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 tabRatio="532"/>
  </bookViews>
  <sheets>
    <sheet name="FOLHA RESUMIDA" sheetId="4" r:id="rId1"/>
    <sheet name="FUNÇÃO" sheetId="5" r:id="rId2"/>
    <sheet name="SRA" sheetId="3" r:id="rId3"/>
    <sheet name="FÉRIAS" sheetId="6" r:id="rId4"/>
    <sheet name="ABRIL" sheetId="2" r:id="rId5"/>
  </sheets>
  <definedNames>
    <definedName name="_xlnm._FilterDatabase" localSheetId="4" hidden="1">ABRIL!$A$4:$I$506</definedName>
    <definedName name="_xlnm._FilterDatabase" localSheetId="0" hidden="1">'FOLHA RESUMIDA'!$B$8:$N$513</definedName>
    <definedName name="_xlnm.Print_Area" localSheetId="0">'FOLHA RESUMIDA'!$B$1:$L$514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K173" i="4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K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K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G67"/>
  <c r="G68"/>
  <c r="G69"/>
  <c r="G70"/>
  <c r="G71"/>
  <c r="G72"/>
  <c r="G73"/>
  <c r="E70"/>
  <c r="E71"/>
  <c r="E72"/>
  <c r="K181" l="1"/>
  <c r="K67"/>
  <c r="K38"/>
  <c r="T506" i="3"/>
  <c r="T505"/>
  <c r="S506"/>
  <c r="S505"/>
  <c r="I493" i="2"/>
  <c r="I494"/>
  <c r="I495"/>
  <c r="I496"/>
  <c r="I497"/>
  <c r="I498"/>
  <c r="I499"/>
  <c r="I500"/>
  <c r="I501"/>
  <c r="I502"/>
  <c r="I503"/>
  <c r="I504"/>
  <c r="I505"/>
  <c r="H505"/>
  <c r="H504"/>
  <c r="H503"/>
  <c r="L72" i="4" s="1"/>
  <c r="K72" s="1"/>
  <c r="H6" i="2"/>
  <c r="H7"/>
  <c r="H9"/>
  <c r="H10"/>
  <c r="H11"/>
  <c r="H13"/>
  <c r="H14"/>
  <c r="H15"/>
  <c r="H18"/>
  <c r="H19"/>
  <c r="H21"/>
  <c r="H22"/>
  <c r="H23"/>
  <c r="H25"/>
  <c r="H26"/>
  <c r="H27"/>
  <c r="H29"/>
  <c r="H30"/>
  <c r="H31"/>
  <c r="H34"/>
  <c r="H35"/>
  <c r="H37"/>
  <c r="H38"/>
  <c r="H39"/>
  <c r="H41"/>
  <c r="H42"/>
  <c r="H43"/>
  <c r="H45"/>
  <c r="H46"/>
  <c r="H47"/>
  <c r="H50"/>
  <c r="H51"/>
  <c r="H53"/>
  <c r="H54"/>
  <c r="H55"/>
  <c r="H57"/>
  <c r="H58"/>
  <c r="H59"/>
  <c r="H61"/>
  <c r="H62"/>
  <c r="H63"/>
  <c r="H66"/>
  <c r="H67"/>
  <c r="H69"/>
  <c r="H70"/>
  <c r="H71"/>
  <c r="H73"/>
  <c r="H74"/>
  <c r="H75"/>
  <c r="H77"/>
  <c r="H78"/>
  <c r="H79"/>
  <c r="H82"/>
  <c r="H83"/>
  <c r="H85"/>
  <c r="H86"/>
  <c r="H87"/>
  <c r="H89"/>
  <c r="H90"/>
  <c r="H91"/>
  <c r="H93"/>
  <c r="H94"/>
  <c r="H95"/>
  <c r="H98"/>
  <c r="H99"/>
  <c r="H101"/>
  <c r="H102"/>
  <c r="H103"/>
  <c r="H105"/>
  <c r="H106"/>
  <c r="H107"/>
  <c r="H109"/>
  <c r="H110"/>
  <c r="H111"/>
  <c r="H114"/>
  <c r="H115"/>
  <c r="H117"/>
  <c r="H118"/>
  <c r="H119"/>
  <c r="H121"/>
  <c r="H122"/>
  <c r="H123"/>
  <c r="H125"/>
  <c r="H126"/>
  <c r="H127"/>
  <c r="H130"/>
  <c r="H131"/>
  <c r="H133"/>
  <c r="H134"/>
  <c r="H135"/>
  <c r="H137"/>
  <c r="H138"/>
  <c r="H139"/>
  <c r="E139" s="1"/>
  <c r="H141"/>
  <c r="H142"/>
  <c r="H143"/>
  <c r="H146"/>
  <c r="H147"/>
  <c r="H149"/>
  <c r="H150"/>
  <c r="H151"/>
  <c r="H153"/>
  <c r="H154"/>
  <c r="H155"/>
  <c r="H157"/>
  <c r="H158"/>
  <c r="H159"/>
  <c r="H162"/>
  <c r="H163"/>
  <c r="H165"/>
  <c r="H166"/>
  <c r="H167"/>
  <c r="H169"/>
  <c r="H170"/>
  <c r="H171"/>
  <c r="H173"/>
  <c r="H174"/>
  <c r="H175"/>
  <c r="H178"/>
  <c r="H179"/>
  <c r="H181"/>
  <c r="H182"/>
  <c r="H183"/>
  <c r="H185"/>
  <c r="H186"/>
  <c r="H187"/>
  <c r="H189"/>
  <c r="H190"/>
  <c r="H191"/>
  <c r="H194"/>
  <c r="H195"/>
  <c r="H197"/>
  <c r="H198"/>
  <c r="H199"/>
  <c r="H201"/>
  <c r="H202"/>
  <c r="H203"/>
  <c r="H205"/>
  <c r="H206"/>
  <c r="H207"/>
  <c r="H210"/>
  <c r="H211"/>
  <c r="H213"/>
  <c r="H214"/>
  <c r="H215"/>
  <c r="H217"/>
  <c r="H218"/>
  <c r="H219"/>
  <c r="H221"/>
  <c r="H222"/>
  <c r="H223"/>
  <c r="H226"/>
  <c r="H227"/>
  <c r="H229"/>
  <c r="H230"/>
  <c r="H231"/>
  <c r="H233"/>
  <c r="H234"/>
  <c r="H235"/>
  <c r="H237"/>
  <c r="H238"/>
  <c r="H239"/>
  <c r="H242"/>
  <c r="H243"/>
  <c r="H245"/>
  <c r="H246"/>
  <c r="H247"/>
  <c r="H249"/>
  <c r="H250"/>
  <c r="H251"/>
  <c r="H253"/>
  <c r="H254"/>
  <c r="H255"/>
  <c r="H258"/>
  <c r="H259"/>
  <c r="H261"/>
  <c r="H262"/>
  <c r="H263"/>
  <c r="H265"/>
  <c r="H266"/>
  <c r="H267"/>
  <c r="H269"/>
  <c r="H270"/>
  <c r="H271"/>
  <c r="H274"/>
  <c r="H275"/>
  <c r="H277"/>
  <c r="H278"/>
  <c r="H279"/>
  <c r="H281"/>
  <c r="H282"/>
  <c r="H283"/>
  <c r="H285"/>
  <c r="H286"/>
  <c r="H287"/>
  <c r="H290"/>
  <c r="H291"/>
  <c r="H293"/>
  <c r="H294"/>
  <c r="H295"/>
  <c r="H297"/>
  <c r="H298"/>
  <c r="H299"/>
  <c r="H301"/>
  <c r="H302"/>
  <c r="H303"/>
  <c r="H306"/>
  <c r="H307"/>
  <c r="H309"/>
  <c r="H310"/>
  <c r="H311"/>
  <c r="H313"/>
  <c r="H314"/>
  <c r="H315"/>
  <c r="H317"/>
  <c r="H318"/>
  <c r="H319"/>
  <c r="H322"/>
  <c r="H323"/>
  <c r="H325"/>
  <c r="H326"/>
  <c r="H327"/>
  <c r="H329"/>
  <c r="H330"/>
  <c r="H331"/>
  <c r="H333"/>
  <c r="H334"/>
  <c r="H335"/>
  <c r="H338"/>
  <c r="H339"/>
  <c r="H341"/>
  <c r="H342"/>
  <c r="H343"/>
  <c r="H345"/>
  <c r="H346"/>
  <c r="H347"/>
  <c r="H349"/>
  <c r="H350"/>
  <c r="H351"/>
  <c r="H354"/>
  <c r="H355"/>
  <c r="H356"/>
  <c r="H357"/>
  <c r="H358"/>
  <c r="H359"/>
  <c r="H361"/>
  <c r="H362"/>
  <c r="H363"/>
  <c r="H366"/>
  <c r="H367"/>
  <c r="H370"/>
  <c r="H371"/>
  <c r="H372"/>
  <c r="H373"/>
  <c r="H374"/>
  <c r="H375"/>
  <c r="H377"/>
  <c r="H378"/>
  <c r="H379"/>
  <c r="H382"/>
  <c r="H383"/>
  <c r="H384"/>
  <c r="H385"/>
  <c r="H386"/>
  <c r="H387"/>
  <c r="H389"/>
  <c r="H390"/>
  <c r="H391"/>
  <c r="H392"/>
  <c r="H393"/>
  <c r="H394"/>
  <c r="H395"/>
  <c r="H398"/>
  <c r="H399"/>
  <c r="H400"/>
  <c r="H401"/>
  <c r="H402"/>
  <c r="H403"/>
  <c r="H405"/>
  <c r="H406"/>
  <c r="H407"/>
  <c r="H408"/>
  <c r="H409"/>
  <c r="H410"/>
  <c r="H411"/>
  <c r="H414"/>
  <c r="H415"/>
  <c r="H416"/>
  <c r="H417"/>
  <c r="H418"/>
  <c r="H419"/>
  <c r="H421"/>
  <c r="H422"/>
  <c r="H423"/>
  <c r="H424"/>
  <c r="H425"/>
  <c r="H426"/>
  <c r="H427"/>
  <c r="H430"/>
  <c r="H431"/>
  <c r="H432"/>
  <c r="H433"/>
  <c r="H434"/>
  <c r="H435"/>
  <c r="H437"/>
  <c r="H438"/>
  <c r="H439"/>
  <c r="H440"/>
  <c r="H441"/>
  <c r="H442"/>
  <c r="H443"/>
  <c r="H446"/>
  <c r="H447"/>
  <c r="H448"/>
  <c r="H449"/>
  <c r="H450"/>
  <c r="H451"/>
  <c r="H453"/>
  <c r="H454"/>
  <c r="H455"/>
  <c r="H456"/>
  <c r="H457"/>
  <c r="H458"/>
  <c r="H459"/>
  <c r="H462"/>
  <c r="H463"/>
  <c r="H464"/>
  <c r="H465"/>
  <c r="H466"/>
  <c r="H467"/>
  <c r="H469"/>
  <c r="H470"/>
  <c r="H471"/>
  <c r="H472"/>
  <c r="H473"/>
  <c r="H474"/>
  <c r="H475"/>
  <c r="H478"/>
  <c r="H479"/>
  <c r="H480"/>
  <c r="H481"/>
  <c r="H482"/>
  <c r="H483"/>
  <c r="H485"/>
  <c r="H486"/>
  <c r="H487"/>
  <c r="H488"/>
  <c r="H489"/>
  <c r="H490"/>
  <c r="H491"/>
  <c r="H494"/>
  <c r="H495"/>
  <c r="H496"/>
  <c r="H497"/>
  <c r="L65" i="4" s="1"/>
  <c r="K65" s="1"/>
  <c r="H498" i="2"/>
  <c r="L66" i="4" s="1"/>
  <c r="K66" s="1"/>
  <c r="H499" i="2"/>
  <c r="L67" i="4" s="1"/>
  <c r="H501" i="2"/>
  <c r="H502"/>
  <c r="L71" i="4" s="1"/>
  <c r="K71" s="1"/>
  <c r="H5" i="2"/>
  <c r="H8"/>
  <c r="H12"/>
  <c r="H16"/>
  <c r="H17"/>
  <c r="L85" i="4" s="1"/>
  <c r="K85" s="1"/>
  <c r="H20" i="2"/>
  <c r="H24"/>
  <c r="H28"/>
  <c r="H32"/>
  <c r="H33"/>
  <c r="H36"/>
  <c r="H40"/>
  <c r="H44"/>
  <c r="H48"/>
  <c r="H49"/>
  <c r="H52"/>
  <c r="H56"/>
  <c r="H60"/>
  <c r="H64"/>
  <c r="H65"/>
  <c r="H68"/>
  <c r="H72"/>
  <c r="H76"/>
  <c r="H80"/>
  <c r="L148" i="4" s="1"/>
  <c r="K148" s="1"/>
  <c r="H81" i="2"/>
  <c r="H84"/>
  <c r="H88"/>
  <c r="H92"/>
  <c r="H96"/>
  <c r="H97"/>
  <c r="H100"/>
  <c r="H104"/>
  <c r="H108"/>
  <c r="H112"/>
  <c r="L181" i="4" s="1"/>
  <c r="H113" i="2"/>
  <c r="H116"/>
  <c r="H120"/>
  <c r="H124"/>
  <c r="H128"/>
  <c r="H129"/>
  <c r="H132"/>
  <c r="H136"/>
  <c r="H140"/>
  <c r="H144"/>
  <c r="H145"/>
  <c r="L209" i="4" s="1"/>
  <c r="K209" s="1"/>
  <c r="H148" i="2"/>
  <c r="H152"/>
  <c r="H156"/>
  <c r="H160"/>
  <c r="L224" i="4" s="1"/>
  <c r="K224" s="1"/>
  <c r="H161" i="2"/>
  <c r="H164"/>
  <c r="H168"/>
  <c r="H172"/>
  <c r="H176"/>
  <c r="H177"/>
  <c r="H180"/>
  <c r="H184"/>
  <c r="H188"/>
  <c r="H192"/>
  <c r="H193"/>
  <c r="H196"/>
  <c r="H200"/>
  <c r="H204"/>
  <c r="H208"/>
  <c r="H209"/>
  <c r="H212"/>
  <c r="H216"/>
  <c r="H220"/>
  <c r="H224"/>
  <c r="L283" i="4" s="1"/>
  <c r="K283" s="1"/>
  <c r="H225" i="2"/>
  <c r="H228"/>
  <c r="H232"/>
  <c r="H236"/>
  <c r="H240"/>
  <c r="L299" i="4" s="1"/>
  <c r="K299" s="1"/>
  <c r="H241" i="2"/>
  <c r="H244"/>
  <c r="H248"/>
  <c r="H252"/>
  <c r="H256"/>
  <c r="H257"/>
  <c r="H260"/>
  <c r="H264"/>
  <c r="H268"/>
  <c r="H272"/>
  <c r="H273"/>
  <c r="H276"/>
  <c r="H280"/>
  <c r="H284"/>
  <c r="H288"/>
  <c r="H289"/>
  <c r="H292"/>
  <c r="H296"/>
  <c r="H300"/>
  <c r="H304"/>
  <c r="H305"/>
  <c r="H308"/>
  <c r="H312"/>
  <c r="H316"/>
  <c r="H320"/>
  <c r="H321"/>
  <c r="H324"/>
  <c r="H328"/>
  <c r="H332"/>
  <c r="H336"/>
  <c r="H337"/>
  <c r="H340"/>
  <c r="H344"/>
  <c r="H348"/>
  <c r="H352"/>
  <c r="H353"/>
  <c r="H360"/>
  <c r="H364"/>
  <c r="H365"/>
  <c r="H368"/>
  <c r="L427" i="4" s="1"/>
  <c r="K427" s="1"/>
  <c r="H369" i="2"/>
  <c r="H376"/>
  <c r="H380"/>
  <c r="H381"/>
  <c r="H388"/>
  <c r="H396"/>
  <c r="H397"/>
  <c r="H404"/>
  <c r="H412"/>
  <c r="H413"/>
  <c r="H420"/>
  <c r="H428"/>
  <c r="H429"/>
  <c r="H436"/>
  <c r="H444"/>
  <c r="H445"/>
  <c r="H452"/>
  <c r="H460"/>
  <c r="H461"/>
  <c r="H468"/>
  <c r="H476"/>
  <c r="H477"/>
  <c r="H484"/>
  <c r="H492"/>
  <c r="H493"/>
  <c r="H500"/>
  <c r="M10" i="4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9"/>
  <c r="B9"/>
  <c r="G59"/>
  <c r="G60"/>
  <c r="G61"/>
  <c r="G62"/>
  <c r="G63"/>
  <c r="G64"/>
  <c r="G65"/>
  <c r="G66"/>
  <c r="E60"/>
  <c r="E61"/>
  <c r="E62"/>
  <c r="E63"/>
  <c r="E64"/>
  <c r="E65"/>
  <c r="E66"/>
  <c r="E67"/>
  <c r="E68"/>
  <c r="E69"/>
  <c r="E500" i="2" l="1"/>
  <c r="L68" i="4"/>
  <c r="K68" s="1"/>
  <c r="E477" i="2"/>
  <c r="L504" i="4"/>
  <c r="K504" s="1"/>
  <c r="E460" i="2"/>
  <c r="L496" i="4"/>
  <c r="K496" s="1"/>
  <c r="E436" i="2"/>
  <c r="L488" i="4"/>
  <c r="K488" s="1"/>
  <c r="E413" i="2"/>
  <c r="L470" i="4"/>
  <c r="K470" s="1"/>
  <c r="E396" i="2"/>
  <c r="L22" i="4"/>
  <c r="K22" s="1"/>
  <c r="E376" i="2"/>
  <c r="L435" i="4"/>
  <c r="K435" s="1"/>
  <c r="E364" i="2"/>
  <c r="L423" i="4"/>
  <c r="K423" s="1"/>
  <c r="E348" i="2"/>
  <c r="L407" i="4"/>
  <c r="K407" s="1"/>
  <c r="E336" i="2"/>
  <c r="L396" i="4"/>
  <c r="K396" s="1"/>
  <c r="E321" i="2"/>
  <c r="L381" i="4"/>
  <c r="K381" s="1"/>
  <c r="E308" i="2"/>
  <c r="L368" i="4"/>
  <c r="K368" s="1"/>
  <c r="E296" i="2"/>
  <c r="L356" i="4"/>
  <c r="K356" s="1"/>
  <c r="E284" i="2"/>
  <c r="L344" i="4"/>
  <c r="K344" s="1"/>
  <c r="E272" i="2"/>
  <c r="L331" i="4"/>
  <c r="K331" s="1"/>
  <c r="E257" i="2"/>
  <c r="L315" i="4"/>
  <c r="K315" s="1"/>
  <c r="E244" i="2"/>
  <c r="L303" i="4"/>
  <c r="K303" s="1"/>
  <c r="E232" i="2"/>
  <c r="L291" i="4"/>
  <c r="K291" s="1"/>
  <c r="E220" i="2"/>
  <c r="L279" i="4"/>
  <c r="K279" s="1"/>
  <c r="E208" i="2"/>
  <c r="L267" i="4"/>
  <c r="K267" s="1"/>
  <c r="E193" i="2"/>
  <c r="L252" i="4"/>
  <c r="K252" s="1"/>
  <c r="E180" i="2"/>
  <c r="L244" i="4"/>
  <c r="K244" s="1"/>
  <c r="E168" i="2"/>
  <c r="L232" i="4"/>
  <c r="K232" s="1"/>
  <c r="E156" i="2"/>
  <c r="L220" i="4"/>
  <c r="K220" s="1"/>
  <c r="E144" i="2"/>
  <c r="L208" i="4"/>
  <c r="K208" s="1"/>
  <c r="E129" i="2"/>
  <c r="L198" i="4"/>
  <c r="K198" s="1"/>
  <c r="E116" i="2"/>
  <c r="L185" i="4"/>
  <c r="K185" s="1"/>
  <c r="E104" i="2"/>
  <c r="L172" i="4"/>
  <c r="K172" s="1"/>
  <c r="E92" i="2"/>
  <c r="L160" i="4"/>
  <c r="K160" s="1"/>
  <c r="E65" i="2"/>
  <c r="L133" i="4"/>
  <c r="K133" s="1"/>
  <c r="E52" i="2"/>
  <c r="L120" i="4"/>
  <c r="K120" s="1"/>
  <c r="E40" i="2"/>
  <c r="L108" i="4"/>
  <c r="K108" s="1"/>
  <c r="E28" i="2"/>
  <c r="L96" i="4"/>
  <c r="K96" s="1"/>
  <c r="E16" i="2"/>
  <c r="L84" i="4"/>
  <c r="K84" s="1"/>
  <c r="E491" i="2"/>
  <c r="L60" i="4"/>
  <c r="K60" s="1"/>
  <c r="E487" i="2"/>
  <c r="L57" i="4"/>
  <c r="K57" s="1"/>
  <c r="E482" i="2"/>
  <c r="L509" i="4"/>
  <c r="K509" s="1"/>
  <c r="E478" i="2"/>
  <c r="L505" i="4"/>
  <c r="K505" s="1"/>
  <c r="E472" i="2"/>
  <c r="L53" i="4"/>
  <c r="K53" s="1"/>
  <c r="E467" i="2"/>
  <c r="L498" i="4"/>
  <c r="K498" s="1"/>
  <c r="E463" i="2"/>
  <c r="L47" i="4"/>
  <c r="K47" s="1"/>
  <c r="E457" i="2"/>
  <c r="L43" i="4"/>
  <c r="K43" s="1"/>
  <c r="E453" i="2"/>
  <c r="L39" i="4"/>
  <c r="K39" s="1"/>
  <c r="E448" i="2"/>
  <c r="L34" i="4"/>
  <c r="K34" s="1"/>
  <c r="E442" i="2"/>
  <c r="L28" i="4"/>
  <c r="K28" s="1"/>
  <c r="E438" i="2"/>
  <c r="L490" i="4"/>
  <c r="K490" s="1"/>
  <c r="E433" i="2"/>
  <c r="L27" i="4"/>
  <c r="K27" s="1"/>
  <c r="E427" i="2"/>
  <c r="L484" i="4"/>
  <c r="K484" s="1"/>
  <c r="E423" i="2"/>
  <c r="L480" i="4"/>
  <c r="K480" s="1"/>
  <c r="E418" i="2"/>
  <c r="L475" i="4"/>
  <c r="K475" s="1"/>
  <c r="E414" i="2"/>
  <c r="L471" i="4"/>
  <c r="K471" s="1"/>
  <c r="E408" i="2"/>
  <c r="L465" i="4"/>
  <c r="K465" s="1"/>
  <c r="E403" i="2"/>
  <c r="L460" i="4"/>
  <c r="K460" s="1"/>
  <c r="E399" i="2"/>
  <c r="L456" i="4"/>
  <c r="K456" s="1"/>
  <c r="E393" i="2"/>
  <c r="L451" i="4"/>
  <c r="K451" s="1"/>
  <c r="E389" i="2"/>
  <c r="L448" i="4"/>
  <c r="K448" s="1"/>
  <c r="E384" i="2"/>
  <c r="L443" i="4"/>
  <c r="K443" s="1"/>
  <c r="E378" i="2"/>
  <c r="L437" i="4"/>
  <c r="K437" s="1"/>
  <c r="E373" i="2"/>
  <c r="L432" i="4"/>
  <c r="K432" s="1"/>
  <c r="E361" i="2"/>
  <c r="L420" i="4"/>
  <c r="K420" s="1"/>
  <c r="E367" i="2"/>
  <c r="L426" i="4"/>
  <c r="K426" s="1"/>
  <c r="E356" i="2"/>
  <c r="L415" i="4"/>
  <c r="K415" s="1"/>
  <c r="E350" i="2"/>
  <c r="L409" i="4"/>
  <c r="K409" s="1"/>
  <c r="E345" i="2"/>
  <c r="L404" i="4"/>
  <c r="K404" s="1"/>
  <c r="E333" i="2"/>
  <c r="L393" i="4"/>
  <c r="K393" s="1"/>
  <c r="E322" i="2"/>
  <c r="L382" i="4"/>
  <c r="K382" s="1"/>
  <c r="E315" i="2"/>
  <c r="L375" i="4"/>
  <c r="K375" s="1"/>
  <c r="E303" i="2"/>
  <c r="L363" i="4"/>
  <c r="K363" s="1"/>
  <c r="E293" i="2"/>
  <c r="L353" i="4"/>
  <c r="K353" s="1"/>
  <c r="E275" i="2"/>
  <c r="L334" i="4"/>
  <c r="K334" s="1"/>
  <c r="E263" i="2"/>
  <c r="L322" i="4"/>
  <c r="K322" s="1"/>
  <c r="E251" i="2"/>
  <c r="L309" i="4"/>
  <c r="K309" s="1"/>
  <c r="E239" i="2"/>
  <c r="L298" i="4"/>
  <c r="K298" s="1"/>
  <c r="E229" i="2"/>
  <c r="L288" i="4"/>
  <c r="K288" s="1"/>
  <c r="E217" i="2"/>
  <c r="L276" i="4"/>
  <c r="K276" s="1"/>
  <c r="E205" i="2"/>
  <c r="L264" i="4"/>
  <c r="K264" s="1"/>
  <c r="E194" i="2"/>
  <c r="L253" i="4"/>
  <c r="K253" s="1"/>
  <c r="E182" i="2"/>
  <c r="L15" i="4"/>
  <c r="K15" s="1"/>
  <c r="E170" i="2"/>
  <c r="L234" i="4"/>
  <c r="K234" s="1"/>
  <c r="E147" i="2"/>
  <c r="L211" i="4"/>
  <c r="K211" s="1"/>
  <c r="E106" i="2"/>
  <c r="L175" i="4"/>
  <c r="K175" s="1"/>
  <c r="E484" i="2"/>
  <c r="L54" i="4"/>
  <c r="K54" s="1"/>
  <c r="E461" i="2"/>
  <c r="L45" i="4"/>
  <c r="K45" s="1"/>
  <c r="E444" i="2"/>
  <c r="L30" i="4"/>
  <c r="K30" s="1"/>
  <c r="E420" i="2"/>
  <c r="L477" i="4"/>
  <c r="K477" s="1"/>
  <c r="E397" i="2"/>
  <c r="L454" i="4"/>
  <c r="K454" s="1"/>
  <c r="E380" i="2"/>
  <c r="L439" i="4"/>
  <c r="K439" s="1"/>
  <c r="E365" i="2"/>
  <c r="L424" i="4"/>
  <c r="K424" s="1"/>
  <c r="E352" i="2"/>
  <c r="L411" i="4"/>
  <c r="K411" s="1"/>
  <c r="E337" i="2"/>
  <c r="L397" i="4"/>
  <c r="K397" s="1"/>
  <c r="E324" i="2"/>
  <c r="L384" i="4"/>
  <c r="K384" s="1"/>
  <c r="E312" i="2"/>
  <c r="L372" i="4"/>
  <c r="K372" s="1"/>
  <c r="E300" i="2"/>
  <c r="L360" i="4"/>
  <c r="K360" s="1"/>
  <c r="E288" i="2"/>
  <c r="L348" i="4"/>
  <c r="K348" s="1"/>
  <c r="E273" i="2"/>
  <c r="L332" i="4"/>
  <c r="K332" s="1"/>
  <c r="E260" i="2"/>
  <c r="L319" i="4"/>
  <c r="K319" s="1"/>
  <c r="E248" i="2"/>
  <c r="L306" i="4"/>
  <c r="K306" s="1"/>
  <c r="E236" i="2"/>
  <c r="L295" i="4"/>
  <c r="K295" s="1"/>
  <c r="E488" i="2"/>
  <c r="L511" i="4"/>
  <c r="K511" s="1"/>
  <c r="E479" i="2"/>
  <c r="L506" i="4"/>
  <c r="K506" s="1"/>
  <c r="E469" i="2"/>
  <c r="L499" i="4"/>
  <c r="K499" s="1"/>
  <c r="E458" i="2"/>
  <c r="L495" i="4"/>
  <c r="K495" s="1"/>
  <c r="E443" i="2"/>
  <c r="L29" i="4"/>
  <c r="K29" s="1"/>
  <c r="E409" i="2"/>
  <c r="L466" i="4"/>
  <c r="K466" s="1"/>
  <c r="E317" i="2"/>
  <c r="L377" i="4"/>
  <c r="K377" s="1"/>
  <c r="E381" i="2"/>
  <c r="L440" i="4"/>
  <c r="K440" s="1"/>
  <c r="E493" i="2"/>
  <c r="L62" i="4"/>
  <c r="K62" s="1"/>
  <c r="E476" i="2"/>
  <c r="L503" i="4"/>
  <c r="K503" s="1"/>
  <c r="E452" i="2"/>
  <c r="L37" i="4"/>
  <c r="K37" s="1"/>
  <c r="E429" i="2"/>
  <c r="L23" i="4"/>
  <c r="K23" s="1"/>
  <c r="E412" i="2"/>
  <c r="L469" i="4"/>
  <c r="K469" s="1"/>
  <c r="E388" i="2"/>
  <c r="L447" i="4"/>
  <c r="K447" s="1"/>
  <c r="E369" i="2"/>
  <c r="L428" i="4"/>
  <c r="K428" s="1"/>
  <c r="E360" i="2"/>
  <c r="L419" i="4"/>
  <c r="K419" s="1"/>
  <c r="E344" i="2"/>
  <c r="L403" i="4"/>
  <c r="K403" s="1"/>
  <c r="E332" i="2"/>
  <c r="L392" i="4"/>
  <c r="K392" s="1"/>
  <c r="E320" i="2"/>
  <c r="L380" i="4"/>
  <c r="K380" s="1"/>
  <c r="E305" i="2"/>
  <c r="L365" i="4"/>
  <c r="K365" s="1"/>
  <c r="E292" i="2"/>
  <c r="L352" i="4"/>
  <c r="K352" s="1"/>
  <c r="E280" i="2"/>
  <c r="L339" i="4"/>
  <c r="K339" s="1"/>
  <c r="E268" i="2"/>
  <c r="L327" i="4"/>
  <c r="K327" s="1"/>
  <c r="E256" i="2"/>
  <c r="L314" i="4"/>
  <c r="K314" s="1"/>
  <c r="E241" i="2"/>
  <c r="L300" i="4"/>
  <c r="K300" s="1"/>
  <c r="E228" i="2"/>
  <c r="L287" i="4"/>
  <c r="K287" s="1"/>
  <c r="E216" i="2"/>
  <c r="L275" i="4"/>
  <c r="K275" s="1"/>
  <c r="E204" i="2"/>
  <c r="L263" i="4"/>
  <c r="K263" s="1"/>
  <c r="E192" i="2"/>
  <c r="L251" i="4"/>
  <c r="K251" s="1"/>
  <c r="E177" i="2"/>
  <c r="L241" i="4"/>
  <c r="K241" s="1"/>
  <c r="E164" i="2"/>
  <c r="L228" i="4"/>
  <c r="K228" s="1"/>
  <c r="E152" i="2"/>
  <c r="L216" i="4"/>
  <c r="K216" s="1"/>
  <c r="E140" i="2"/>
  <c r="L10" i="4"/>
  <c r="K10" s="1"/>
  <c r="E128" i="2"/>
  <c r="L197" i="4"/>
  <c r="K197" s="1"/>
  <c r="E113" i="2"/>
  <c r="L182" i="4"/>
  <c r="K182" s="1"/>
  <c r="E100" i="2"/>
  <c r="L168" i="4"/>
  <c r="K168" s="1"/>
  <c r="E88" i="2"/>
  <c r="L156" i="4"/>
  <c r="K156" s="1"/>
  <c r="E76" i="2"/>
  <c r="L144" i="4"/>
  <c r="K144" s="1"/>
  <c r="E64" i="2"/>
  <c r="L132" i="4"/>
  <c r="K132" s="1"/>
  <c r="E49" i="2"/>
  <c r="L117" i="4"/>
  <c r="K117" s="1"/>
  <c r="E36" i="2"/>
  <c r="L104" i="4"/>
  <c r="K104" s="1"/>
  <c r="E24" i="2"/>
  <c r="L92" i="4"/>
  <c r="K92" s="1"/>
  <c r="E12" i="2"/>
  <c r="L80" i="4"/>
  <c r="K80" s="1"/>
  <c r="E501" i="2"/>
  <c r="L69" i="4"/>
  <c r="K69" s="1"/>
  <c r="E496" i="2"/>
  <c r="L64" i="4"/>
  <c r="K64" s="1"/>
  <c r="E490" i="2"/>
  <c r="L59" i="4"/>
  <c r="K59" s="1"/>
  <c r="E486" i="2"/>
  <c r="L56" i="4"/>
  <c r="K56" s="1"/>
  <c r="E481" i="2"/>
  <c r="L508" i="4"/>
  <c r="K508" s="1"/>
  <c r="E475" i="2"/>
  <c r="L502" i="4"/>
  <c r="K502" s="1"/>
  <c r="E471" i="2"/>
  <c r="L52" i="4"/>
  <c r="K52" s="1"/>
  <c r="E466" i="2"/>
  <c r="L497" i="4"/>
  <c r="K497" s="1"/>
  <c r="E462" i="2"/>
  <c r="L46" i="4"/>
  <c r="K46" s="1"/>
  <c r="E456" i="2"/>
  <c r="L42" i="4"/>
  <c r="K42" s="1"/>
  <c r="E451" i="2"/>
  <c r="L494" i="4"/>
  <c r="K494" s="1"/>
  <c r="E447" i="2"/>
  <c r="L33" i="4"/>
  <c r="K33" s="1"/>
  <c r="E441" i="2"/>
  <c r="L493" i="4"/>
  <c r="K493" s="1"/>
  <c r="E437" i="2"/>
  <c r="L489" i="4"/>
  <c r="K489" s="1"/>
  <c r="E432" i="2"/>
  <c r="L26" i="4"/>
  <c r="K26" s="1"/>
  <c r="E426" i="2"/>
  <c r="L483" i="4"/>
  <c r="K483" s="1"/>
  <c r="E422" i="2"/>
  <c r="L479" i="4"/>
  <c r="K479" s="1"/>
  <c r="E417" i="2"/>
  <c r="L474" i="4"/>
  <c r="K474" s="1"/>
  <c r="E411" i="2"/>
  <c r="L468" i="4"/>
  <c r="K468" s="1"/>
  <c r="E407" i="2"/>
  <c r="L464" i="4"/>
  <c r="K464" s="1"/>
  <c r="E402" i="2"/>
  <c r="L459" i="4"/>
  <c r="K459" s="1"/>
  <c r="E398" i="2"/>
  <c r="L455" i="4"/>
  <c r="K455" s="1"/>
  <c r="E392" i="2"/>
  <c r="L21" i="4"/>
  <c r="K21" s="1"/>
  <c r="E387" i="2"/>
  <c r="L446" i="4"/>
  <c r="K446" s="1"/>
  <c r="E383" i="2"/>
  <c r="L442" i="4"/>
  <c r="K442" s="1"/>
  <c r="E377" i="2"/>
  <c r="L436" i="4"/>
  <c r="K436" s="1"/>
  <c r="E372" i="2"/>
  <c r="L431" i="4"/>
  <c r="K431" s="1"/>
  <c r="E366" i="2"/>
  <c r="L425" i="4"/>
  <c r="K425" s="1"/>
  <c r="E359" i="2"/>
  <c r="L418" i="4"/>
  <c r="K418" s="1"/>
  <c r="E355" i="2"/>
  <c r="L414" i="4"/>
  <c r="K414" s="1"/>
  <c r="E349" i="2"/>
  <c r="L408" i="4"/>
  <c r="K408" s="1"/>
  <c r="E343" i="2"/>
  <c r="L402" i="4"/>
  <c r="K402" s="1"/>
  <c r="E338" i="2"/>
  <c r="L398" i="4"/>
  <c r="K398" s="1"/>
  <c r="E331" i="2"/>
  <c r="L391" i="4"/>
  <c r="K391" s="1"/>
  <c r="E326" i="2"/>
  <c r="L386" i="4"/>
  <c r="K386" s="1"/>
  <c r="E319" i="2"/>
  <c r="L379" i="4"/>
  <c r="K379" s="1"/>
  <c r="E314" i="2"/>
  <c r="L374" i="4"/>
  <c r="K374" s="1"/>
  <c r="E309" i="2"/>
  <c r="L369" i="4"/>
  <c r="K369" s="1"/>
  <c r="E302" i="2"/>
  <c r="L362" i="4"/>
  <c r="K362" s="1"/>
  <c r="E297" i="2"/>
  <c r="L357" i="4"/>
  <c r="K357" s="1"/>
  <c r="E291" i="2"/>
  <c r="L351" i="4"/>
  <c r="K351" s="1"/>
  <c r="E285" i="2"/>
  <c r="L345" i="4"/>
  <c r="K345" s="1"/>
  <c r="E279" i="2"/>
  <c r="L338" i="4"/>
  <c r="K338" s="1"/>
  <c r="E274" i="2"/>
  <c r="L333" i="4"/>
  <c r="K333" s="1"/>
  <c r="E267" i="2"/>
  <c r="L326" i="4"/>
  <c r="K326" s="1"/>
  <c r="E262" i="2"/>
  <c r="L321" i="4"/>
  <c r="K321" s="1"/>
  <c r="E255" i="2"/>
  <c r="L313" i="4"/>
  <c r="K313" s="1"/>
  <c r="E250" i="2"/>
  <c r="L308" i="4"/>
  <c r="K308" s="1"/>
  <c r="E245" i="2"/>
  <c r="L304" i="4"/>
  <c r="K304" s="1"/>
  <c r="E238" i="2"/>
  <c r="L297" i="4"/>
  <c r="K297" s="1"/>
  <c r="E233" i="2"/>
  <c r="L292" i="4"/>
  <c r="K292" s="1"/>
  <c r="E227" i="2"/>
  <c r="L286" i="4"/>
  <c r="K286" s="1"/>
  <c r="E221" i="2"/>
  <c r="L280" i="4"/>
  <c r="K280" s="1"/>
  <c r="E215" i="2"/>
  <c r="L274" i="4"/>
  <c r="K274" s="1"/>
  <c r="E210" i="2"/>
  <c r="L269" i="4"/>
  <c r="K269" s="1"/>
  <c r="E203" i="2"/>
  <c r="L262" i="4"/>
  <c r="K262" s="1"/>
  <c r="E198" i="2"/>
  <c r="L257" i="4"/>
  <c r="K257" s="1"/>
  <c r="E191" i="2"/>
  <c r="L250" i="4"/>
  <c r="K250" s="1"/>
  <c r="E186" i="2"/>
  <c r="L245" i="4"/>
  <c r="K245" s="1"/>
  <c r="E181" i="2"/>
  <c r="L14" i="4"/>
  <c r="K14" s="1"/>
  <c r="E174" i="2"/>
  <c r="L238" i="4"/>
  <c r="K238" s="1"/>
  <c r="E169" i="2"/>
  <c r="L233" i="4"/>
  <c r="K233" s="1"/>
  <c r="E163" i="2"/>
  <c r="L227" i="4"/>
  <c r="K227" s="1"/>
  <c r="E157" i="2"/>
  <c r="L221" i="4"/>
  <c r="K221" s="1"/>
  <c r="E151" i="2"/>
  <c r="L215" i="4"/>
  <c r="K215" s="1"/>
  <c r="E146" i="2"/>
  <c r="L210" i="4"/>
  <c r="K210" s="1"/>
  <c r="E134" i="2"/>
  <c r="L203" i="4"/>
  <c r="K203" s="1"/>
  <c r="E127" i="2"/>
  <c r="L196" i="4"/>
  <c r="K196" s="1"/>
  <c r="E122" i="2"/>
  <c r="L191" i="4"/>
  <c r="K191" s="1"/>
  <c r="E117" i="2"/>
  <c r="L186" i="4"/>
  <c r="K186" s="1"/>
  <c r="E110" i="2"/>
  <c r="L179" i="4"/>
  <c r="K179" s="1"/>
  <c r="E105" i="2"/>
  <c r="L174" i="4"/>
  <c r="K174" s="1"/>
  <c r="E99" i="2"/>
  <c r="L167" i="4"/>
  <c r="K167" s="1"/>
  <c r="E93" i="2"/>
  <c r="L161" i="4"/>
  <c r="K161" s="1"/>
  <c r="E87" i="2"/>
  <c r="L155" i="4"/>
  <c r="K155" s="1"/>
  <c r="E82" i="2"/>
  <c r="L150" i="4"/>
  <c r="K150" s="1"/>
  <c r="E75" i="2"/>
  <c r="L143" i="4"/>
  <c r="K143" s="1"/>
  <c r="E70" i="2"/>
  <c r="L138" i="4"/>
  <c r="K138" s="1"/>
  <c r="E63" i="2"/>
  <c r="L131" i="4"/>
  <c r="K131" s="1"/>
  <c r="E58" i="2"/>
  <c r="L126" i="4"/>
  <c r="K126" s="1"/>
  <c r="E53" i="2"/>
  <c r="L121" i="4"/>
  <c r="K121" s="1"/>
  <c r="E46" i="2"/>
  <c r="L114" i="4"/>
  <c r="K114" s="1"/>
  <c r="E41" i="2"/>
  <c r="L109" i="4"/>
  <c r="K109" s="1"/>
  <c r="E35" i="2"/>
  <c r="L103" i="4"/>
  <c r="K103" s="1"/>
  <c r="E29" i="2"/>
  <c r="L97" i="4"/>
  <c r="K97" s="1"/>
  <c r="E23" i="2"/>
  <c r="L91" i="4"/>
  <c r="K91" s="1"/>
  <c r="E18" i="2"/>
  <c r="L86" i="4"/>
  <c r="K86" s="1"/>
  <c r="E11" i="2"/>
  <c r="L79" i="4"/>
  <c r="K79" s="1"/>
  <c r="E6" i="2"/>
  <c r="L74" i="4"/>
  <c r="K74" s="1"/>
  <c r="E339" i="2"/>
  <c r="L20" i="4"/>
  <c r="K20" s="1"/>
  <c r="E327" i="2"/>
  <c r="L387" i="4"/>
  <c r="K387" s="1"/>
  <c r="E310" i="2"/>
  <c r="L370" i="4"/>
  <c r="K370" s="1"/>
  <c r="E298" i="2"/>
  <c r="L358" i="4"/>
  <c r="K358" s="1"/>
  <c r="E286" i="2"/>
  <c r="L346" i="4"/>
  <c r="K346" s="1"/>
  <c r="E281" i="2"/>
  <c r="L340" i="4"/>
  <c r="K340" s="1"/>
  <c r="E269" i="2"/>
  <c r="L328" i="4"/>
  <c r="K328" s="1"/>
  <c r="E258" i="2"/>
  <c r="L317" i="4"/>
  <c r="K317" s="1"/>
  <c r="E246" i="2"/>
  <c r="L305" i="4"/>
  <c r="K305" s="1"/>
  <c r="E234" i="2"/>
  <c r="L293" i="4"/>
  <c r="K293" s="1"/>
  <c r="E222" i="2"/>
  <c r="L281" i="4"/>
  <c r="K281" s="1"/>
  <c r="E211" i="2"/>
  <c r="L270" i="4"/>
  <c r="K270" s="1"/>
  <c r="E199" i="2"/>
  <c r="L258" i="4"/>
  <c r="K258" s="1"/>
  <c r="E187" i="2"/>
  <c r="L246" i="4"/>
  <c r="K246" s="1"/>
  <c r="E175" i="2"/>
  <c r="L239" i="4"/>
  <c r="K239" s="1"/>
  <c r="E165" i="2"/>
  <c r="L229" i="4"/>
  <c r="K229" s="1"/>
  <c r="E158" i="2"/>
  <c r="L222" i="4"/>
  <c r="K222" s="1"/>
  <c r="E153" i="2"/>
  <c r="L217" i="4"/>
  <c r="K217" s="1"/>
  <c r="E141" i="2"/>
  <c r="L11" i="4"/>
  <c r="K11" s="1"/>
  <c r="E135" i="2"/>
  <c r="L204" i="4"/>
  <c r="K204" s="1"/>
  <c r="E130" i="2"/>
  <c r="L199" i="4"/>
  <c r="K199" s="1"/>
  <c r="E123" i="2"/>
  <c r="L192" i="4"/>
  <c r="K192" s="1"/>
  <c r="E118" i="2"/>
  <c r="L187" i="4"/>
  <c r="K187" s="1"/>
  <c r="E111" i="2"/>
  <c r="L180" i="4"/>
  <c r="K180" s="1"/>
  <c r="E101" i="2"/>
  <c r="L169" i="4"/>
  <c r="K169" s="1"/>
  <c r="E94" i="2"/>
  <c r="L162" i="4"/>
  <c r="K162" s="1"/>
  <c r="E89" i="2"/>
  <c r="L157" i="4"/>
  <c r="K157" s="1"/>
  <c r="E83" i="2"/>
  <c r="L151" i="4"/>
  <c r="K151" s="1"/>
  <c r="E77" i="2"/>
  <c r="L145" i="4"/>
  <c r="K145" s="1"/>
  <c r="E71" i="2"/>
  <c r="L139" i="4"/>
  <c r="K139" s="1"/>
  <c r="E66" i="2"/>
  <c r="L134" i="4"/>
  <c r="K134" s="1"/>
  <c r="E59" i="2"/>
  <c r="L127" i="4"/>
  <c r="K127" s="1"/>
  <c r="E54" i="2"/>
  <c r="L122" i="4"/>
  <c r="K122" s="1"/>
  <c r="E47" i="2"/>
  <c r="L115" i="4"/>
  <c r="K115" s="1"/>
  <c r="E42" i="2"/>
  <c r="L110" i="4"/>
  <c r="K110" s="1"/>
  <c r="E37" i="2"/>
  <c r="L105" i="4"/>
  <c r="K105" s="1"/>
  <c r="E30" i="2"/>
  <c r="L98" i="4"/>
  <c r="K98" s="1"/>
  <c r="E25" i="2"/>
  <c r="L93" i="4"/>
  <c r="K93" s="1"/>
  <c r="E19" i="2"/>
  <c r="L87" i="4"/>
  <c r="K87" s="1"/>
  <c r="E13" i="2"/>
  <c r="L81" i="4"/>
  <c r="K81" s="1"/>
  <c r="E7" i="2"/>
  <c r="L75" i="4"/>
  <c r="K75" s="1"/>
  <c r="E209" i="2"/>
  <c r="L268" i="4"/>
  <c r="K268" s="1"/>
  <c r="E196" i="2"/>
  <c r="L255" i="4"/>
  <c r="K255" s="1"/>
  <c r="E184" i="2"/>
  <c r="L17" i="4"/>
  <c r="K17" s="1"/>
  <c r="E172" i="2"/>
  <c r="L236" i="4"/>
  <c r="K236" s="1"/>
  <c r="E132" i="2"/>
  <c r="L201" i="4"/>
  <c r="K201" s="1"/>
  <c r="E120" i="2"/>
  <c r="L189" i="4"/>
  <c r="K189" s="1"/>
  <c r="E108" i="2"/>
  <c r="L177" i="4"/>
  <c r="K177" s="1"/>
  <c r="E96" i="2"/>
  <c r="L164" i="4"/>
  <c r="K164" s="1"/>
  <c r="E81" i="2"/>
  <c r="L149" i="4"/>
  <c r="K149" s="1"/>
  <c r="E68" i="2"/>
  <c r="L136" i="4"/>
  <c r="K136" s="1"/>
  <c r="E56" i="2"/>
  <c r="L124" i="4"/>
  <c r="K124" s="1"/>
  <c r="E44" i="2"/>
  <c r="L112" i="4"/>
  <c r="K112" s="1"/>
  <c r="E32" i="2"/>
  <c r="L100" i="4"/>
  <c r="K100" s="1"/>
  <c r="E5" i="2"/>
  <c r="L73" i="4"/>
  <c r="K73" s="1"/>
  <c r="E494" i="2"/>
  <c r="L63" i="4"/>
  <c r="K63" s="1"/>
  <c r="E483" i="2"/>
  <c r="L510" i="4"/>
  <c r="K510" s="1"/>
  <c r="E473" i="2"/>
  <c r="L500" i="4"/>
  <c r="K500" s="1"/>
  <c r="E464" i="2"/>
  <c r="L48" i="4"/>
  <c r="K48" s="1"/>
  <c r="E454" i="2"/>
  <c r="L40" i="4"/>
  <c r="K40" s="1"/>
  <c r="E449" i="2"/>
  <c r="L35" i="4"/>
  <c r="K35" s="1"/>
  <c r="E439" i="2"/>
  <c r="L491" i="4"/>
  <c r="K491" s="1"/>
  <c r="E434" i="2"/>
  <c r="L486" i="4"/>
  <c r="K486" s="1"/>
  <c r="E430" i="2"/>
  <c r="L24" i="4"/>
  <c r="K24" s="1"/>
  <c r="E424" i="2"/>
  <c r="L481" i="4"/>
  <c r="K481" s="1"/>
  <c r="E419" i="2"/>
  <c r="L476" i="4"/>
  <c r="K476" s="1"/>
  <c r="E415" i="2"/>
  <c r="L472" i="4"/>
  <c r="K472" s="1"/>
  <c r="E405" i="2"/>
  <c r="L462" i="4"/>
  <c r="K462" s="1"/>
  <c r="E400" i="2"/>
  <c r="L457" i="4"/>
  <c r="K457" s="1"/>
  <c r="E394" i="2"/>
  <c r="L452" i="4"/>
  <c r="K452" s="1"/>
  <c r="E390" i="2"/>
  <c r="L449" i="4"/>
  <c r="K449" s="1"/>
  <c r="E385" i="2"/>
  <c r="L444" i="4"/>
  <c r="K444" s="1"/>
  <c r="E379" i="2"/>
  <c r="L438" i="4"/>
  <c r="K438" s="1"/>
  <c r="E374" i="2"/>
  <c r="L433" i="4"/>
  <c r="K433" s="1"/>
  <c r="E370" i="2"/>
  <c r="L429" i="4"/>
  <c r="K429" s="1"/>
  <c r="E362" i="2"/>
  <c r="L421" i="4"/>
  <c r="K421" s="1"/>
  <c r="E357" i="2"/>
  <c r="L416" i="4"/>
  <c r="K416" s="1"/>
  <c r="E351" i="2"/>
  <c r="L410" i="4"/>
  <c r="K410" s="1"/>
  <c r="E346" i="2"/>
  <c r="L405" i="4"/>
  <c r="K405" s="1"/>
  <c r="E341" i="2"/>
  <c r="L400" i="4"/>
  <c r="K400" s="1"/>
  <c r="E334" i="2"/>
  <c r="L394" i="4"/>
  <c r="K394" s="1"/>
  <c r="E329" i="2"/>
  <c r="L389" i="4"/>
  <c r="K389" s="1"/>
  <c r="E323" i="2"/>
  <c r="L383" i="4"/>
  <c r="K383" s="1"/>
  <c r="E311" i="2"/>
  <c r="L371" i="4"/>
  <c r="K371" s="1"/>
  <c r="E306" i="2"/>
  <c r="L366" i="4"/>
  <c r="K366" s="1"/>
  <c r="E299" i="2"/>
  <c r="L359" i="4"/>
  <c r="K359" s="1"/>
  <c r="E294" i="2"/>
  <c r="L354" i="4"/>
  <c r="K354" s="1"/>
  <c r="E287" i="2"/>
  <c r="L347" i="4"/>
  <c r="K347" s="1"/>
  <c r="E282" i="2"/>
  <c r="L341" i="4"/>
  <c r="K341" s="1"/>
  <c r="E277" i="2"/>
  <c r="L336" i="4"/>
  <c r="K336" s="1"/>
  <c r="E270" i="2"/>
  <c r="L329" i="4"/>
  <c r="K329" s="1"/>
  <c r="E265" i="2"/>
  <c r="L324" i="4"/>
  <c r="K324" s="1"/>
  <c r="E259" i="2"/>
  <c r="L318" i="4"/>
  <c r="K318" s="1"/>
  <c r="E253" i="2"/>
  <c r="L311" i="4"/>
  <c r="K311" s="1"/>
  <c r="E247" i="2"/>
  <c r="L19" i="4"/>
  <c r="K19" s="1"/>
  <c r="E242" i="2"/>
  <c r="L301" i="4"/>
  <c r="K301" s="1"/>
  <c r="E235" i="2"/>
  <c r="L294" i="4"/>
  <c r="K294" s="1"/>
  <c r="E230" i="2"/>
  <c r="L289" i="4"/>
  <c r="K289" s="1"/>
  <c r="E223" i="2"/>
  <c r="L282" i="4"/>
  <c r="K282" s="1"/>
  <c r="E218" i="2"/>
  <c r="L277" i="4"/>
  <c r="K277" s="1"/>
  <c r="E213" i="2"/>
  <c r="L272" i="4"/>
  <c r="K272" s="1"/>
  <c r="E206" i="2"/>
  <c r="L265" i="4"/>
  <c r="K265" s="1"/>
  <c r="E201" i="2"/>
  <c r="L260" i="4"/>
  <c r="K260" s="1"/>
  <c r="E195" i="2"/>
  <c r="L254" i="4"/>
  <c r="K254" s="1"/>
  <c r="E189" i="2"/>
  <c r="L248" i="4"/>
  <c r="K248" s="1"/>
  <c r="E183" i="2"/>
  <c r="L16" i="4"/>
  <c r="K16" s="1"/>
  <c r="E178" i="2"/>
  <c r="L242" i="4"/>
  <c r="K242" s="1"/>
  <c r="E171" i="2"/>
  <c r="L235" i="4"/>
  <c r="K235" s="1"/>
  <c r="E166" i="2"/>
  <c r="L230" i="4"/>
  <c r="K230" s="1"/>
  <c r="E159" i="2"/>
  <c r="L223" i="4"/>
  <c r="K223" s="1"/>
  <c r="E154" i="2"/>
  <c r="L218" i="4"/>
  <c r="K218" s="1"/>
  <c r="E149" i="2"/>
  <c r="L213" i="4"/>
  <c r="K213" s="1"/>
  <c r="E142" i="2"/>
  <c r="L12" i="4"/>
  <c r="K12" s="1"/>
  <c r="E137" i="2"/>
  <c r="L206" i="4"/>
  <c r="K206" s="1"/>
  <c r="E131" i="2"/>
  <c r="L200" i="4"/>
  <c r="K200" s="1"/>
  <c r="E125" i="2"/>
  <c r="L194" i="4"/>
  <c r="K194" s="1"/>
  <c r="E119" i="2"/>
  <c r="L188" i="4"/>
  <c r="K188" s="1"/>
  <c r="E114" i="2"/>
  <c r="L183" i="4"/>
  <c r="K183" s="1"/>
  <c r="E107" i="2"/>
  <c r="L176" i="4"/>
  <c r="K176" s="1"/>
  <c r="E102" i="2"/>
  <c r="L170" i="4"/>
  <c r="K170" s="1"/>
  <c r="E95" i="2"/>
  <c r="L163" i="4"/>
  <c r="K163" s="1"/>
  <c r="E90" i="2"/>
  <c r="L158" i="4"/>
  <c r="K158" s="1"/>
  <c r="E85" i="2"/>
  <c r="L153" i="4"/>
  <c r="K153" s="1"/>
  <c r="E78" i="2"/>
  <c r="L146" i="4"/>
  <c r="K146" s="1"/>
  <c r="E73" i="2"/>
  <c r="L141" i="4"/>
  <c r="K141" s="1"/>
  <c r="E67" i="2"/>
  <c r="L135" i="4"/>
  <c r="K135" s="1"/>
  <c r="E61" i="2"/>
  <c r="L129" i="4"/>
  <c r="K129" s="1"/>
  <c r="E55" i="2"/>
  <c r="L123" i="4"/>
  <c r="K123" s="1"/>
  <c r="E50" i="2"/>
  <c r="L118" i="4"/>
  <c r="K118" s="1"/>
  <c r="E43" i="2"/>
  <c r="L111" i="4"/>
  <c r="K111" s="1"/>
  <c r="E38" i="2"/>
  <c r="L106" i="4"/>
  <c r="K106" s="1"/>
  <c r="E31" i="2"/>
  <c r="L99" i="4"/>
  <c r="K99" s="1"/>
  <c r="E26" i="2"/>
  <c r="L94" i="4"/>
  <c r="K94" s="1"/>
  <c r="E21" i="2"/>
  <c r="L89" i="4"/>
  <c r="K89" s="1"/>
  <c r="E14" i="2"/>
  <c r="L82" i="4"/>
  <c r="K82" s="1"/>
  <c r="E9" i="2"/>
  <c r="L77" i="4"/>
  <c r="K77" s="1"/>
  <c r="E504" i="2"/>
  <c r="L70" i="4"/>
  <c r="K70" s="1"/>
  <c r="E492" i="2"/>
  <c r="L61" i="4"/>
  <c r="K61" s="1"/>
  <c r="E468" i="2"/>
  <c r="L50" i="4"/>
  <c r="K50" s="1"/>
  <c r="E445" i="2"/>
  <c r="L31" i="4"/>
  <c r="K31" s="1"/>
  <c r="E428" i="2"/>
  <c r="L485" i="4"/>
  <c r="K485" s="1"/>
  <c r="E404" i="2"/>
  <c r="L461" i="4"/>
  <c r="K461" s="1"/>
  <c r="E353" i="2"/>
  <c r="L412" i="4"/>
  <c r="K412" s="1"/>
  <c r="E340" i="2"/>
  <c r="L399" i="4"/>
  <c r="K399" s="1"/>
  <c r="E328" i="2"/>
  <c r="L388" i="4"/>
  <c r="K388" s="1"/>
  <c r="E316" i="2"/>
  <c r="L376" i="4"/>
  <c r="K376" s="1"/>
  <c r="E304" i="2"/>
  <c r="L364" i="4"/>
  <c r="K364" s="1"/>
  <c r="E289" i="2"/>
  <c r="L349" i="4"/>
  <c r="K349" s="1"/>
  <c r="E276" i="2"/>
  <c r="L335" i="4"/>
  <c r="K335" s="1"/>
  <c r="E264" i="2"/>
  <c r="L323" i="4"/>
  <c r="K323" s="1"/>
  <c r="E252" i="2"/>
  <c r="L310" i="4"/>
  <c r="K310" s="1"/>
  <c r="E225" i="2"/>
  <c r="L284" i="4"/>
  <c r="K284" s="1"/>
  <c r="E212" i="2"/>
  <c r="L271" i="4"/>
  <c r="K271" s="1"/>
  <c r="E200" i="2"/>
  <c r="L259" i="4"/>
  <c r="K259" s="1"/>
  <c r="E188" i="2"/>
  <c r="L247" i="4"/>
  <c r="K247" s="1"/>
  <c r="E176" i="2"/>
  <c r="L240" i="4"/>
  <c r="K240" s="1"/>
  <c r="E161" i="2"/>
  <c r="L225" i="4"/>
  <c r="K225" s="1"/>
  <c r="E148" i="2"/>
  <c r="L212" i="4"/>
  <c r="K212" s="1"/>
  <c r="E136" i="2"/>
  <c r="L205" i="4"/>
  <c r="K205" s="1"/>
  <c r="E124" i="2"/>
  <c r="L193" i="4"/>
  <c r="K193" s="1"/>
  <c r="E97" i="2"/>
  <c r="L165" i="4"/>
  <c r="K165" s="1"/>
  <c r="E84" i="2"/>
  <c r="L152" i="4"/>
  <c r="K152" s="1"/>
  <c r="E72" i="2"/>
  <c r="L140" i="4"/>
  <c r="K140" s="1"/>
  <c r="E60" i="2"/>
  <c r="L128" i="4"/>
  <c r="K128" s="1"/>
  <c r="E48" i="2"/>
  <c r="L116" i="4"/>
  <c r="K116" s="1"/>
  <c r="E33" i="2"/>
  <c r="L101" i="4"/>
  <c r="K101" s="1"/>
  <c r="E20" i="2"/>
  <c r="L88" i="4"/>
  <c r="K88" s="1"/>
  <c r="E8" i="2"/>
  <c r="L76" i="4"/>
  <c r="K76" s="1"/>
  <c r="E495" i="2"/>
  <c r="L512" i="4"/>
  <c r="K512" s="1"/>
  <c r="E489" i="2"/>
  <c r="L58" i="4"/>
  <c r="K58" s="1"/>
  <c r="E485" i="2"/>
  <c r="L55" i="4"/>
  <c r="K55" s="1"/>
  <c r="E480" i="2"/>
  <c r="L507" i="4"/>
  <c r="K507" s="1"/>
  <c r="E474" i="2"/>
  <c r="L501" i="4"/>
  <c r="K501" s="1"/>
  <c r="E470" i="2"/>
  <c r="L51" i="4"/>
  <c r="K51" s="1"/>
  <c r="E465" i="2"/>
  <c r="L49" i="4"/>
  <c r="K49" s="1"/>
  <c r="E459" i="2"/>
  <c r="L44" i="4"/>
  <c r="K44" s="1"/>
  <c r="E455" i="2"/>
  <c r="L41" i="4"/>
  <c r="K41" s="1"/>
  <c r="E450" i="2"/>
  <c r="L36" i="4"/>
  <c r="K36" s="1"/>
  <c r="E446" i="2"/>
  <c r="L32" i="4"/>
  <c r="K32" s="1"/>
  <c r="E440" i="2"/>
  <c r="L492" i="4"/>
  <c r="K492" s="1"/>
  <c r="E435" i="2"/>
  <c r="L487" i="4"/>
  <c r="K487" s="1"/>
  <c r="E431" i="2"/>
  <c r="L25" i="4"/>
  <c r="K25" s="1"/>
  <c r="E425" i="2"/>
  <c r="L482" i="4"/>
  <c r="K482" s="1"/>
  <c r="E421" i="2"/>
  <c r="L478" i="4"/>
  <c r="K478" s="1"/>
  <c r="E416" i="2"/>
  <c r="L473" i="4"/>
  <c r="K473" s="1"/>
  <c r="E410" i="2"/>
  <c r="L467" i="4"/>
  <c r="K467" s="1"/>
  <c r="E406" i="2"/>
  <c r="L463" i="4"/>
  <c r="K463" s="1"/>
  <c r="E401" i="2"/>
  <c r="L458" i="4"/>
  <c r="K458" s="1"/>
  <c r="E395" i="2"/>
  <c r="L453" i="4"/>
  <c r="K453" s="1"/>
  <c r="E391" i="2"/>
  <c r="L450" i="4"/>
  <c r="K450" s="1"/>
  <c r="E386" i="2"/>
  <c r="L445" i="4"/>
  <c r="K445" s="1"/>
  <c r="E382" i="2"/>
  <c r="L441" i="4"/>
  <c r="K441" s="1"/>
  <c r="E375" i="2"/>
  <c r="L434" i="4"/>
  <c r="K434" s="1"/>
  <c r="E371" i="2"/>
  <c r="L430" i="4"/>
  <c r="K430" s="1"/>
  <c r="E363" i="2"/>
  <c r="L422" i="4"/>
  <c r="K422" s="1"/>
  <c r="E358" i="2"/>
  <c r="L417" i="4"/>
  <c r="K417" s="1"/>
  <c r="E354" i="2"/>
  <c r="L413" i="4"/>
  <c r="K413" s="1"/>
  <c r="E347" i="2"/>
  <c r="L406" i="4"/>
  <c r="K406" s="1"/>
  <c r="E342" i="2"/>
  <c r="L401" i="4"/>
  <c r="K401" s="1"/>
  <c r="E335" i="2"/>
  <c r="L395" i="4"/>
  <c r="K395" s="1"/>
  <c r="E330" i="2"/>
  <c r="L390" i="4"/>
  <c r="K390" s="1"/>
  <c r="E325" i="2"/>
  <c r="L385" i="4"/>
  <c r="K385" s="1"/>
  <c r="E318" i="2"/>
  <c r="L378" i="4"/>
  <c r="K378" s="1"/>
  <c r="E313" i="2"/>
  <c r="L373" i="4"/>
  <c r="K373" s="1"/>
  <c r="E307" i="2"/>
  <c r="L367" i="4"/>
  <c r="K367" s="1"/>
  <c r="E301" i="2"/>
  <c r="L361" i="4"/>
  <c r="K361" s="1"/>
  <c r="E295" i="2"/>
  <c r="L355" i="4"/>
  <c r="K355" s="1"/>
  <c r="E290" i="2"/>
  <c r="L350" i="4"/>
  <c r="K350" s="1"/>
  <c r="E283" i="2"/>
  <c r="L342" i="4"/>
  <c r="K342" s="1"/>
  <c r="E278" i="2"/>
  <c r="L337" i="4"/>
  <c r="K337" s="1"/>
  <c r="E271" i="2"/>
  <c r="L330" i="4"/>
  <c r="K330" s="1"/>
  <c r="E266" i="2"/>
  <c r="L325" i="4"/>
  <c r="K325" s="1"/>
  <c r="E261" i="2"/>
  <c r="L320" i="4"/>
  <c r="K320" s="1"/>
  <c r="E254" i="2"/>
  <c r="L312" i="4"/>
  <c r="K312" s="1"/>
  <c r="E249" i="2"/>
  <c r="L307" i="4"/>
  <c r="K307" s="1"/>
  <c r="E243" i="2"/>
  <c r="L302" i="4"/>
  <c r="K302" s="1"/>
  <c r="E237" i="2"/>
  <c r="L296" i="4"/>
  <c r="K296" s="1"/>
  <c r="E231" i="2"/>
  <c r="L290" i="4"/>
  <c r="K290" s="1"/>
  <c r="E226" i="2"/>
  <c r="L285" i="4"/>
  <c r="K285" s="1"/>
  <c r="E219" i="2"/>
  <c r="L278" i="4"/>
  <c r="K278" s="1"/>
  <c r="E214" i="2"/>
  <c r="L273" i="4"/>
  <c r="K273" s="1"/>
  <c r="E207" i="2"/>
  <c r="L266" i="4"/>
  <c r="K266" s="1"/>
  <c r="E202" i="2"/>
  <c r="L261" i="4"/>
  <c r="K261" s="1"/>
  <c r="E197" i="2"/>
  <c r="L256" i="4"/>
  <c r="K256" s="1"/>
  <c r="E190" i="2"/>
  <c r="L249" i="4"/>
  <c r="K249" s="1"/>
  <c r="E185" i="2"/>
  <c r="L18" i="4"/>
  <c r="K18" s="1"/>
  <c r="E179" i="2"/>
  <c r="L243" i="4"/>
  <c r="K243" s="1"/>
  <c r="E173" i="2"/>
  <c r="L237" i="4"/>
  <c r="K237" s="1"/>
  <c r="E167" i="2"/>
  <c r="L231" i="4"/>
  <c r="K231" s="1"/>
  <c r="E162" i="2"/>
  <c r="L226" i="4"/>
  <c r="K226" s="1"/>
  <c r="E155" i="2"/>
  <c r="L219" i="4"/>
  <c r="K219" s="1"/>
  <c r="E150" i="2"/>
  <c r="L214" i="4"/>
  <c r="K214" s="1"/>
  <c r="E143" i="2"/>
  <c r="L13" i="4"/>
  <c r="K13" s="1"/>
  <c r="E138" i="2"/>
  <c r="L207" i="4"/>
  <c r="K207" s="1"/>
  <c r="E133" i="2"/>
  <c r="L202" i="4"/>
  <c r="K202" s="1"/>
  <c r="E126" i="2"/>
  <c r="L195" i="4"/>
  <c r="K195" s="1"/>
  <c r="E121" i="2"/>
  <c r="L190" i="4"/>
  <c r="K190" s="1"/>
  <c r="E115" i="2"/>
  <c r="L184" i="4"/>
  <c r="K184" s="1"/>
  <c r="E109" i="2"/>
  <c r="L178" i="4"/>
  <c r="K178" s="1"/>
  <c r="E103" i="2"/>
  <c r="L171" i="4"/>
  <c r="K171" s="1"/>
  <c r="E98" i="2"/>
  <c r="L166" i="4"/>
  <c r="K166" s="1"/>
  <c r="E91" i="2"/>
  <c r="L159" i="4"/>
  <c r="K159" s="1"/>
  <c r="E86" i="2"/>
  <c r="L154" i="4"/>
  <c r="K154" s="1"/>
  <c r="E79" i="2"/>
  <c r="L147" i="4"/>
  <c r="K147" s="1"/>
  <c r="E74" i="2"/>
  <c r="L142" i="4"/>
  <c r="K142" s="1"/>
  <c r="E69" i="2"/>
  <c r="L137" i="4"/>
  <c r="K137" s="1"/>
  <c r="E62" i="2"/>
  <c r="L130" i="4"/>
  <c r="K130" s="1"/>
  <c r="E57" i="2"/>
  <c r="L125" i="4"/>
  <c r="K125" s="1"/>
  <c r="E51" i="2"/>
  <c r="L119" i="4"/>
  <c r="K119" s="1"/>
  <c r="E45" i="2"/>
  <c r="L113" i="4"/>
  <c r="K113" s="1"/>
  <c r="E39" i="2"/>
  <c r="L107" i="4"/>
  <c r="K107" s="1"/>
  <c r="E34" i="2"/>
  <c r="L102" i="4"/>
  <c r="K102" s="1"/>
  <c r="E27" i="2"/>
  <c r="L95" i="4"/>
  <c r="K95" s="1"/>
  <c r="E22" i="2"/>
  <c r="L90" i="4"/>
  <c r="K90" s="1"/>
  <c r="E15" i="2"/>
  <c r="L83" i="4"/>
  <c r="K83" s="1"/>
  <c r="E10" i="2"/>
  <c r="L78" i="4"/>
  <c r="K78" s="1"/>
  <c r="E112" i="2"/>
  <c r="E17"/>
  <c r="E224"/>
  <c r="E368"/>
  <c r="E240"/>
  <c r="E145"/>
  <c r="E160"/>
  <c r="E80"/>
  <c r="E497"/>
  <c r="E498"/>
  <c r="E503"/>
  <c r="E499"/>
  <c r="E502"/>
  <c r="M513" i="4"/>
  <c r="G96"/>
  <c r="G97"/>
  <c r="G98"/>
  <c r="G99"/>
  <c r="G100"/>
  <c r="G101"/>
  <c r="G102"/>
  <c r="G103"/>
  <c r="G104"/>
  <c r="G105"/>
  <c r="G106"/>
  <c r="G107"/>
  <c r="G108"/>
  <c r="E99"/>
  <c r="E100"/>
  <c r="E101"/>
  <c r="E102"/>
  <c r="E103"/>
  <c r="E104"/>
  <c r="E105"/>
  <c r="E106"/>
  <c r="E107"/>
  <c r="E108"/>
  <c r="G129" l="1"/>
  <c r="G130"/>
  <c r="G131"/>
  <c r="G132"/>
  <c r="G133"/>
  <c r="G134"/>
  <c r="E131"/>
  <c r="E132"/>
  <c r="E133"/>
  <c r="E126"/>
  <c r="G126"/>
  <c r="J9" l="1"/>
  <c r="J513" s="1"/>
  <c r="I9"/>
  <c r="H9"/>
  <c r="G74" l="1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7"/>
  <c r="G128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I18" i="2" l="1"/>
  <c r="I19"/>
  <c r="I20"/>
  <c r="I21"/>
  <c r="I22"/>
  <c r="I23"/>
  <c r="I24"/>
  <c r="I25"/>
  <c r="I26"/>
  <c r="I27"/>
  <c r="I28"/>
  <c r="I29"/>
  <c r="L9" i="4" l="1"/>
  <c r="K9" l="1"/>
  <c r="L513"/>
  <c r="E129"/>
  <c r="E130"/>
  <c r="E128" l="1"/>
  <c r="I6" i="2" l="1"/>
  <c r="I7"/>
  <c r="I8"/>
  <c r="I9"/>
  <c r="I10"/>
  <c r="I11"/>
  <c r="I12"/>
  <c r="I13"/>
  <c r="I14"/>
  <c r="I15"/>
  <c r="I16"/>
  <c r="I17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506"/>
  <c r="I5"/>
  <c r="E85" i="4"/>
  <c r="E86"/>
  <c r="E84"/>
  <c r="E92"/>
  <c r="E93"/>
  <c r="E109"/>
  <c r="E113"/>
  <c r="E123"/>
  <c r="E89"/>
  <c r="E97"/>
  <c r="E98"/>
  <c r="E114"/>
  <c r="E115"/>
  <c r="E116"/>
  <c r="E118"/>
  <c r="E119"/>
  <c r="E127"/>
  <c r="E94"/>
  <c r="E96"/>
  <c r="E110"/>
  <c r="E80"/>
  <c r="E87"/>
  <c r="E95"/>
  <c r="E117"/>
  <c r="E120"/>
  <c r="E124"/>
  <c r="E90"/>
  <c r="E125"/>
  <c r="E73"/>
  <c r="E74"/>
  <c r="E75"/>
  <c r="E76"/>
  <c r="E77"/>
  <c r="E78"/>
  <c r="E79"/>
  <c r="E81"/>
  <c r="E83"/>
  <c r="E88"/>
  <c r="E111"/>
  <c r="E112"/>
  <c r="E121"/>
  <c r="E42"/>
  <c r="E91"/>
  <c r="E82"/>
  <c r="E122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3"/>
  <c r="E44"/>
  <c r="E45"/>
  <c r="E46"/>
  <c r="E47"/>
  <c r="E48"/>
  <c r="E49"/>
  <c r="E50"/>
  <c r="E51"/>
  <c r="E52"/>
  <c r="E53"/>
  <c r="E54"/>
  <c r="E55"/>
  <c r="E56"/>
  <c r="E57"/>
  <c r="E58"/>
  <c r="E59"/>
  <c r="H513" l="1"/>
  <c r="I513"/>
  <c r="K513" l="1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</calcChain>
</file>

<file path=xl/sharedStrings.xml><?xml version="1.0" encoding="utf-8"?>
<sst xmlns="http://schemas.openxmlformats.org/spreadsheetml/2006/main" count="3296" uniqueCount="738">
  <si>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</si>
  <si>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</si>
  <si>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</si>
  <si>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</si>
  <si>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</si>
  <si>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</si>
  <si>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</si>
  <si>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</si>
  <si>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</si>
  <si>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</si>
  <si>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</si>
  <si>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</si>
  <si>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</si>
  <si>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</si>
  <si>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</si>
  <si>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</si>
  <si>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</si>
  <si>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</si>
  <si>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</si>
  <si>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</si>
  <si>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</si>
  <si>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</si>
  <si>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</si>
  <si>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</si>
  <si>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</si>
  <si>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</si>
  <si>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</si>
  <si>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</si>
  <si>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</si>
  <si>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</si>
  <si>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</si>
  <si>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</si>
  <si>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</si>
  <si>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</si>
  <si>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</si>
  <si>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</si>
  <si>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</si>
  <si>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</si>
  <si>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</si>
  <si>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</si>
  <si>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</si>
  <si>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</si>
  <si>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</si>
  <si>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</si>
  <si>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</si>
  <si>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</si>
  <si>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</si>
  <si>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</si>
  <si>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</si>
  <si>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</si>
  <si>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</si>
  <si>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</si>
  <si>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</si>
  <si>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</si>
  <si>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</si>
  <si>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</si>
  <si>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</si>
  <si>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</si>
  <si>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</si>
  <si>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</si>
  <si>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</si>
  <si>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</si>
  <si>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</si>
  <si>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</si>
  <si>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</si>
  <si>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</si>
  <si>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</si>
  <si>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</si>
  <si>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</si>
  <si>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</si>
  <si>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</si>
  <si>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</si>
  <si>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</si>
  <si>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</si>
  <si>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</si>
  <si>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</si>
  <si>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</si>
  <si>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</si>
  <si>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</si>
  <si>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</si>
  <si>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</si>
  <si>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</si>
  <si>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</si>
  <si>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</si>
  <si>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</si>
  <si>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</si>
  <si>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</si>
  <si>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</si>
  <si>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</si>
  <si>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</si>
  <si>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</si>
  <si>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</si>
  <si>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</si>
  <si>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</si>
  <si>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</si>
  <si>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</si>
  <si>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</si>
  <si>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</si>
  <si>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</si>
  <si>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</si>
  <si>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</si>
  <si>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</si>
  <si>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</si>
  <si>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</si>
  <si>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</si>
  <si>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</si>
  <si>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</si>
  <si>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</si>
  <si>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</si>
  <si>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</si>
  <si>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</si>
  <si>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</si>
  <si>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</si>
  <si>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</si>
  <si>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</si>
  <si>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</si>
  <si>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</si>
  <si>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</si>
  <si>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</si>
  <si>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</si>
  <si>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</si>
  <si>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</si>
  <si>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</si>
  <si>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</si>
  <si>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</si>
  <si>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</si>
  <si>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</si>
  <si>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</si>
  <si>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</si>
  <si>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</si>
  <si>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</si>
  <si>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</si>
  <si>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</si>
  <si>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</si>
  <si>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</si>
  <si>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</si>
  <si>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</si>
  <si>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</si>
  <si>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</si>
  <si>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</si>
  <si>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</si>
  <si>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</si>
  <si>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</si>
  <si>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</si>
  <si>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</si>
  <si>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</si>
  <si>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</si>
  <si>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</si>
  <si>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</si>
  <si>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</si>
  <si>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</si>
  <si>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</si>
  <si>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</si>
  <si>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</si>
  <si>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</si>
  <si>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</si>
  <si>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</si>
  <si>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</si>
  <si>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</si>
  <si>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</si>
  <si>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</si>
  <si>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</si>
  <si>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</si>
  <si>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</si>
  <si>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</si>
  <si>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</si>
  <si>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</si>
  <si>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</si>
  <si>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</si>
  <si>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</si>
  <si>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</si>
  <si>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</si>
  <si>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</si>
  <si>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</si>
  <si>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</si>
  <si>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</si>
  <si>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</si>
  <si>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</si>
  <si>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</si>
  <si>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</si>
  <si>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</si>
  <si>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</si>
  <si>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</si>
  <si>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</si>
  <si>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</si>
  <si>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</si>
  <si>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</si>
  <si>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</si>
  <si>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</si>
  <si>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</si>
  <si>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</si>
  <si>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</si>
  <si>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</si>
  <si>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</si>
  <si>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</si>
  <si>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</si>
  <si>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</si>
  <si>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</si>
  <si>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</si>
  <si>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</si>
  <si>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</si>
  <si>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</si>
  <si>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</si>
  <si>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</si>
  <si>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</si>
  <si>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</si>
  <si>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</si>
  <si>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</si>
  <si>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</si>
  <si>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</si>
  <si>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</si>
  <si>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</si>
  <si>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</si>
  <si>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</si>
  <si>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</si>
  <si>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</si>
  <si>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</si>
  <si>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</si>
  <si>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</si>
  <si>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</si>
  <si>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</si>
  <si>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</si>
  <si>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</si>
  <si>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</si>
  <si>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</si>
  <si>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</si>
  <si>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</si>
  <si>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</si>
  <si>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</si>
  <si>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</si>
  <si>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</si>
  <si>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</si>
  <si>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</si>
  <si>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</si>
  <si>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</si>
  <si>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</si>
  <si>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</si>
  <si>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</si>
  <si>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</si>
  <si>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</si>
  <si>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</si>
  <si>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</si>
  <si>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</si>
  <si>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</si>
  <si>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</si>
  <si>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</si>
  <si>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</si>
  <si>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</si>
  <si>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</si>
  <si>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</si>
  <si>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</si>
  <si>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</si>
  <si>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</si>
  <si>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</si>
  <si>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</si>
  <si>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</si>
  <si>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</si>
  <si>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</si>
  <si>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</si>
  <si>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</si>
  <si>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</si>
  <si>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</si>
  <si>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</si>
  <si>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</si>
  <si>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</si>
  <si>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</si>
  <si>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</si>
  <si>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</si>
  <si>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</si>
  <si>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</si>
  <si>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</si>
  <si>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</si>
  <si>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</si>
  <si>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</si>
  <si>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</si>
  <si>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</si>
  <si>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</si>
  <si>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</si>
  <si>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</si>
  <si>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</si>
  <si>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</si>
  <si>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</si>
  <si>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</si>
  <si>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</si>
  <si>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</si>
  <si>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</si>
  <si>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</si>
  <si>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</si>
  <si>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</si>
  <si>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</si>
  <si>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</si>
  <si>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</si>
  <si>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</si>
  <si>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</si>
  <si>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</si>
  <si>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</si>
  <si>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</si>
  <si>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</si>
  <si>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</si>
  <si>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</si>
  <si>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</si>
  <si>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</si>
  <si>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</si>
  <si>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</si>
  <si>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</si>
  <si>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</si>
  <si>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</si>
  <si>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</si>
  <si>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</si>
  <si>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</si>
  <si>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</si>
  <si>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</si>
  <si>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</si>
  <si>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</si>
  <si>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</si>
  <si>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</si>
  <si>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</si>
  <si>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</si>
  <si>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</si>
  <si>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</si>
  <si>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</si>
  <si>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</si>
  <si>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</si>
  <si>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</si>
  <si>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</si>
  <si>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</si>
  <si>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</si>
  <si>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</si>
  <si>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</si>
  <si>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</si>
  <si>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</si>
  <si>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</si>
  <si>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</si>
  <si>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</si>
  <si>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</si>
  <si>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</si>
  <si>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</si>
  <si>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</si>
  <si>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</si>
  <si>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</si>
  <si>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</si>
  <si>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</si>
  <si>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</si>
  <si>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</si>
  <si>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</si>
  <si>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</si>
  <si>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</si>
  <si>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</si>
  <si>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</si>
  <si>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</si>
  <si>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</si>
  <si>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</si>
  <si>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</si>
  <si>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</si>
  <si>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</si>
  <si>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</si>
  <si>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</si>
  <si>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</si>
  <si>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</si>
  <si>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</si>
  <si>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</si>
  <si>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</si>
  <si>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</si>
  <si>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</si>
  <si>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</si>
  <si>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</si>
  <si>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</si>
  <si>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</si>
  <si>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</si>
  <si>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</si>
  <si>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</si>
  <si>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</si>
  <si>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</si>
  <si>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</si>
  <si>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</si>
  <si>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</si>
  <si>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</si>
  <si>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</si>
  <si>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</si>
  <si>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</si>
  <si>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</si>
  <si>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</si>
  <si>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</si>
  <si>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</si>
  <si>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</si>
  <si>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</si>
  <si>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</si>
  <si>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</si>
  <si>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</si>
  <si>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</si>
  <si>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</si>
  <si>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</si>
  <si>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</si>
  <si>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</si>
  <si>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</si>
  <si>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</si>
  <si>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</si>
  <si>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</si>
  <si>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</si>
  <si>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</si>
  <si>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</si>
  <si>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</si>
  <si>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</si>
  <si>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</si>
  <si>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</si>
  <si>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</si>
  <si>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</si>
  <si>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</si>
  <si>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</si>
  <si>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</si>
  <si>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</si>
  <si>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</si>
  <si>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</si>
  <si>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</si>
  <si>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</si>
  <si>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</si>
  <si>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</si>
  <si>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</si>
  <si>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</si>
  <si>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</si>
  <si>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</si>
  <si>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</si>
  <si>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</si>
  <si>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</si>
  <si>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</si>
  <si>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</si>
  <si>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</si>
  <si>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</si>
  <si>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</si>
  <si>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</si>
  <si>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</si>
  <si>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</si>
  <si>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</si>
  <si>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</si>
  <si>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</si>
  <si>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</si>
  <si>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</si>
  <si>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</si>
  <si>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</si>
  <si>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</si>
  <si>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</si>
  <si>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</si>
  <si>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</si>
  <si>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</si>
  <si>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</si>
  <si>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</si>
  <si>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</si>
  <si>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</si>
  <si>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</si>
  <si>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</si>
  <si>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</si>
  <si>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</si>
  <si>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</si>
  <si>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</si>
  <si>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</si>
  <si>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</si>
  <si>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</si>
  <si>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</si>
  <si>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</si>
  <si>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</si>
  <si>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</si>
  <si>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</si>
  <si>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</si>
  <si>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</si>
  <si>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</si>
  <si>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</si>
  <si>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</si>
  <si>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</si>
  <si>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</si>
  <si>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</si>
  <si>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</si>
  <si>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</si>
  <si>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</si>
  <si>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</si>
  <si>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</si>
  <si>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</si>
  <si>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</si>
  <si>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</si>
  <si>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</si>
  <si>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</si>
  <si>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</si>
  <si>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</si>
  <si>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</si>
  <si>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</si>
  <si>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</si>
  <si>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</si>
  <si>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</si>
  <si>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</si>
  <si>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</si>
  <si>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</si>
  <si>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</si>
  <si>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</si>
  <si>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</si>
  <si>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</si>
  <si>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</si>
  <si>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</si>
  <si>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</si>
  <si>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</si>
  <si>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</si>
  <si>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</si>
  <si>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</si>
  <si>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</si>
  <si>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</si>
  <si>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</si>
  <si>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</si>
  <si>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</si>
  <si>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</si>
  <si>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</si>
  <si>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</si>
  <si>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</si>
  <si>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</si>
  <si>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</si>
  <si>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</si>
  <si>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</si>
  <si>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</si>
  <si>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</si>
  <si>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</si>
  <si>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</si>
  <si>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</si>
  <si>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</si>
  <si>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</si>
  <si>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</si>
  <si>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</si>
  <si>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</si>
  <si>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</si>
  <si>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</si>
  <si>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</si>
  <si>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</si>
  <si>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</si>
  <si>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</si>
  <si>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</si>
  <si>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</si>
  <si>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</si>
  <si>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</si>
  <si>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</si>
  <si>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</si>
  <si>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</si>
  <si>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</si>
  <si>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</si>
  <si>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</si>
  <si>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</si>
  <si>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</si>
  <si>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</si>
  <si>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</si>
  <si>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</si>
  <si>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</si>
  <si>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</si>
  <si>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</si>
  <si>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</si>
  <si>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</si>
  <si>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</si>
  <si>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</si>
  <si>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</si>
  <si>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</si>
  <si>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</si>
  <si>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</si>
  <si>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</si>
  <si>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</si>
  <si>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</si>
  <si>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</si>
  <si>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</si>
  <si>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</si>
  <si>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</si>
  <si>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</si>
  <si>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</si>
  <si>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</si>
  <si>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</si>
  <si>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</si>
  <si>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</si>
  <si>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</si>
  <si>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</si>
  <si>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</si>
  <si>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</si>
  <si>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</si>
  <si>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</si>
  <si>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</si>
  <si>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</si>
  <si>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</si>
  <si>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</si>
  <si>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</si>
  <si>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</si>
  <si>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</si>
  <si>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</si>
  <si>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</si>
  <si>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</si>
  <si>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</si>
  <si>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</si>
  <si>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</si>
  <si>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</si>
  <si>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</si>
  <si>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</si>
  <si>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</si>
  <si>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</si>
  <si>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</si>
  <si>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</si>
  <si>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</si>
  <si>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</si>
  <si>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</si>
  <si>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</si>
  <si>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</si>
  <si>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</si>
  <si>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</si>
  <si>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</si>
  <si>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</si>
  <si>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</si>
  <si>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</si>
  <si>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</si>
  <si>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</si>
  <si>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</si>
  <si>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</si>
  <si>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</si>
  <si>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</si>
  <si>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</si>
  <si>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</si>
  <si>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</si>
  <si>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</si>
  <si>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</si>
  <si>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</si>
  <si>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</si>
  <si>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</si>
  <si>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Centro Custo</t>
  </si>
  <si>
    <t>ASSESSOR DIRETORI</t>
  </si>
  <si>
    <t>AUXILIAR DE COZIN</t>
  </si>
  <si>
    <t>DIRETOR PRESIDENT</t>
  </si>
  <si>
    <t>DIR. ADM. FINANCE</t>
  </si>
  <si>
    <t>DIR TEC INDUSTRIA</t>
  </si>
  <si>
    <t>AUX DE ALMOXARIFA</t>
  </si>
  <si>
    <t>TEC. NIVEL SUPERI</t>
  </si>
  <si>
    <t>ASSESSOR INTERMED</t>
  </si>
  <si>
    <t>TEC.ELETRICIDADE</t>
  </si>
  <si>
    <t>AGENTE DE PRODUCA</t>
  </si>
  <si>
    <t>Assist. de Serv.</t>
  </si>
  <si>
    <t>Tec. em Utilidade</t>
  </si>
  <si>
    <t>Tec. Mant. Indust</t>
  </si>
  <si>
    <t>Tec. em Enfermage</t>
  </si>
  <si>
    <t>Tec. Administ. Fi</t>
  </si>
  <si>
    <t>Tec. em Comercial</t>
  </si>
  <si>
    <t>Tec. em Contabili</t>
  </si>
  <si>
    <t>Tec. em Seg. Trab</t>
  </si>
  <si>
    <t>Tec. Manut. Ind.I</t>
  </si>
  <si>
    <t>Tec. Utilidades I</t>
  </si>
  <si>
    <t>TEC.ADM.FINANCAS</t>
  </si>
  <si>
    <t>TEC. COMERCIAL ll</t>
  </si>
  <si>
    <t>ANALISTA COMERC.</t>
  </si>
  <si>
    <t>ANAL.MANUT.IND.II</t>
  </si>
  <si>
    <t>ANALISTA EM RH II</t>
  </si>
  <si>
    <t>FARM. INDUSTRIAL</t>
  </si>
  <si>
    <t>ANAL.QUAL.INDUST.</t>
  </si>
  <si>
    <t>ADM. E FINANCAS S</t>
  </si>
  <si>
    <t>COORD.PESQ.DESENV</t>
  </si>
  <si>
    <t>COORD. SUPRIMENTO</t>
  </si>
  <si>
    <t>COOR.FARM.POPULAR</t>
  </si>
  <si>
    <t>COORD. P. ESPECIA</t>
  </si>
  <si>
    <t>SUPERINTENDENTE A</t>
  </si>
  <si>
    <t>COORD AUDITORIA I</t>
  </si>
  <si>
    <t>SUPERINTENDENTE T</t>
  </si>
  <si>
    <t>COORD.DE CONTABIL</t>
  </si>
  <si>
    <t>SUCOM-SUPERINT.CO</t>
  </si>
  <si>
    <t>ASSIST. DE OPERAC</t>
  </si>
  <si>
    <t>COORD.BOAS PRATIC</t>
  </si>
  <si>
    <t>ASSIST. TEC. INDU</t>
  </si>
  <si>
    <t>ANALISTA EM INFOR</t>
  </si>
  <si>
    <t>ANALISTA FINANCEI</t>
  </si>
  <si>
    <t>ANAL.EM UTILIDADE</t>
  </si>
  <si>
    <t>ANALISTA ASS.FARM</t>
  </si>
  <si>
    <t>ASS. DESENV. ADMI</t>
  </si>
  <si>
    <t>COORD. SEG. TRABA</t>
  </si>
  <si>
    <t>COORD. DE ART. IN</t>
  </si>
  <si>
    <t>COORD.FARM. INTER</t>
  </si>
  <si>
    <t>SUP DE REL INSTIT</t>
  </si>
  <si>
    <t>COORD. RESP. SOCI</t>
  </si>
  <si>
    <t>COORD. COMUNIC. S</t>
  </si>
  <si>
    <t>COORD. AP. TEC. I</t>
  </si>
  <si>
    <t>OP. PROD. IND. (D</t>
  </si>
  <si>
    <t>TEC. EM ADM. E FI</t>
  </si>
  <si>
    <t>TEC. EM ADM. E VE</t>
  </si>
  <si>
    <t>TEC. EM EDIFICACO</t>
  </si>
  <si>
    <t>TEC. EM ENF. DO T</t>
  </si>
  <si>
    <t>TEC. EM INFORMATI</t>
  </si>
  <si>
    <t>TEC.EM MAN. ELE.</t>
  </si>
  <si>
    <t>TEC. EM MAN. HID</t>
  </si>
  <si>
    <t>TEC.EM MAN. MEC.</t>
  </si>
  <si>
    <t>TEC.EM QUALIDADE</t>
  </si>
  <si>
    <t>TEC EM SEG DO TRA</t>
  </si>
  <si>
    <t>TEC EM UTI CALDEI</t>
  </si>
  <si>
    <t>TEC UTI TRA EFLUE</t>
  </si>
  <si>
    <t>ANALISTA COMERCIA</t>
  </si>
  <si>
    <t>ANA GESTAO AMBIEN</t>
  </si>
  <si>
    <t>ANALISTA INFORMAT</t>
  </si>
  <si>
    <t>ANA MANUT ELET IN</t>
  </si>
  <si>
    <t>ANA. SEG DO TRABA</t>
  </si>
  <si>
    <t>ANA UTI TRA EFLUE</t>
  </si>
  <si>
    <t>ENFERMEIRO TRABAL</t>
  </si>
  <si>
    <t>MEDICO DO TRABALH</t>
  </si>
  <si>
    <t>ANALISTA QUALI IN</t>
  </si>
  <si>
    <t>ANA ASS FARMACEUT</t>
  </si>
  <si>
    <t>DIR REL INSTITUCI</t>
  </si>
  <si>
    <t>COORD GESTAO E PL</t>
  </si>
  <si>
    <t>COORD DE MANUTENC</t>
  </si>
  <si>
    <t>COORD. COMPLIANCE</t>
  </si>
  <si>
    <t>COORD. GOVER. COR</t>
  </si>
  <si>
    <t>COORD DE CONTRATO</t>
  </si>
  <si>
    <t>GESTOR DE APOIO A</t>
  </si>
  <si>
    <t>GESTOR DE APOIO T</t>
  </si>
  <si>
    <t>COORD. DE PROJ. E</t>
  </si>
  <si>
    <t>COORD. DE VENDAS</t>
  </si>
  <si>
    <t>GERENTE ADM.</t>
  </si>
  <si>
    <t>SILVIA LUIZA DE SOUZA E SILVA</t>
  </si>
  <si>
    <t>701 - TOT</t>
  </si>
  <si>
    <t>TOTAL LÍQUIDO</t>
  </si>
  <si>
    <t>Sal rio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</si>
  <si>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</si>
  <si>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</si>
  <si>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</si>
  <si>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</si>
  <si>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</si>
  <si>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</si>
  <si>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PLINIO ANTONIO L P FILHO</t>
  </si>
  <si>
    <t>DESLIGADO</t>
  </si>
  <si>
    <t>DIFIQ- DIV.FISICO-E CONTROLE DE PRODUTO</t>
  </si>
  <si>
    <t>DIVAL - DIVISAO DE VALIDACAO</t>
  </si>
  <si>
    <t>DISOL I - DIVISAO DE SOLIDOS I</t>
  </si>
  <si>
    <t>799 + 062(ADI)</t>
  </si>
  <si>
    <t>AFASTADO</t>
  </si>
  <si>
    <t>RESUMO DA FOLHA DE ABRIL/2021</t>
  </si>
  <si>
    <t>30.04.2021</t>
  </si>
  <si>
    <t>ADRIANA LOPES NOBREGA F BARROS</t>
  </si>
  <si>
    <t>BRUNO MARCELO DE LIMA E SILVA</t>
  </si>
  <si>
    <t>COSUP - COORDENADORIA DE SUPRIMENTOS</t>
  </si>
  <si>
    <t>DIUTI - DIVISAO DE UTILIDADES</t>
  </si>
  <si>
    <t>DIVEN- DIVISAO DE VENDAS</t>
  </si>
  <si>
    <t>COAUD - COORDENADORIA DE AUDITORIA INTER</t>
  </si>
  <si>
    <t>COADM-COORDENADORIA DE ADMINISTRACAO</t>
  </si>
  <si>
    <t>COINF-COORDENADORIA DE INFORMATICA</t>
  </si>
  <si>
    <t>DIFIN- DIVISAO FINANCEIRA</t>
  </si>
  <si>
    <t>DIRAF-DIRETORIA ADMINISTR.E FINANCEIRA</t>
  </si>
  <si>
    <t>DICCP- DIVISAO DE CONTABILIDADE E CUSTOS</t>
  </si>
  <si>
    <t>Processo : 00001 - CELETISTA/ESTAGIARIO     Período : 202104     Pagamento : 01     Roteiro : FOL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</si>
</sst>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43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107">
    <xf numFmtId="0" fontId="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4" applyNumberFormat="0" applyAlignment="0" applyProtection="0"/>
    <xf numFmtId="0" fontId="28" fillId="6" borderId="5" applyNumberFormat="0" applyAlignment="0" applyProtection="0"/>
    <xf numFmtId="0" fontId="29" fillId="6" borderId="4" applyNumberFormat="0" applyAlignment="0" applyProtection="0"/>
    <xf numFmtId="0" fontId="30" fillId="0" borderId="6" applyNumberFormat="0" applyFill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5" fillId="32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10" borderId="0" applyNumberFormat="0" applyBorder="0" applyAlignment="0" applyProtection="0"/>
    <xf numFmtId="0" fontId="3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" fillId="30" borderId="0" applyNumberFormat="0" applyBorder="0" applyAlignment="0" applyProtection="0"/>
    <xf numFmtId="0" fontId="2" fillId="8" borderId="8" applyNumberFormat="0" applyFont="0" applyAlignment="0" applyProtection="0"/>
    <xf numFmtId="0" fontId="2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</cellStyleXfs>
  <cellXfs count="108">
    <xf numFmtId="0" fontId="0" fillId="0" borderId="0" xfId="0"/>
    <xf numFmtId="0" fontId="0" fillId="0" borderId="0" xfId="0" applyAlignment="1">
      <alignment horizontal="center"/>
    </xf>
    <xf numFmtId="43" fontId="36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38" fillId="0" borderId="0" xfId="0" applyFont="1"/>
    <xf numFmtId="0" fontId="38" fillId="0" borderId="0" xfId="0" applyFont="1" applyAlignment="1">
      <alignment horizontal="center" vertical="center" wrapText="1"/>
    </xf>
    <xf numFmtId="0" fontId="38" fillId="33" borderId="10" xfId="0" applyFont="1" applyFill="1" applyBorder="1" applyAlignment="1">
      <alignment horizontal="center" vertical="center" wrapText="1"/>
    </xf>
    <xf numFmtId="43" fontId="38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43" fontId="36" fillId="0" borderId="0" xfId="0" applyNumberFormat="1" applyFont="1"/>
    <xf numFmtId="0" fontId="36" fillId="0" borderId="0" xfId="0" applyFont="1" applyAlignment="1">
      <alignment horizontal="center"/>
    </xf>
    <xf numFmtId="0" fontId="36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36" fillId="0" borderId="0" xfId="0" applyFont="1" applyFill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36" fillId="0" borderId="0" xfId="0" applyNumberFormat="1" applyFont="1" applyFill="1" applyBorder="1" applyAlignment="1">
      <alignment horizontal="center"/>
    </xf>
    <xf numFmtId="0" fontId="9" fillId="0" borderId="0" xfId="283"/>
    <xf numFmtId="0" fontId="9" fillId="0" borderId="0" xfId="283" applyAlignment="1">
      <alignment horizontal="center"/>
    </xf>
    <xf numFmtId="0" fontId="9" fillId="0" borderId="0" xfId="283" applyAlignment="1">
      <alignment horizontal="left"/>
    </xf>
    <xf numFmtId="0" fontId="36" fillId="0" borderId="0" xfId="0" applyFont="1" applyBorder="1" applyAlignment="1">
      <alignment horizontal="center"/>
    </xf>
    <xf numFmtId="0" fontId="36" fillId="0" borderId="10" xfId="0" applyFont="1" applyFill="1" applyBorder="1" applyAlignment="1">
      <alignment horizontal="center"/>
    </xf>
    <xf numFmtId="0" fontId="40" fillId="0" borderId="10" xfId="0" applyFont="1" applyFill="1" applyBorder="1" applyAlignment="1">
      <alignment horizontal="center"/>
    </xf>
    <xf numFmtId="0" fontId="6" fillId="0" borderId="0" xfId="806"/>
    <xf numFmtId="43" fontId="36" fillId="0" borderId="0" xfId="82" applyNumberFormat="1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0" fillId="0" borderId="10" xfId="0" applyFont="1" applyFill="1" applyBorder="1" applyAlignment="1">
      <alignment horizontal="left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164" fontId="40" fillId="0" borderId="10" xfId="0" applyNumberFormat="1" applyFont="1" applyFill="1" applyBorder="1" applyAlignment="1">
      <alignment horizontal="center"/>
    </xf>
    <xf numFmtId="0" fontId="41" fillId="0" borderId="1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36" fillId="0" borderId="0" xfId="0" applyFont="1" applyFill="1" applyAlignment="1">
      <alignment horizontal="center"/>
    </xf>
    <xf numFmtId="0" fontId="3" fillId="0" borderId="0" xfId="6277"/>
    <xf numFmtId="43" fontId="3" fillId="0" borderId="0" xfId="6277" applyNumberFormat="1"/>
    <xf numFmtId="43" fontId="36" fillId="0" borderId="0" xfId="0" applyNumberFormat="1" applyFont="1" applyAlignment="1">
      <alignment horizontal="right"/>
    </xf>
    <xf numFmtId="0" fontId="34" fillId="0" borderId="10" xfId="0" applyFont="1" applyFill="1" applyBorder="1" applyAlignment="1">
      <alignment horizontal="center"/>
    </xf>
    <xf numFmtId="0" fontId="2" fillId="0" borderId="0" xfId="6291"/>
    <xf numFmtId="0" fontId="2" fillId="0" borderId="0" xfId="6291" applyAlignment="1">
      <alignment horizontal="center"/>
    </xf>
    <xf numFmtId="43" fontId="2" fillId="0" borderId="0" xfId="6291" applyNumberFormat="1" applyAlignment="1">
      <alignment horizontal="center"/>
    </xf>
    <xf numFmtId="14" fontId="2" fillId="0" borderId="0" xfId="6291" applyNumberFormat="1" applyAlignment="1">
      <alignment horizontal="center"/>
    </xf>
    <xf numFmtId="43" fontId="2" fillId="0" borderId="0" xfId="6291" applyNumberFormat="1"/>
    <xf numFmtId="43" fontId="36" fillId="0" borderId="0" xfId="1596" applyNumberFormat="1" applyBorder="1" applyAlignment="1">
      <alignment horizontal="right"/>
    </xf>
    <xf numFmtId="43" fontId="36" fillId="0" borderId="0" xfId="1596" applyNumberFormat="1" applyBorder="1" applyAlignment="1"/>
    <xf numFmtId="0" fontId="39" fillId="0" borderId="10" xfId="11760" applyFont="1" applyFill="1" applyBorder="1" applyAlignment="1">
      <alignment horizontal="center"/>
    </xf>
    <xf numFmtId="0" fontId="39" fillId="0" borderId="10" xfId="11760" applyFont="1" applyFill="1" applyBorder="1" applyAlignment="1">
      <alignment horizontal="left"/>
    </xf>
    <xf numFmtId="0" fontId="0" fillId="0" borderId="0" xfId="0" applyFill="1" applyBorder="1" applyAlignment="1"/>
    <xf numFmtId="43" fontId="36" fillId="0" borderId="0" xfId="1596" applyNumberFormat="1"/>
    <xf numFmtId="0" fontId="0" fillId="0" borderId="0" xfId="0" applyFill="1" applyAlignment="1">
      <alignment horizontal="left"/>
    </xf>
    <xf numFmtId="43" fontId="36" fillId="0" borderId="0" xfId="1596" applyNumberFormat="1" applyBorder="1"/>
    <xf numFmtId="43" fontId="36" fillId="0" borderId="0" xfId="1596" applyNumberFormat="1" applyFont="1" applyBorder="1" applyAlignment="1">
      <alignment horizontal="right"/>
    </xf>
    <xf numFmtId="43" fontId="36" fillId="0" borderId="0" xfId="1596" applyNumberFormat="1" applyFont="1" applyBorder="1" applyAlignment="1">
      <alignment horizontal="right"/>
    </xf>
    <xf numFmtId="0" fontId="36" fillId="0" borderId="0" xfId="1596"/>
    <xf numFmtId="43" fontId="36" fillId="0" borderId="0" xfId="1596" applyNumberFormat="1" applyFont="1" applyBorder="1" applyAlignment="1">
      <alignment horizontal="right"/>
    </xf>
    <xf numFmtId="43" fontId="36" fillId="0" borderId="0" xfId="1596" applyNumberFormat="1" applyBorder="1" applyAlignment="1">
      <alignment horizontal="right"/>
    </xf>
    <xf numFmtId="43" fontId="36" fillId="0" borderId="0" xfId="12560" applyNumberFormat="1" applyFill="1" applyBorder="1" applyAlignment="1">
      <alignment horizontal="center"/>
    </xf>
    <xf numFmtId="0" fontId="36" fillId="0" borderId="0" xfId="3161" applyFont="1" applyFill="1" applyBorder="1" applyAlignment="1">
      <alignment horizontal="center"/>
    </xf>
    <xf numFmtId="0" fontId="38" fillId="0" borderId="10" xfId="0" applyFont="1" applyBorder="1" applyAlignment="1">
      <alignment horizontal="center"/>
    </xf>
    <xf numFmtId="0" fontId="37" fillId="0" borderId="0" xfId="0" applyFont="1" applyAlignment="1">
      <alignment horizontal="center" vertical="center"/>
    </xf>
    <xf numFmtId="0" fontId="41" fillId="0" borderId="12" xfId="0" applyFont="1" applyFill="1" applyBorder="1" applyAlignment="1">
      <alignment horizontal="center" vertical="center"/>
    </xf>
    <xf numFmtId="0" fontId="0" fillId="0" borderId="11" xfId="0" applyBorder="1"/>
    <xf numFmtId="0" fontId="40" fillId="0" borderId="0" xfId="0" applyFont="1" applyFill="1" applyBorder="1" applyAlignment="1">
      <alignment horizontal="left"/>
    </xf>
    <xf numFmtId="0" fontId="1" fillId="0" borderId="0" xfId="6291" applyFont="1"/>
    <xf numFmtId="43" fontId="1" fillId="0" borderId="0" xfId="6291" applyNumberFormat="1" applyFont="1"/>
    <xf numFmtId="0" fontId="40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left"/>
    </xf>
    <xf numFmtId="164" fontId="40" fillId="0" borderId="11" xfId="0" applyNumberFormat="1" applyFont="1" applyFill="1" applyBorder="1" applyAlignment="1">
      <alignment horizontal="center"/>
    </xf>
    <xf numFmtId="0" fontId="41" fillId="0" borderId="11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40" fillId="0" borderId="10" xfId="0" applyFont="1" applyFill="1" applyBorder="1" applyAlignment="1">
      <alignment horizontal="center" vertical="center"/>
    </xf>
    <xf numFmtId="164" fontId="40" fillId="0" borderId="10" xfId="0" applyNumberFormat="1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39" fillId="0" borderId="0" xfId="6291" applyFont="1"/>
    <xf numFmtId="0" fontId="0" fillId="0" borderId="0" xfId="0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</cellXfs>
  <cellStyles count="25107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3" xfId="18770"/>
    <cellStyle name="20% - Ênfase1 10 2 2 2 2 3" xfId="9356"/>
    <cellStyle name="20% - Ênfase1 10 2 2 2 2 3 2" xfId="21900"/>
    <cellStyle name="20% - Ênfase1 10 2 2 2 2 4" xfId="15642"/>
    <cellStyle name="20% - Ênfase1 10 2 2 2 3" xfId="4661"/>
    <cellStyle name="20% - Ênfase1 10 2 2 2 3 2" xfId="10920"/>
    <cellStyle name="20% - Ênfase1 10 2 2 2 3 2 2" xfId="23464"/>
    <cellStyle name="20% - Ênfase1 10 2 2 2 3 3" xfId="17206"/>
    <cellStyle name="20% - Ênfase1 10 2 2 2 4" xfId="7792"/>
    <cellStyle name="20% - Ênfase1 10 2 2 2 4 2" xfId="20336"/>
    <cellStyle name="20% - Ênfase1 10 2 2 2 5" xfId="1407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3" xfId="17994"/>
    <cellStyle name="20% - Ênfase1 10 2 2 3 3" xfId="8580"/>
    <cellStyle name="20% - Ênfase1 10 2 2 3 3 2" xfId="21124"/>
    <cellStyle name="20% - Ênfase1 10 2 2 3 4" xfId="14866"/>
    <cellStyle name="20% - Ênfase1 10 2 2 4" xfId="3885"/>
    <cellStyle name="20% - Ênfase1 10 2 2 4 2" xfId="10144"/>
    <cellStyle name="20% - Ênfase1 10 2 2 4 2 2" xfId="22688"/>
    <cellStyle name="20% - Ênfase1 10 2 2 4 3" xfId="16430"/>
    <cellStyle name="20% - Ênfase1 10 2 2 5" xfId="7016"/>
    <cellStyle name="20% - Ênfase1 10 2 2 5 2" xfId="19560"/>
    <cellStyle name="20% - Ênfase1 10 2 2 6" xfId="1330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3" xfId="18382"/>
    <cellStyle name="20% - Ênfase1 10 2 3 2 3" xfId="8968"/>
    <cellStyle name="20% - Ênfase1 10 2 3 2 3 2" xfId="21512"/>
    <cellStyle name="20% - Ênfase1 10 2 3 2 4" xfId="15254"/>
    <cellStyle name="20% - Ênfase1 10 2 3 3" xfId="4273"/>
    <cellStyle name="20% - Ênfase1 10 2 3 3 2" xfId="10532"/>
    <cellStyle name="20% - Ênfase1 10 2 3 3 2 2" xfId="23076"/>
    <cellStyle name="20% - Ênfase1 10 2 3 3 3" xfId="16818"/>
    <cellStyle name="20% - Ênfase1 10 2 3 4" xfId="7404"/>
    <cellStyle name="20% - Ênfase1 10 2 3 4 2" xfId="19948"/>
    <cellStyle name="20% - Ênfase1 10 2 3 5" xfId="1369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3" xfId="17606"/>
    <cellStyle name="20% - Ênfase1 10 2 4 3" xfId="8192"/>
    <cellStyle name="20% - Ênfase1 10 2 4 3 2" xfId="20736"/>
    <cellStyle name="20% - Ênfase1 10 2 4 4" xfId="14478"/>
    <cellStyle name="20% - Ênfase1 10 2 5" xfId="3497"/>
    <cellStyle name="20% - Ênfase1 10 2 5 2" xfId="9756"/>
    <cellStyle name="20% - Ênfase1 10 2 5 2 2" xfId="22300"/>
    <cellStyle name="20% - Ênfase1 10 2 5 3" xfId="16042"/>
    <cellStyle name="20% - Ênfase1 10 2 6" xfId="6628"/>
    <cellStyle name="20% - Ênfase1 10 2 6 2" xfId="19172"/>
    <cellStyle name="20% - Ênfase1 10 2 7" xfId="1291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3" xfId="18583"/>
    <cellStyle name="20% - Ênfase1 10 3 2 2 3" xfId="9169"/>
    <cellStyle name="20% - Ênfase1 10 3 2 2 3 2" xfId="21713"/>
    <cellStyle name="20% - Ênfase1 10 3 2 2 4" xfId="15455"/>
    <cellStyle name="20% - Ênfase1 10 3 2 3" xfId="4474"/>
    <cellStyle name="20% - Ênfase1 10 3 2 3 2" xfId="10733"/>
    <cellStyle name="20% - Ênfase1 10 3 2 3 2 2" xfId="23277"/>
    <cellStyle name="20% - Ênfase1 10 3 2 3 3" xfId="17019"/>
    <cellStyle name="20% - Ênfase1 10 3 2 4" xfId="7605"/>
    <cellStyle name="20% - Ênfase1 10 3 2 4 2" xfId="20149"/>
    <cellStyle name="20% - Ênfase1 10 3 2 5" xfId="1389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3" xfId="17807"/>
    <cellStyle name="20% - Ênfase1 10 3 3 3" xfId="8393"/>
    <cellStyle name="20% - Ênfase1 10 3 3 3 2" xfId="20937"/>
    <cellStyle name="20% - Ênfase1 10 3 3 4" xfId="14679"/>
    <cellStyle name="20% - Ênfase1 10 3 4" xfId="3698"/>
    <cellStyle name="20% - Ênfase1 10 3 4 2" xfId="9957"/>
    <cellStyle name="20% - Ênfase1 10 3 4 2 2" xfId="22501"/>
    <cellStyle name="20% - Ênfase1 10 3 4 3" xfId="16243"/>
    <cellStyle name="20% - Ênfase1 10 3 5" xfId="6829"/>
    <cellStyle name="20% - Ênfase1 10 3 5 2" xfId="19373"/>
    <cellStyle name="20% - Ênfase1 10 3 6" xfId="1311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3" xfId="18195"/>
    <cellStyle name="20% - Ênfase1 10 4 2 3" xfId="8781"/>
    <cellStyle name="20% - Ênfase1 10 4 2 3 2" xfId="21325"/>
    <cellStyle name="20% - Ênfase1 10 4 2 4" xfId="15067"/>
    <cellStyle name="20% - Ênfase1 10 4 3" xfId="4086"/>
    <cellStyle name="20% - Ênfase1 10 4 3 2" xfId="10345"/>
    <cellStyle name="20% - Ênfase1 10 4 3 2 2" xfId="22889"/>
    <cellStyle name="20% - Ênfase1 10 4 3 3" xfId="16631"/>
    <cellStyle name="20% - Ênfase1 10 4 4" xfId="7217"/>
    <cellStyle name="20% - Ênfase1 10 4 4 2" xfId="19761"/>
    <cellStyle name="20% - Ênfase1 10 4 5" xfId="1350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3" xfId="17419"/>
    <cellStyle name="20% - Ênfase1 10 5 3" xfId="8005"/>
    <cellStyle name="20% - Ênfase1 10 5 3 2" xfId="20549"/>
    <cellStyle name="20% - Ênfase1 10 5 4" xfId="14291"/>
    <cellStyle name="20% - Ênfase1 10 6" xfId="3310"/>
    <cellStyle name="20% - Ênfase1 10 6 2" xfId="9569"/>
    <cellStyle name="20% - Ênfase1 10 6 2 2" xfId="22113"/>
    <cellStyle name="20% - Ênfase1 10 6 3" xfId="15855"/>
    <cellStyle name="20% - Ênfase1 10 7" xfId="6441"/>
    <cellStyle name="20% - Ênfase1 10 7 2" xfId="18985"/>
    <cellStyle name="20% - Ênfase1 10 8" xfId="1272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3" xfId="18784"/>
    <cellStyle name="20% - Ênfase1 11 2 2 2 2 3" xfId="9370"/>
    <cellStyle name="20% - Ênfase1 11 2 2 2 2 3 2" xfId="21914"/>
    <cellStyle name="20% - Ênfase1 11 2 2 2 2 4" xfId="15656"/>
    <cellStyle name="20% - Ênfase1 11 2 2 2 3" xfId="4675"/>
    <cellStyle name="20% - Ênfase1 11 2 2 2 3 2" xfId="10934"/>
    <cellStyle name="20% - Ênfase1 11 2 2 2 3 2 2" xfId="23478"/>
    <cellStyle name="20% - Ênfase1 11 2 2 2 3 3" xfId="17220"/>
    <cellStyle name="20% - Ênfase1 11 2 2 2 4" xfId="7806"/>
    <cellStyle name="20% - Ênfase1 11 2 2 2 4 2" xfId="20350"/>
    <cellStyle name="20% - Ênfase1 11 2 2 2 5" xfId="1409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3" xfId="18008"/>
    <cellStyle name="20% - Ênfase1 11 2 2 3 3" xfId="8594"/>
    <cellStyle name="20% - Ênfase1 11 2 2 3 3 2" xfId="21138"/>
    <cellStyle name="20% - Ênfase1 11 2 2 3 4" xfId="14880"/>
    <cellStyle name="20% - Ênfase1 11 2 2 4" xfId="3899"/>
    <cellStyle name="20% - Ênfase1 11 2 2 4 2" xfId="10158"/>
    <cellStyle name="20% - Ênfase1 11 2 2 4 2 2" xfId="22702"/>
    <cellStyle name="20% - Ênfase1 11 2 2 4 3" xfId="16444"/>
    <cellStyle name="20% - Ênfase1 11 2 2 5" xfId="7030"/>
    <cellStyle name="20% - Ênfase1 11 2 2 5 2" xfId="19574"/>
    <cellStyle name="20% - Ênfase1 11 2 2 6" xfId="1331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3" xfId="18396"/>
    <cellStyle name="20% - Ênfase1 11 2 3 2 3" xfId="8982"/>
    <cellStyle name="20% - Ênfase1 11 2 3 2 3 2" xfId="21526"/>
    <cellStyle name="20% - Ênfase1 11 2 3 2 4" xfId="15268"/>
    <cellStyle name="20% - Ênfase1 11 2 3 3" xfId="4287"/>
    <cellStyle name="20% - Ênfase1 11 2 3 3 2" xfId="10546"/>
    <cellStyle name="20% - Ênfase1 11 2 3 3 2 2" xfId="23090"/>
    <cellStyle name="20% - Ênfase1 11 2 3 3 3" xfId="16832"/>
    <cellStyle name="20% - Ênfase1 11 2 3 4" xfId="7418"/>
    <cellStyle name="20% - Ênfase1 11 2 3 4 2" xfId="19962"/>
    <cellStyle name="20% - Ênfase1 11 2 3 5" xfId="1370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3" xfId="17620"/>
    <cellStyle name="20% - Ênfase1 11 2 4 3" xfId="8206"/>
    <cellStyle name="20% - Ênfase1 11 2 4 3 2" xfId="20750"/>
    <cellStyle name="20% - Ênfase1 11 2 4 4" xfId="14492"/>
    <cellStyle name="20% - Ênfase1 11 2 5" xfId="3511"/>
    <cellStyle name="20% - Ênfase1 11 2 5 2" xfId="9770"/>
    <cellStyle name="20% - Ênfase1 11 2 5 2 2" xfId="22314"/>
    <cellStyle name="20% - Ênfase1 11 2 5 3" xfId="16056"/>
    <cellStyle name="20% - Ênfase1 11 2 6" xfId="6642"/>
    <cellStyle name="20% - Ênfase1 11 2 6 2" xfId="19186"/>
    <cellStyle name="20% - Ênfase1 11 2 7" xfId="1292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3" xfId="18597"/>
    <cellStyle name="20% - Ênfase1 11 3 2 2 3" xfId="9183"/>
    <cellStyle name="20% - Ênfase1 11 3 2 2 3 2" xfId="21727"/>
    <cellStyle name="20% - Ênfase1 11 3 2 2 4" xfId="15469"/>
    <cellStyle name="20% - Ênfase1 11 3 2 3" xfId="4488"/>
    <cellStyle name="20% - Ênfase1 11 3 2 3 2" xfId="10747"/>
    <cellStyle name="20% - Ênfase1 11 3 2 3 2 2" xfId="23291"/>
    <cellStyle name="20% - Ênfase1 11 3 2 3 3" xfId="17033"/>
    <cellStyle name="20% - Ênfase1 11 3 2 4" xfId="7619"/>
    <cellStyle name="20% - Ênfase1 11 3 2 4 2" xfId="20163"/>
    <cellStyle name="20% - Ênfase1 11 3 2 5" xfId="1390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3" xfId="17821"/>
    <cellStyle name="20% - Ênfase1 11 3 3 3" xfId="8407"/>
    <cellStyle name="20% - Ênfase1 11 3 3 3 2" xfId="20951"/>
    <cellStyle name="20% - Ênfase1 11 3 3 4" xfId="14693"/>
    <cellStyle name="20% - Ênfase1 11 3 4" xfId="3712"/>
    <cellStyle name="20% - Ênfase1 11 3 4 2" xfId="9971"/>
    <cellStyle name="20% - Ênfase1 11 3 4 2 2" xfId="22515"/>
    <cellStyle name="20% - Ênfase1 11 3 4 3" xfId="16257"/>
    <cellStyle name="20% - Ênfase1 11 3 5" xfId="6843"/>
    <cellStyle name="20% - Ênfase1 11 3 5 2" xfId="19387"/>
    <cellStyle name="20% - Ênfase1 11 3 6" xfId="1312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3" xfId="18209"/>
    <cellStyle name="20% - Ênfase1 11 4 2 3" xfId="8795"/>
    <cellStyle name="20% - Ênfase1 11 4 2 3 2" xfId="21339"/>
    <cellStyle name="20% - Ênfase1 11 4 2 4" xfId="15081"/>
    <cellStyle name="20% - Ênfase1 11 4 3" xfId="4100"/>
    <cellStyle name="20% - Ênfase1 11 4 3 2" xfId="10359"/>
    <cellStyle name="20% - Ênfase1 11 4 3 2 2" xfId="22903"/>
    <cellStyle name="20% - Ênfase1 11 4 3 3" xfId="16645"/>
    <cellStyle name="20% - Ênfase1 11 4 4" xfId="7231"/>
    <cellStyle name="20% - Ênfase1 11 4 4 2" xfId="19775"/>
    <cellStyle name="20% - Ênfase1 11 4 5" xfId="1351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3" xfId="17433"/>
    <cellStyle name="20% - Ênfase1 11 5 3" xfId="8019"/>
    <cellStyle name="20% - Ênfase1 11 5 3 2" xfId="20563"/>
    <cellStyle name="20% - Ênfase1 11 5 4" xfId="14305"/>
    <cellStyle name="20% - Ênfase1 11 6" xfId="3324"/>
    <cellStyle name="20% - Ênfase1 11 6 2" xfId="9583"/>
    <cellStyle name="20% - Ênfase1 11 6 2 2" xfId="22127"/>
    <cellStyle name="20% - Ênfase1 11 6 3" xfId="15869"/>
    <cellStyle name="20% - Ênfase1 11 7" xfId="6455"/>
    <cellStyle name="20% - Ênfase1 11 7 2" xfId="18999"/>
    <cellStyle name="20% - Ênfase1 11 8" xfId="1274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3" xfId="18623"/>
    <cellStyle name="20% - Ênfase1 12 2 2 2 3" xfId="9209"/>
    <cellStyle name="20% - Ênfase1 12 2 2 2 3 2" xfId="21753"/>
    <cellStyle name="20% - Ênfase1 12 2 2 2 4" xfId="15495"/>
    <cellStyle name="20% - Ênfase1 12 2 2 3" xfId="4514"/>
    <cellStyle name="20% - Ênfase1 12 2 2 3 2" xfId="10773"/>
    <cellStyle name="20% - Ênfase1 12 2 2 3 2 2" xfId="23317"/>
    <cellStyle name="20% - Ênfase1 12 2 2 3 3" xfId="17059"/>
    <cellStyle name="20% - Ênfase1 12 2 2 4" xfId="7645"/>
    <cellStyle name="20% - Ênfase1 12 2 2 4 2" xfId="20189"/>
    <cellStyle name="20% - Ênfase1 12 2 2 5" xfId="1393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3" xfId="17847"/>
    <cellStyle name="20% - Ênfase1 12 2 3 3" xfId="8433"/>
    <cellStyle name="20% - Ênfase1 12 2 3 3 2" xfId="20977"/>
    <cellStyle name="20% - Ênfase1 12 2 3 4" xfId="14719"/>
    <cellStyle name="20% - Ênfase1 12 2 4" xfId="3738"/>
    <cellStyle name="20% - Ênfase1 12 2 4 2" xfId="9997"/>
    <cellStyle name="20% - Ênfase1 12 2 4 2 2" xfId="22541"/>
    <cellStyle name="20% - Ênfase1 12 2 4 3" xfId="16283"/>
    <cellStyle name="20% - Ênfase1 12 2 5" xfId="6869"/>
    <cellStyle name="20% - Ênfase1 12 2 5 2" xfId="19413"/>
    <cellStyle name="20% - Ênfase1 12 2 6" xfId="1315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3" xfId="18235"/>
    <cellStyle name="20% - Ênfase1 12 3 2 3" xfId="8821"/>
    <cellStyle name="20% - Ênfase1 12 3 2 3 2" xfId="21365"/>
    <cellStyle name="20% - Ênfase1 12 3 2 4" xfId="15107"/>
    <cellStyle name="20% - Ênfase1 12 3 3" xfId="4126"/>
    <cellStyle name="20% - Ênfase1 12 3 3 2" xfId="10385"/>
    <cellStyle name="20% - Ênfase1 12 3 3 2 2" xfId="22929"/>
    <cellStyle name="20% - Ênfase1 12 3 3 3" xfId="16671"/>
    <cellStyle name="20% - Ênfase1 12 3 4" xfId="7257"/>
    <cellStyle name="20% - Ênfase1 12 3 4 2" xfId="19801"/>
    <cellStyle name="20% - Ênfase1 12 3 5" xfId="1354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3" xfId="17459"/>
    <cellStyle name="20% - Ênfase1 12 4 3" xfId="8045"/>
    <cellStyle name="20% - Ênfase1 12 4 3 2" xfId="20589"/>
    <cellStyle name="20% - Ênfase1 12 4 4" xfId="14331"/>
    <cellStyle name="20% - Ênfase1 12 5" xfId="3350"/>
    <cellStyle name="20% - Ênfase1 12 5 2" xfId="9609"/>
    <cellStyle name="20% - Ênfase1 12 5 2 2" xfId="22153"/>
    <cellStyle name="20% - Ênfase1 12 5 3" xfId="15895"/>
    <cellStyle name="20% - Ênfase1 12 6" xfId="6481"/>
    <cellStyle name="20% - Ênfase1 12 6 2" xfId="19025"/>
    <cellStyle name="20% - Ênfase1 12 7" xfId="1276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3" xfId="18797"/>
    <cellStyle name="20% - Ênfase1 13 2 2 2 3" xfId="9383"/>
    <cellStyle name="20% - Ênfase1 13 2 2 2 3 2" xfId="21927"/>
    <cellStyle name="20% - Ênfase1 13 2 2 2 4" xfId="15669"/>
    <cellStyle name="20% - Ênfase1 13 2 2 3" xfId="4688"/>
    <cellStyle name="20% - Ênfase1 13 2 2 3 2" xfId="10947"/>
    <cellStyle name="20% - Ênfase1 13 2 2 3 2 2" xfId="23491"/>
    <cellStyle name="20% - Ênfase1 13 2 2 3 3" xfId="17233"/>
    <cellStyle name="20% - Ênfase1 13 2 2 4" xfId="7819"/>
    <cellStyle name="20% - Ênfase1 13 2 2 4 2" xfId="20363"/>
    <cellStyle name="20% - Ênfase1 13 2 2 5" xfId="1410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3" xfId="18021"/>
    <cellStyle name="20% - Ênfase1 13 2 3 3" xfId="8607"/>
    <cellStyle name="20% - Ênfase1 13 2 3 3 2" xfId="21151"/>
    <cellStyle name="20% - Ênfase1 13 2 3 4" xfId="14893"/>
    <cellStyle name="20% - Ênfase1 13 2 4" xfId="3912"/>
    <cellStyle name="20% - Ênfase1 13 2 4 2" xfId="10171"/>
    <cellStyle name="20% - Ênfase1 13 2 4 2 2" xfId="22715"/>
    <cellStyle name="20% - Ênfase1 13 2 4 3" xfId="16457"/>
    <cellStyle name="20% - Ênfase1 13 2 5" xfId="7043"/>
    <cellStyle name="20% - Ênfase1 13 2 5 2" xfId="19587"/>
    <cellStyle name="20% - Ênfase1 13 2 6" xfId="1332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3" xfId="18409"/>
    <cellStyle name="20% - Ênfase1 13 3 2 3" xfId="8995"/>
    <cellStyle name="20% - Ênfase1 13 3 2 3 2" xfId="21539"/>
    <cellStyle name="20% - Ênfase1 13 3 2 4" xfId="15281"/>
    <cellStyle name="20% - Ênfase1 13 3 3" xfId="4300"/>
    <cellStyle name="20% - Ênfase1 13 3 3 2" xfId="10559"/>
    <cellStyle name="20% - Ênfase1 13 3 3 2 2" xfId="23103"/>
    <cellStyle name="20% - Ênfase1 13 3 3 3" xfId="16845"/>
    <cellStyle name="20% - Ênfase1 13 3 4" xfId="7431"/>
    <cellStyle name="20% - Ênfase1 13 3 4 2" xfId="19975"/>
    <cellStyle name="20% - Ênfase1 13 3 5" xfId="1371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3" xfId="17633"/>
    <cellStyle name="20% - Ênfase1 13 4 3" xfId="8219"/>
    <cellStyle name="20% - Ênfase1 13 4 3 2" xfId="20763"/>
    <cellStyle name="20% - Ênfase1 13 4 4" xfId="14505"/>
    <cellStyle name="20% - Ênfase1 13 5" xfId="3524"/>
    <cellStyle name="20% - Ênfase1 13 5 2" xfId="9783"/>
    <cellStyle name="20% - Ênfase1 13 5 2 2" xfId="22327"/>
    <cellStyle name="20% - Ênfase1 13 5 3" xfId="16069"/>
    <cellStyle name="20% - Ênfase1 13 6" xfId="6655"/>
    <cellStyle name="20% - Ênfase1 13 6 2" xfId="19199"/>
    <cellStyle name="20% - Ênfase1 13 7" xfId="1294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3" xfId="18610"/>
    <cellStyle name="20% - Ênfase1 14 2 2 2 3" xfId="9196"/>
    <cellStyle name="20% - Ênfase1 14 2 2 2 3 2" xfId="21740"/>
    <cellStyle name="20% - Ênfase1 14 2 2 2 4" xfId="15482"/>
    <cellStyle name="20% - Ênfase1 14 2 2 3" xfId="4501"/>
    <cellStyle name="20% - Ênfase1 14 2 2 3 2" xfId="10760"/>
    <cellStyle name="20% - Ênfase1 14 2 2 3 2 2" xfId="23304"/>
    <cellStyle name="20% - Ênfase1 14 2 2 3 3" xfId="17046"/>
    <cellStyle name="20% - Ênfase1 14 2 2 4" xfId="7632"/>
    <cellStyle name="20% - Ênfase1 14 2 2 4 2" xfId="20176"/>
    <cellStyle name="20% - Ênfase1 14 2 2 5" xfId="1391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3" xfId="17834"/>
    <cellStyle name="20% - Ênfase1 14 2 3 3" xfId="8420"/>
    <cellStyle name="20% - Ênfase1 14 2 3 3 2" xfId="20964"/>
    <cellStyle name="20% - Ênfase1 14 2 3 4" xfId="14706"/>
    <cellStyle name="20% - Ênfase1 14 2 4" xfId="3725"/>
    <cellStyle name="20% - Ênfase1 14 2 4 2" xfId="9984"/>
    <cellStyle name="20% - Ênfase1 14 2 4 2 2" xfId="22528"/>
    <cellStyle name="20% - Ênfase1 14 2 4 3" xfId="16270"/>
    <cellStyle name="20% - Ênfase1 14 2 5" xfId="6856"/>
    <cellStyle name="20% - Ênfase1 14 2 5 2" xfId="19400"/>
    <cellStyle name="20% - Ênfase1 14 2 6" xfId="1314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3" xfId="18222"/>
    <cellStyle name="20% - Ênfase1 14 3 2 3" xfId="8808"/>
    <cellStyle name="20% - Ênfase1 14 3 2 3 2" xfId="21352"/>
    <cellStyle name="20% - Ênfase1 14 3 2 4" xfId="15094"/>
    <cellStyle name="20% - Ênfase1 14 3 3" xfId="4113"/>
    <cellStyle name="20% - Ênfase1 14 3 3 2" xfId="10372"/>
    <cellStyle name="20% - Ênfase1 14 3 3 2 2" xfId="22916"/>
    <cellStyle name="20% - Ênfase1 14 3 3 3" xfId="16658"/>
    <cellStyle name="20% - Ênfase1 14 3 4" xfId="7244"/>
    <cellStyle name="20% - Ênfase1 14 3 4 2" xfId="19788"/>
    <cellStyle name="20% - Ênfase1 14 3 5" xfId="1353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3" xfId="17446"/>
    <cellStyle name="20% - Ênfase1 14 4 3" xfId="8032"/>
    <cellStyle name="20% - Ênfase1 14 4 3 2" xfId="20576"/>
    <cellStyle name="20% - Ênfase1 14 4 4" xfId="14318"/>
    <cellStyle name="20% - Ênfase1 14 5" xfId="3337"/>
    <cellStyle name="20% - Ênfase1 14 5 2" xfId="9596"/>
    <cellStyle name="20% - Ênfase1 14 5 2 2" xfId="22140"/>
    <cellStyle name="20% - Ênfase1 14 5 3" xfId="15882"/>
    <cellStyle name="20% - Ênfase1 14 6" xfId="6468"/>
    <cellStyle name="20% - Ênfase1 14 6 2" xfId="19012"/>
    <cellStyle name="20% - Ênfase1 14 7" xfId="1275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3" xfId="18810"/>
    <cellStyle name="20% - Ênfase1 15 2 2 2 3" xfId="9396"/>
    <cellStyle name="20% - Ênfase1 15 2 2 2 3 2" xfId="21940"/>
    <cellStyle name="20% - Ênfase1 15 2 2 2 4" xfId="15682"/>
    <cellStyle name="20% - Ênfase1 15 2 2 3" xfId="4701"/>
    <cellStyle name="20% - Ênfase1 15 2 2 3 2" xfId="10960"/>
    <cellStyle name="20% - Ênfase1 15 2 2 3 2 2" xfId="23504"/>
    <cellStyle name="20% - Ênfase1 15 2 2 3 3" xfId="17246"/>
    <cellStyle name="20% - Ênfase1 15 2 2 4" xfId="7832"/>
    <cellStyle name="20% - Ênfase1 15 2 2 4 2" xfId="20376"/>
    <cellStyle name="20% - Ênfase1 15 2 2 5" xfId="1411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3" xfId="18034"/>
    <cellStyle name="20% - Ênfase1 15 2 3 3" xfId="8620"/>
    <cellStyle name="20% - Ênfase1 15 2 3 3 2" xfId="21164"/>
    <cellStyle name="20% - Ênfase1 15 2 3 4" xfId="14906"/>
    <cellStyle name="20% - Ênfase1 15 2 4" xfId="3925"/>
    <cellStyle name="20% - Ênfase1 15 2 4 2" xfId="10184"/>
    <cellStyle name="20% - Ênfase1 15 2 4 2 2" xfId="22728"/>
    <cellStyle name="20% - Ênfase1 15 2 4 3" xfId="16470"/>
    <cellStyle name="20% - Ênfase1 15 2 5" xfId="7056"/>
    <cellStyle name="20% - Ênfase1 15 2 5 2" xfId="19600"/>
    <cellStyle name="20% - Ênfase1 15 2 6" xfId="1334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3" xfId="18422"/>
    <cellStyle name="20% - Ênfase1 15 3 2 3" xfId="9008"/>
    <cellStyle name="20% - Ênfase1 15 3 2 3 2" xfId="21552"/>
    <cellStyle name="20% - Ênfase1 15 3 2 4" xfId="15294"/>
    <cellStyle name="20% - Ênfase1 15 3 3" xfId="4313"/>
    <cellStyle name="20% - Ênfase1 15 3 3 2" xfId="10572"/>
    <cellStyle name="20% - Ênfase1 15 3 3 2 2" xfId="23116"/>
    <cellStyle name="20% - Ênfase1 15 3 3 3" xfId="16858"/>
    <cellStyle name="20% - Ênfase1 15 3 4" xfId="7444"/>
    <cellStyle name="20% - Ênfase1 15 3 4 2" xfId="19988"/>
    <cellStyle name="20% - Ênfase1 15 3 5" xfId="1373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3" xfId="17646"/>
    <cellStyle name="20% - Ênfase1 15 4 3" xfId="8232"/>
    <cellStyle name="20% - Ênfase1 15 4 3 2" xfId="20776"/>
    <cellStyle name="20% - Ênfase1 15 4 4" xfId="14518"/>
    <cellStyle name="20% - Ênfase1 15 5" xfId="3537"/>
    <cellStyle name="20% - Ênfase1 15 5 2" xfId="9796"/>
    <cellStyle name="20% - Ênfase1 15 5 2 2" xfId="22340"/>
    <cellStyle name="20% - Ênfase1 15 5 3" xfId="16082"/>
    <cellStyle name="20% - Ênfase1 15 6" xfId="6668"/>
    <cellStyle name="20% - Ênfase1 15 6 2" xfId="19212"/>
    <cellStyle name="20% - Ênfase1 15 7" xfId="1295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3" xfId="18436"/>
    <cellStyle name="20% - Ênfase1 16 2 2 3" xfId="9022"/>
    <cellStyle name="20% - Ênfase1 16 2 2 3 2" xfId="21566"/>
    <cellStyle name="20% - Ênfase1 16 2 2 4" xfId="15308"/>
    <cellStyle name="20% - Ênfase1 16 2 3" xfId="4327"/>
    <cellStyle name="20% - Ênfase1 16 2 3 2" xfId="10586"/>
    <cellStyle name="20% - Ênfase1 16 2 3 2 2" xfId="23130"/>
    <cellStyle name="20% - Ênfase1 16 2 3 3" xfId="16872"/>
    <cellStyle name="20% - Ênfase1 16 2 4" xfId="7458"/>
    <cellStyle name="20% - Ênfase1 16 2 4 2" xfId="20002"/>
    <cellStyle name="20% - Ênfase1 16 2 5" xfId="1374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3" xfId="17660"/>
    <cellStyle name="20% - Ênfase1 16 3 3" xfId="8246"/>
    <cellStyle name="20% - Ênfase1 16 3 3 2" xfId="20790"/>
    <cellStyle name="20% - Ênfase1 16 3 4" xfId="14532"/>
    <cellStyle name="20% - Ênfase1 16 4" xfId="3551"/>
    <cellStyle name="20% - Ênfase1 16 4 2" xfId="9810"/>
    <cellStyle name="20% - Ênfase1 16 4 2 2" xfId="22354"/>
    <cellStyle name="20% - Ênfase1 16 4 3" xfId="16096"/>
    <cellStyle name="20% - Ênfase1 16 5" xfId="6682"/>
    <cellStyle name="20% - Ênfase1 16 5 2" xfId="19226"/>
    <cellStyle name="20% - Ênfase1 16 6" xfId="1296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3" xfId="18048"/>
    <cellStyle name="20% - Ênfase1 17 2 3" xfId="8634"/>
    <cellStyle name="20% - Ênfase1 17 2 3 2" xfId="21178"/>
    <cellStyle name="20% - Ênfase1 17 2 4" xfId="14920"/>
    <cellStyle name="20% - Ênfase1 17 3" xfId="3939"/>
    <cellStyle name="20% - Ênfase1 17 3 2" xfId="10198"/>
    <cellStyle name="20% - Ênfase1 17 3 2 2" xfId="22742"/>
    <cellStyle name="20% - Ênfase1 17 3 3" xfId="16484"/>
    <cellStyle name="20% - Ênfase1 17 4" xfId="7070"/>
    <cellStyle name="20% - Ênfase1 17 4 2" xfId="19614"/>
    <cellStyle name="20% - Ênfase1 17 5" xfId="13356"/>
    <cellStyle name="20% - Ênfase1 18" xfId="1584"/>
    <cellStyle name="20% - Ênfase1 18 2" xfId="4714"/>
    <cellStyle name="20% - Ênfase1 18 2 2" xfId="10973"/>
    <cellStyle name="20% - Ênfase1 18 2 2 2" xfId="23517"/>
    <cellStyle name="20% - Ênfase1 18 2 3" xfId="17259"/>
    <cellStyle name="20% - Ênfase1 18 3" xfId="7845"/>
    <cellStyle name="20% - Ênfase1 18 3 2" xfId="20389"/>
    <cellStyle name="20% - Ênfase1 18 4" xfId="14131"/>
    <cellStyle name="20% - Ênfase1 19" xfId="1598"/>
    <cellStyle name="20% - Ênfase1 19 2" xfId="4727"/>
    <cellStyle name="20% - Ênfase1 19 2 2" xfId="10986"/>
    <cellStyle name="20% - Ênfase1 19 2 2 2" xfId="23530"/>
    <cellStyle name="20% - Ênfase1 19 2 3" xfId="17272"/>
    <cellStyle name="20% - Ênfase1 19 3" xfId="7858"/>
    <cellStyle name="20% - Ênfase1 19 3 2" xfId="20402"/>
    <cellStyle name="20% - Ênfase1 19 4" xfId="14144"/>
    <cellStyle name="20% - Ênfase1 2" xfId="4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3" xfId="18690"/>
    <cellStyle name="20% - Ênfase1 2 2 2 2 2 2 3" xfId="9276"/>
    <cellStyle name="20% - Ênfase1 2 2 2 2 2 2 3 2" xfId="21820"/>
    <cellStyle name="20% - Ênfase1 2 2 2 2 2 2 4" xfId="15562"/>
    <cellStyle name="20% - Ênfase1 2 2 2 2 2 3" xfId="4581"/>
    <cellStyle name="20% - Ênfase1 2 2 2 2 2 3 2" xfId="10840"/>
    <cellStyle name="20% - Ênfase1 2 2 2 2 2 3 2 2" xfId="23384"/>
    <cellStyle name="20% - Ênfase1 2 2 2 2 2 3 3" xfId="17126"/>
    <cellStyle name="20% - Ênfase1 2 2 2 2 2 4" xfId="7712"/>
    <cellStyle name="20% - Ênfase1 2 2 2 2 2 4 2" xfId="20256"/>
    <cellStyle name="20% - Ênfase1 2 2 2 2 2 5" xfId="1399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3" xfId="17914"/>
    <cellStyle name="20% - Ênfase1 2 2 2 2 3 3" xfId="8500"/>
    <cellStyle name="20% - Ênfase1 2 2 2 2 3 3 2" xfId="21044"/>
    <cellStyle name="20% - Ênfase1 2 2 2 2 3 4" xfId="14786"/>
    <cellStyle name="20% - Ênfase1 2 2 2 2 4" xfId="3805"/>
    <cellStyle name="20% - Ênfase1 2 2 2 2 4 2" xfId="10064"/>
    <cellStyle name="20% - Ênfase1 2 2 2 2 4 2 2" xfId="22608"/>
    <cellStyle name="20% - Ênfase1 2 2 2 2 4 3" xfId="16350"/>
    <cellStyle name="20% - Ênfase1 2 2 2 2 5" xfId="6936"/>
    <cellStyle name="20% - Ênfase1 2 2 2 2 5 2" xfId="19480"/>
    <cellStyle name="20% - Ênfase1 2 2 2 2 6" xfId="1322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3" xfId="18302"/>
    <cellStyle name="20% - Ênfase1 2 2 2 3 2 3" xfId="8888"/>
    <cellStyle name="20% - Ênfase1 2 2 2 3 2 3 2" xfId="21432"/>
    <cellStyle name="20% - Ênfase1 2 2 2 3 2 4" xfId="15174"/>
    <cellStyle name="20% - Ênfase1 2 2 2 3 3" xfId="4193"/>
    <cellStyle name="20% - Ênfase1 2 2 2 3 3 2" xfId="10452"/>
    <cellStyle name="20% - Ênfase1 2 2 2 3 3 2 2" xfId="22996"/>
    <cellStyle name="20% - Ênfase1 2 2 2 3 3 3" xfId="16738"/>
    <cellStyle name="20% - Ênfase1 2 2 2 3 4" xfId="7324"/>
    <cellStyle name="20% - Ênfase1 2 2 2 3 4 2" xfId="19868"/>
    <cellStyle name="20% - Ênfase1 2 2 2 3 5" xfId="1361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3" xfId="17526"/>
    <cellStyle name="20% - Ênfase1 2 2 2 4 3" xfId="8112"/>
    <cellStyle name="20% - Ênfase1 2 2 2 4 3 2" xfId="20656"/>
    <cellStyle name="20% - Ênfase1 2 2 2 4 4" xfId="14398"/>
    <cellStyle name="20% - Ênfase1 2 2 2 5" xfId="3417"/>
    <cellStyle name="20% - Ênfase1 2 2 2 5 2" xfId="9676"/>
    <cellStyle name="20% - Ênfase1 2 2 2 5 2 2" xfId="22220"/>
    <cellStyle name="20% - Ênfase1 2 2 2 5 3" xfId="15962"/>
    <cellStyle name="20% - Ênfase1 2 2 2 6" xfId="6548"/>
    <cellStyle name="20% - Ênfase1 2 2 2 6 2" xfId="19092"/>
    <cellStyle name="20% - Ênfase1 2 2 2 7" xfId="1283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3" xfId="18503"/>
    <cellStyle name="20% - Ênfase1 2 2 3 2 2 3" xfId="9089"/>
    <cellStyle name="20% - Ênfase1 2 2 3 2 2 3 2" xfId="21633"/>
    <cellStyle name="20% - Ênfase1 2 2 3 2 2 4" xfId="15375"/>
    <cellStyle name="20% - Ênfase1 2 2 3 2 3" xfId="4394"/>
    <cellStyle name="20% - Ênfase1 2 2 3 2 3 2" xfId="10653"/>
    <cellStyle name="20% - Ênfase1 2 2 3 2 3 2 2" xfId="23197"/>
    <cellStyle name="20% - Ênfase1 2 2 3 2 3 3" xfId="16939"/>
    <cellStyle name="20% - Ênfase1 2 2 3 2 4" xfId="7525"/>
    <cellStyle name="20% - Ênfase1 2 2 3 2 4 2" xfId="20069"/>
    <cellStyle name="20% - Ênfase1 2 2 3 2 5" xfId="1381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3" xfId="17727"/>
    <cellStyle name="20% - Ênfase1 2 2 3 3 3" xfId="8313"/>
    <cellStyle name="20% - Ênfase1 2 2 3 3 3 2" xfId="20857"/>
    <cellStyle name="20% - Ênfase1 2 2 3 3 4" xfId="14599"/>
    <cellStyle name="20% - Ênfase1 2 2 3 4" xfId="3618"/>
    <cellStyle name="20% - Ênfase1 2 2 3 4 2" xfId="9877"/>
    <cellStyle name="20% - Ênfase1 2 2 3 4 2 2" xfId="22421"/>
    <cellStyle name="20% - Ênfase1 2 2 3 4 3" xfId="16163"/>
    <cellStyle name="20% - Ênfase1 2 2 3 5" xfId="6749"/>
    <cellStyle name="20% - Ênfase1 2 2 3 5 2" xfId="19293"/>
    <cellStyle name="20% - Ênfase1 2 2 3 6" xfId="1303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3" xfId="18115"/>
    <cellStyle name="20% - Ênfase1 2 2 4 2 3" xfId="8701"/>
    <cellStyle name="20% - Ênfase1 2 2 4 2 3 2" xfId="21245"/>
    <cellStyle name="20% - Ênfase1 2 2 4 2 4" xfId="14987"/>
    <cellStyle name="20% - Ênfase1 2 2 4 3" xfId="4006"/>
    <cellStyle name="20% - Ênfase1 2 2 4 3 2" xfId="10265"/>
    <cellStyle name="20% - Ênfase1 2 2 4 3 2 2" xfId="22809"/>
    <cellStyle name="20% - Ênfase1 2 2 4 3 3" xfId="16551"/>
    <cellStyle name="20% - Ênfase1 2 2 4 4" xfId="7137"/>
    <cellStyle name="20% - Ênfase1 2 2 4 4 2" xfId="19681"/>
    <cellStyle name="20% - Ênfase1 2 2 4 5" xfId="1342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3" xfId="17339"/>
    <cellStyle name="20% - Ênfase1 2 2 5 3" xfId="7925"/>
    <cellStyle name="20% - Ênfase1 2 2 5 3 2" xfId="20469"/>
    <cellStyle name="20% - Ênfase1 2 2 5 4" xfId="14211"/>
    <cellStyle name="20% - Ênfase1 2 2 6" xfId="3230"/>
    <cellStyle name="20% - Ênfase1 2 2 6 2" xfId="9489"/>
    <cellStyle name="20% - Ênfase1 2 2 6 2 2" xfId="22033"/>
    <cellStyle name="20% - Ênfase1 2 2 6 3" xfId="15775"/>
    <cellStyle name="20% - Ênfase1 2 2 7" xfId="6361"/>
    <cellStyle name="20% - Ênfase1 2 2 7 2" xfId="18905"/>
    <cellStyle name="20% - Ênfase1 2 2 8" xfId="1264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3" xfId="18637"/>
    <cellStyle name="20% - Ênfase1 2 3 2 2 2 3" xfId="9223"/>
    <cellStyle name="20% - Ênfase1 2 3 2 2 2 3 2" xfId="21767"/>
    <cellStyle name="20% - Ênfase1 2 3 2 2 2 4" xfId="15509"/>
    <cellStyle name="20% - Ênfase1 2 3 2 2 3" xfId="4528"/>
    <cellStyle name="20% - Ênfase1 2 3 2 2 3 2" xfId="10787"/>
    <cellStyle name="20% - Ênfase1 2 3 2 2 3 2 2" xfId="23331"/>
    <cellStyle name="20% - Ênfase1 2 3 2 2 3 3" xfId="17073"/>
    <cellStyle name="20% - Ênfase1 2 3 2 2 4" xfId="7659"/>
    <cellStyle name="20% - Ênfase1 2 3 2 2 4 2" xfId="20203"/>
    <cellStyle name="20% - Ênfase1 2 3 2 2 5" xfId="1394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3" xfId="17861"/>
    <cellStyle name="20% - Ênfase1 2 3 2 3 3" xfId="8447"/>
    <cellStyle name="20% - Ênfase1 2 3 2 3 3 2" xfId="20991"/>
    <cellStyle name="20% - Ênfase1 2 3 2 3 4" xfId="14733"/>
    <cellStyle name="20% - Ênfase1 2 3 2 4" xfId="3752"/>
    <cellStyle name="20% - Ênfase1 2 3 2 4 2" xfId="10011"/>
    <cellStyle name="20% - Ênfase1 2 3 2 4 2 2" xfId="22555"/>
    <cellStyle name="20% - Ênfase1 2 3 2 4 3" xfId="16297"/>
    <cellStyle name="20% - Ênfase1 2 3 2 5" xfId="6883"/>
    <cellStyle name="20% - Ênfase1 2 3 2 5 2" xfId="19427"/>
    <cellStyle name="20% - Ênfase1 2 3 2 6" xfId="1316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3" xfId="18249"/>
    <cellStyle name="20% - Ênfase1 2 3 3 2 3" xfId="8835"/>
    <cellStyle name="20% - Ênfase1 2 3 3 2 3 2" xfId="21379"/>
    <cellStyle name="20% - Ênfase1 2 3 3 2 4" xfId="15121"/>
    <cellStyle name="20% - Ênfase1 2 3 3 3" xfId="4140"/>
    <cellStyle name="20% - Ênfase1 2 3 3 3 2" xfId="10399"/>
    <cellStyle name="20% - Ênfase1 2 3 3 3 2 2" xfId="22943"/>
    <cellStyle name="20% - Ênfase1 2 3 3 3 3" xfId="16685"/>
    <cellStyle name="20% - Ênfase1 2 3 3 4" xfId="7271"/>
    <cellStyle name="20% - Ênfase1 2 3 3 4 2" xfId="19815"/>
    <cellStyle name="20% - Ênfase1 2 3 3 5" xfId="1355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3" xfId="17473"/>
    <cellStyle name="20% - Ênfase1 2 3 4 3" xfId="8059"/>
    <cellStyle name="20% - Ênfase1 2 3 4 3 2" xfId="20603"/>
    <cellStyle name="20% - Ênfase1 2 3 4 4" xfId="14345"/>
    <cellStyle name="20% - Ênfase1 2 3 5" xfId="3364"/>
    <cellStyle name="20% - Ênfase1 2 3 5 2" xfId="9623"/>
    <cellStyle name="20% - Ênfase1 2 3 5 2 2" xfId="22167"/>
    <cellStyle name="20% - Ênfase1 2 3 5 3" xfId="15909"/>
    <cellStyle name="20% - Ênfase1 2 3 6" xfId="6495"/>
    <cellStyle name="20% - Ênfase1 2 3 6 2" xfId="19039"/>
    <cellStyle name="20% - Ênfase1 2 3 7" xfId="1278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3" xfId="18450"/>
    <cellStyle name="20% - Ênfase1 2 4 2 2 3" xfId="9036"/>
    <cellStyle name="20% - Ênfase1 2 4 2 2 3 2" xfId="21580"/>
    <cellStyle name="20% - Ênfase1 2 4 2 2 4" xfId="15322"/>
    <cellStyle name="20% - Ênfase1 2 4 2 3" xfId="4341"/>
    <cellStyle name="20% - Ênfase1 2 4 2 3 2" xfId="10600"/>
    <cellStyle name="20% - Ênfase1 2 4 2 3 2 2" xfId="23144"/>
    <cellStyle name="20% - Ênfase1 2 4 2 3 3" xfId="16886"/>
    <cellStyle name="20% - Ênfase1 2 4 2 4" xfId="7472"/>
    <cellStyle name="20% - Ênfase1 2 4 2 4 2" xfId="20016"/>
    <cellStyle name="20% - Ênfase1 2 4 2 5" xfId="1375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3" xfId="17674"/>
    <cellStyle name="20% - Ênfase1 2 4 3 3" xfId="8260"/>
    <cellStyle name="20% - Ênfase1 2 4 3 3 2" xfId="20804"/>
    <cellStyle name="20% - Ênfase1 2 4 3 4" xfId="14546"/>
    <cellStyle name="20% - Ênfase1 2 4 4" xfId="3565"/>
    <cellStyle name="20% - Ênfase1 2 4 4 2" xfId="9824"/>
    <cellStyle name="20% - Ênfase1 2 4 4 2 2" xfId="22368"/>
    <cellStyle name="20% - Ênfase1 2 4 4 3" xfId="16110"/>
    <cellStyle name="20% - Ênfase1 2 4 5" xfId="6696"/>
    <cellStyle name="20% - Ênfase1 2 4 5 2" xfId="19240"/>
    <cellStyle name="20% - Ênfase1 2 4 6" xfId="1298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3" xfId="18062"/>
    <cellStyle name="20% - Ênfase1 2 5 2 3" xfId="8648"/>
    <cellStyle name="20% - Ênfase1 2 5 2 3 2" xfId="21192"/>
    <cellStyle name="20% - Ênfase1 2 5 2 4" xfId="14934"/>
    <cellStyle name="20% - Ênfase1 2 5 3" xfId="3953"/>
    <cellStyle name="20% - Ênfase1 2 5 3 2" xfId="10212"/>
    <cellStyle name="20% - Ênfase1 2 5 3 2 2" xfId="22756"/>
    <cellStyle name="20% - Ênfase1 2 5 3 3" xfId="16498"/>
    <cellStyle name="20% - Ênfase1 2 5 4" xfId="7084"/>
    <cellStyle name="20% - Ênfase1 2 5 4 2" xfId="19628"/>
    <cellStyle name="20% - Ênfase1 2 5 5" xfId="1337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3" xfId="17286"/>
    <cellStyle name="20% - Ênfase1 2 6 3" xfId="7872"/>
    <cellStyle name="20% - Ênfase1 2 6 3 2" xfId="20416"/>
    <cellStyle name="20% - Ênfase1 2 6 4" xfId="14158"/>
    <cellStyle name="20% - Ênfase1 2 7" xfId="3177"/>
    <cellStyle name="20% - Ênfase1 2 7 2" xfId="9436"/>
    <cellStyle name="20% - Ênfase1 2 7 2 2" xfId="21980"/>
    <cellStyle name="20% - Ênfase1 2 7 3" xfId="15722"/>
    <cellStyle name="20% - Ênfase1 2 8" xfId="6308"/>
    <cellStyle name="20% - Ênfase1 2 8 2" xfId="18852"/>
    <cellStyle name="20% - Ênfase1 2 9" xfId="12594"/>
    <cellStyle name="20% - Ênfase1 20" xfId="3163"/>
    <cellStyle name="20% - Ênfase1 20 2" xfId="9422"/>
    <cellStyle name="20% - Ênfase1 20 2 2" xfId="21966"/>
    <cellStyle name="20% - Ênfase1 20 3" xfId="15708"/>
    <cellStyle name="20% - Ênfase1 21" xfId="3149"/>
    <cellStyle name="20% - Ênfase1 21 2" xfId="9409"/>
    <cellStyle name="20% - Ênfase1 21 2 2" xfId="21953"/>
    <cellStyle name="20% - Ênfase1 21 3" xfId="15695"/>
    <cellStyle name="20% - Ênfase1 22" xfId="6279"/>
    <cellStyle name="20% - Ênfase1 22 2" xfId="12538"/>
    <cellStyle name="20% - Ênfase1 22 2 2" xfId="25082"/>
    <cellStyle name="20% - Ênfase1 22 3" xfId="18824"/>
    <cellStyle name="20% - Ênfase1 23" xfId="6293"/>
    <cellStyle name="20% - Ênfase1 23 2" xfId="18838"/>
    <cellStyle name="20% - Ênfase1 24" xfId="12559"/>
    <cellStyle name="20% - Ênfase1 24 2" xfId="25103"/>
    <cellStyle name="20% - Ênfase1 25" xfId="12580"/>
    <cellStyle name="20% - Ênfase1 26" xfId="12566"/>
    <cellStyle name="20% - Ênfase1 3" xfId="5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3" xfId="18703"/>
    <cellStyle name="20% - Ênfase1 3 2 2 2 2 2 3" xfId="9289"/>
    <cellStyle name="20% - Ênfase1 3 2 2 2 2 2 3 2" xfId="21833"/>
    <cellStyle name="20% - Ênfase1 3 2 2 2 2 2 4" xfId="15575"/>
    <cellStyle name="20% - Ênfase1 3 2 2 2 2 3" xfId="4594"/>
    <cellStyle name="20% - Ênfase1 3 2 2 2 2 3 2" xfId="10853"/>
    <cellStyle name="20% - Ênfase1 3 2 2 2 2 3 2 2" xfId="23397"/>
    <cellStyle name="20% - Ênfase1 3 2 2 2 2 3 3" xfId="17139"/>
    <cellStyle name="20% - Ênfase1 3 2 2 2 2 4" xfId="7725"/>
    <cellStyle name="20% - Ênfase1 3 2 2 2 2 4 2" xfId="20269"/>
    <cellStyle name="20% - Ênfase1 3 2 2 2 2 5" xfId="1401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3" xfId="17927"/>
    <cellStyle name="20% - Ênfase1 3 2 2 2 3 3" xfId="8513"/>
    <cellStyle name="20% - Ênfase1 3 2 2 2 3 3 2" xfId="21057"/>
    <cellStyle name="20% - Ênfase1 3 2 2 2 3 4" xfId="14799"/>
    <cellStyle name="20% - Ênfase1 3 2 2 2 4" xfId="3818"/>
    <cellStyle name="20% - Ênfase1 3 2 2 2 4 2" xfId="10077"/>
    <cellStyle name="20% - Ênfase1 3 2 2 2 4 2 2" xfId="22621"/>
    <cellStyle name="20% - Ênfase1 3 2 2 2 4 3" xfId="16363"/>
    <cellStyle name="20% - Ênfase1 3 2 2 2 5" xfId="6949"/>
    <cellStyle name="20% - Ênfase1 3 2 2 2 5 2" xfId="19493"/>
    <cellStyle name="20% - Ênfase1 3 2 2 2 6" xfId="1323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3" xfId="18315"/>
    <cellStyle name="20% - Ênfase1 3 2 2 3 2 3" xfId="8901"/>
    <cellStyle name="20% - Ênfase1 3 2 2 3 2 3 2" xfId="21445"/>
    <cellStyle name="20% - Ênfase1 3 2 2 3 2 4" xfId="15187"/>
    <cellStyle name="20% - Ênfase1 3 2 2 3 3" xfId="4206"/>
    <cellStyle name="20% - Ênfase1 3 2 2 3 3 2" xfId="10465"/>
    <cellStyle name="20% - Ênfase1 3 2 2 3 3 2 2" xfId="23009"/>
    <cellStyle name="20% - Ênfase1 3 2 2 3 3 3" xfId="16751"/>
    <cellStyle name="20% - Ênfase1 3 2 2 3 4" xfId="7337"/>
    <cellStyle name="20% - Ênfase1 3 2 2 3 4 2" xfId="19881"/>
    <cellStyle name="20% - Ênfase1 3 2 2 3 5" xfId="1362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3" xfId="17539"/>
    <cellStyle name="20% - Ênfase1 3 2 2 4 3" xfId="8125"/>
    <cellStyle name="20% - Ênfase1 3 2 2 4 3 2" xfId="20669"/>
    <cellStyle name="20% - Ênfase1 3 2 2 4 4" xfId="14411"/>
    <cellStyle name="20% - Ênfase1 3 2 2 5" xfId="3430"/>
    <cellStyle name="20% - Ênfase1 3 2 2 5 2" xfId="9689"/>
    <cellStyle name="20% - Ênfase1 3 2 2 5 2 2" xfId="22233"/>
    <cellStyle name="20% - Ênfase1 3 2 2 5 3" xfId="15975"/>
    <cellStyle name="20% - Ênfase1 3 2 2 6" xfId="6561"/>
    <cellStyle name="20% - Ênfase1 3 2 2 6 2" xfId="19105"/>
    <cellStyle name="20% - Ênfase1 3 2 2 7" xfId="1284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3" xfId="18516"/>
    <cellStyle name="20% - Ênfase1 3 2 3 2 2 3" xfId="9102"/>
    <cellStyle name="20% - Ênfase1 3 2 3 2 2 3 2" xfId="21646"/>
    <cellStyle name="20% - Ênfase1 3 2 3 2 2 4" xfId="15388"/>
    <cellStyle name="20% - Ênfase1 3 2 3 2 3" xfId="4407"/>
    <cellStyle name="20% - Ênfase1 3 2 3 2 3 2" xfId="10666"/>
    <cellStyle name="20% - Ênfase1 3 2 3 2 3 2 2" xfId="23210"/>
    <cellStyle name="20% - Ênfase1 3 2 3 2 3 3" xfId="16952"/>
    <cellStyle name="20% - Ênfase1 3 2 3 2 4" xfId="7538"/>
    <cellStyle name="20% - Ênfase1 3 2 3 2 4 2" xfId="20082"/>
    <cellStyle name="20% - Ênfase1 3 2 3 2 5" xfId="1382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3" xfId="17740"/>
    <cellStyle name="20% - Ênfase1 3 2 3 3 3" xfId="8326"/>
    <cellStyle name="20% - Ênfase1 3 2 3 3 3 2" xfId="20870"/>
    <cellStyle name="20% - Ênfase1 3 2 3 3 4" xfId="14612"/>
    <cellStyle name="20% - Ênfase1 3 2 3 4" xfId="3631"/>
    <cellStyle name="20% - Ênfase1 3 2 3 4 2" xfId="9890"/>
    <cellStyle name="20% - Ênfase1 3 2 3 4 2 2" xfId="22434"/>
    <cellStyle name="20% - Ênfase1 3 2 3 4 3" xfId="16176"/>
    <cellStyle name="20% - Ênfase1 3 2 3 5" xfId="6762"/>
    <cellStyle name="20% - Ênfase1 3 2 3 5 2" xfId="19306"/>
    <cellStyle name="20% - Ênfase1 3 2 3 6" xfId="1304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3" xfId="18128"/>
    <cellStyle name="20% - Ênfase1 3 2 4 2 3" xfId="8714"/>
    <cellStyle name="20% - Ênfase1 3 2 4 2 3 2" xfId="21258"/>
    <cellStyle name="20% - Ênfase1 3 2 4 2 4" xfId="15000"/>
    <cellStyle name="20% - Ênfase1 3 2 4 3" xfId="4019"/>
    <cellStyle name="20% - Ênfase1 3 2 4 3 2" xfId="10278"/>
    <cellStyle name="20% - Ênfase1 3 2 4 3 2 2" xfId="22822"/>
    <cellStyle name="20% - Ênfase1 3 2 4 3 3" xfId="16564"/>
    <cellStyle name="20% - Ênfase1 3 2 4 4" xfId="7150"/>
    <cellStyle name="20% - Ênfase1 3 2 4 4 2" xfId="19694"/>
    <cellStyle name="20% - Ênfase1 3 2 4 5" xfId="1343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3" xfId="17352"/>
    <cellStyle name="20% - Ênfase1 3 2 5 3" xfId="7938"/>
    <cellStyle name="20% - Ênfase1 3 2 5 3 2" xfId="20482"/>
    <cellStyle name="20% - Ênfase1 3 2 5 4" xfId="14224"/>
    <cellStyle name="20% - Ênfase1 3 2 6" xfId="3243"/>
    <cellStyle name="20% - Ênfase1 3 2 6 2" xfId="9502"/>
    <cellStyle name="20% - Ênfase1 3 2 6 2 2" xfId="22046"/>
    <cellStyle name="20% - Ênfase1 3 2 6 3" xfId="15788"/>
    <cellStyle name="20% - Ênfase1 3 2 7" xfId="6374"/>
    <cellStyle name="20% - Ênfase1 3 2 7 2" xfId="18918"/>
    <cellStyle name="20% - Ênfase1 3 2 8" xfId="1266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3" xfId="18650"/>
    <cellStyle name="20% - Ênfase1 3 3 2 2 2 3" xfId="9236"/>
    <cellStyle name="20% - Ênfase1 3 3 2 2 2 3 2" xfId="21780"/>
    <cellStyle name="20% - Ênfase1 3 3 2 2 2 4" xfId="15522"/>
    <cellStyle name="20% - Ênfase1 3 3 2 2 3" xfId="4541"/>
    <cellStyle name="20% - Ênfase1 3 3 2 2 3 2" xfId="10800"/>
    <cellStyle name="20% - Ênfase1 3 3 2 2 3 2 2" xfId="23344"/>
    <cellStyle name="20% - Ênfase1 3 3 2 2 3 3" xfId="17086"/>
    <cellStyle name="20% - Ênfase1 3 3 2 2 4" xfId="7672"/>
    <cellStyle name="20% - Ênfase1 3 3 2 2 4 2" xfId="20216"/>
    <cellStyle name="20% - Ênfase1 3 3 2 2 5" xfId="1395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3" xfId="17874"/>
    <cellStyle name="20% - Ênfase1 3 3 2 3 3" xfId="8460"/>
    <cellStyle name="20% - Ênfase1 3 3 2 3 3 2" xfId="21004"/>
    <cellStyle name="20% - Ênfase1 3 3 2 3 4" xfId="14746"/>
    <cellStyle name="20% - Ênfase1 3 3 2 4" xfId="3765"/>
    <cellStyle name="20% - Ênfase1 3 3 2 4 2" xfId="10024"/>
    <cellStyle name="20% - Ênfase1 3 3 2 4 2 2" xfId="22568"/>
    <cellStyle name="20% - Ênfase1 3 3 2 4 3" xfId="16310"/>
    <cellStyle name="20% - Ênfase1 3 3 2 5" xfId="6896"/>
    <cellStyle name="20% - Ênfase1 3 3 2 5 2" xfId="19440"/>
    <cellStyle name="20% - Ênfase1 3 3 2 6" xfId="1318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3" xfId="18262"/>
    <cellStyle name="20% - Ênfase1 3 3 3 2 3" xfId="8848"/>
    <cellStyle name="20% - Ênfase1 3 3 3 2 3 2" xfId="21392"/>
    <cellStyle name="20% - Ênfase1 3 3 3 2 4" xfId="15134"/>
    <cellStyle name="20% - Ênfase1 3 3 3 3" xfId="4153"/>
    <cellStyle name="20% - Ênfase1 3 3 3 3 2" xfId="10412"/>
    <cellStyle name="20% - Ênfase1 3 3 3 3 2 2" xfId="22956"/>
    <cellStyle name="20% - Ênfase1 3 3 3 3 3" xfId="16698"/>
    <cellStyle name="20% - Ênfase1 3 3 3 4" xfId="7284"/>
    <cellStyle name="20% - Ênfase1 3 3 3 4 2" xfId="19828"/>
    <cellStyle name="20% - Ênfase1 3 3 3 5" xfId="1357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3" xfId="17486"/>
    <cellStyle name="20% - Ênfase1 3 3 4 3" xfId="8072"/>
    <cellStyle name="20% - Ênfase1 3 3 4 3 2" xfId="20616"/>
    <cellStyle name="20% - Ênfase1 3 3 4 4" xfId="14358"/>
    <cellStyle name="20% - Ênfase1 3 3 5" xfId="3377"/>
    <cellStyle name="20% - Ênfase1 3 3 5 2" xfId="9636"/>
    <cellStyle name="20% - Ênfase1 3 3 5 2 2" xfId="22180"/>
    <cellStyle name="20% - Ênfase1 3 3 5 3" xfId="15922"/>
    <cellStyle name="20% - Ênfase1 3 3 6" xfId="6508"/>
    <cellStyle name="20% - Ênfase1 3 3 6 2" xfId="19052"/>
    <cellStyle name="20% - Ênfase1 3 3 7" xfId="1279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3" xfId="18463"/>
    <cellStyle name="20% - Ênfase1 3 4 2 2 3" xfId="9049"/>
    <cellStyle name="20% - Ênfase1 3 4 2 2 3 2" xfId="21593"/>
    <cellStyle name="20% - Ênfase1 3 4 2 2 4" xfId="15335"/>
    <cellStyle name="20% - Ênfase1 3 4 2 3" xfId="4354"/>
    <cellStyle name="20% - Ênfase1 3 4 2 3 2" xfId="10613"/>
    <cellStyle name="20% - Ênfase1 3 4 2 3 2 2" xfId="23157"/>
    <cellStyle name="20% - Ênfase1 3 4 2 3 3" xfId="16899"/>
    <cellStyle name="20% - Ênfase1 3 4 2 4" xfId="7485"/>
    <cellStyle name="20% - Ênfase1 3 4 2 4 2" xfId="20029"/>
    <cellStyle name="20% - Ênfase1 3 4 2 5" xfId="1377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3" xfId="17687"/>
    <cellStyle name="20% - Ênfase1 3 4 3 3" xfId="8273"/>
    <cellStyle name="20% - Ênfase1 3 4 3 3 2" xfId="20817"/>
    <cellStyle name="20% - Ênfase1 3 4 3 4" xfId="14559"/>
    <cellStyle name="20% - Ênfase1 3 4 4" xfId="3578"/>
    <cellStyle name="20% - Ênfase1 3 4 4 2" xfId="9837"/>
    <cellStyle name="20% - Ênfase1 3 4 4 2 2" xfId="22381"/>
    <cellStyle name="20% - Ênfase1 3 4 4 3" xfId="16123"/>
    <cellStyle name="20% - Ênfase1 3 4 5" xfId="6709"/>
    <cellStyle name="20% - Ênfase1 3 4 5 2" xfId="19253"/>
    <cellStyle name="20% - Ênfase1 3 4 6" xfId="1299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3" xfId="18075"/>
    <cellStyle name="20% - Ênfase1 3 5 2 3" xfId="8661"/>
    <cellStyle name="20% - Ênfase1 3 5 2 3 2" xfId="21205"/>
    <cellStyle name="20% - Ênfase1 3 5 2 4" xfId="14947"/>
    <cellStyle name="20% - Ênfase1 3 5 3" xfId="3966"/>
    <cellStyle name="20% - Ênfase1 3 5 3 2" xfId="10225"/>
    <cellStyle name="20% - Ênfase1 3 5 3 2 2" xfId="22769"/>
    <cellStyle name="20% - Ênfase1 3 5 3 3" xfId="16511"/>
    <cellStyle name="20% - Ênfase1 3 5 4" xfId="7097"/>
    <cellStyle name="20% - Ênfase1 3 5 4 2" xfId="19641"/>
    <cellStyle name="20% - Ênfase1 3 5 5" xfId="1338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3" xfId="17299"/>
    <cellStyle name="20% - Ênfase1 3 6 3" xfId="7885"/>
    <cellStyle name="20% - Ênfase1 3 6 3 2" xfId="20429"/>
    <cellStyle name="20% - Ênfase1 3 6 4" xfId="14171"/>
    <cellStyle name="20% - Ênfase1 3 7" xfId="3190"/>
    <cellStyle name="20% - Ênfase1 3 7 2" xfId="9449"/>
    <cellStyle name="20% - Ênfase1 3 7 2 2" xfId="21993"/>
    <cellStyle name="20% - Ênfase1 3 7 3" xfId="15735"/>
    <cellStyle name="20% - Ênfase1 3 8" xfId="6321"/>
    <cellStyle name="20% - Ênfase1 3 8 2" xfId="18865"/>
    <cellStyle name="20% - Ênfase1 3 9" xfId="12607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3" xfId="18676"/>
    <cellStyle name="20% - Ênfase1 4 2 2 2 2 3" xfId="9262"/>
    <cellStyle name="20% - Ênfase1 4 2 2 2 2 3 2" xfId="21806"/>
    <cellStyle name="20% - Ênfase1 4 2 2 2 2 4" xfId="15548"/>
    <cellStyle name="20% - Ênfase1 4 2 2 2 3" xfId="4567"/>
    <cellStyle name="20% - Ênfase1 4 2 2 2 3 2" xfId="10826"/>
    <cellStyle name="20% - Ênfase1 4 2 2 2 3 2 2" xfId="23370"/>
    <cellStyle name="20% - Ênfase1 4 2 2 2 3 3" xfId="17112"/>
    <cellStyle name="20% - Ênfase1 4 2 2 2 4" xfId="7698"/>
    <cellStyle name="20% - Ênfase1 4 2 2 2 4 2" xfId="20242"/>
    <cellStyle name="20% - Ênfase1 4 2 2 2 5" xfId="1398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3" xfId="17900"/>
    <cellStyle name="20% - Ênfase1 4 2 2 3 3" xfId="8486"/>
    <cellStyle name="20% - Ênfase1 4 2 2 3 3 2" xfId="21030"/>
    <cellStyle name="20% - Ênfase1 4 2 2 3 4" xfId="14772"/>
    <cellStyle name="20% - Ênfase1 4 2 2 4" xfId="3791"/>
    <cellStyle name="20% - Ênfase1 4 2 2 4 2" xfId="10050"/>
    <cellStyle name="20% - Ênfase1 4 2 2 4 2 2" xfId="22594"/>
    <cellStyle name="20% - Ênfase1 4 2 2 4 3" xfId="16336"/>
    <cellStyle name="20% - Ênfase1 4 2 2 5" xfId="6922"/>
    <cellStyle name="20% - Ênfase1 4 2 2 5 2" xfId="19466"/>
    <cellStyle name="20% - Ênfase1 4 2 2 6" xfId="1320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3" xfId="18288"/>
    <cellStyle name="20% - Ênfase1 4 2 3 2 3" xfId="8874"/>
    <cellStyle name="20% - Ênfase1 4 2 3 2 3 2" xfId="21418"/>
    <cellStyle name="20% - Ênfase1 4 2 3 2 4" xfId="15160"/>
    <cellStyle name="20% - Ênfase1 4 2 3 3" xfId="4179"/>
    <cellStyle name="20% - Ênfase1 4 2 3 3 2" xfId="10438"/>
    <cellStyle name="20% - Ênfase1 4 2 3 3 2 2" xfId="22982"/>
    <cellStyle name="20% - Ênfase1 4 2 3 3 3" xfId="16724"/>
    <cellStyle name="20% - Ênfase1 4 2 3 4" xfId="7310"/>
    <cellStyle name="20% - Ênfase1 4 2 3 4 2" xfId="19854"/>
    <cellStyle name="20% - Ênfase1 4 2 3 5" xfId="1359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3" xfId="17512"/>
    <cellStyle name="20% - Ênfase1 4 2 4 3" xfId="8098"/>
    <cellStyle name="20% - Ênfase1 4 2 4 3 2" xfId="20642"/>
    <cellStyle name="20% - Ênfase1 4 2 4 4" xfId="14384"/>
    <cellStyle name="20% - Ênfase1 4 2 5" xfId="3403"/>
    <cellStyle name="20% - Ênfase1 4 2 5 2" xfId="9662"/>
    <cellStyle name="20% - Ênfase1 4 2 5 2 2" xfId="22206"/>
    <cellStyle name="20% - Ênfase1 4 2 5 3" xfId="15948"/>
    <cellStyle name="20% - Ênfase1 4 2 6" xfId="6534"/>
    <cellStyle name="20% - Ênfase1 4 2 6 2" xfId="19078"/>
    <cellStyle name="20% - Ênfase1 4 2 7" xfId="1282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3" xfId="18489"/>
    <cellStyle name="20% - Ênfase1 4 3 2 2 3" xfId="9075"/>
    <cellStyle name="20% - Ênfase1 4 3 2 2 3 2" xfId="21619"/>
    <cellStyle name="20% - Ênfase1 4 3 2 2 4" xfId="15361"/>
    <cellStyle name="20% - Ênfase1 4 3 2 3" xfId="4380"/>
    <cellStyle name="20% - Ênfase1 4 3 2 3 2" xfId="10639"/>
    <cellStyle name="20% - Ênfase1 4 3 2 3 2 2" xfId="23183"/>
    <cellStyle name="20% - Ênfase1 4 3 2 3 3" xfId="16925"/>
    <cellStyle name="20% - Ênfase1 4 3 2 4" xfId="7511"/>
    <cellStyle name="20% - Ênfase1 4 3 2 4 2" xfId="20055"/>
    <cellStyle name="20% - Ênfase1 4 3 2 5" xfId="1379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3" xfId="17713"/>
    <cellStyle name="20% - Ênfase1 4 3 3 3" xfId="8299"/>
    <cellStyle name="20% - Ênfase1 4 3 3 3 2" xfId="20843"/>
    <cellStyle name="20% - Ênfase1 4 3 3 4" xfId="14585"/>
    <cellStyle name="20% - Ênfase1 4 3 4" xfId="3604"/>
    <cellStyle name="20% - Ênfase1 4 3 4 2" xfId="9863"/>
    <cellStyle name="20% - Ênfase1 4 3 4 2 2" xfId="22407"/>
    <cellStyle name="20% - Ênfase1 4 3 4 3" xfId="16149"/>
    <cellStyle name="20% - Ênfase1 4 3 5" xfId="6735"/>
    <cellStyle name="20% - Ênfase1 4 3 5 2" xfId="19279"/>
    <cellStyle name="20% - Ênfase1 4 3 6" xfId="1302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3" xfId="18101"/>
    <cellStyle name="20% - Ênfase1 4 4 2 3" xfId="8687"/>
    <cellStyle name="20% - Ênfase1 4 4 2 3 2" xfId="21231"/>
    <cellStyle name="20% - Ênfase1 4 4 2 4" xfId="14973"/>
    <cellStyle name="20% - Ênfase1 4 4 3" xfId="3992"/>
    <cellStyle name="20% - Ênfase1 4 4 3 2" xfId="10251"/>
    <cellStyle name="20% - Ênfase1 4 4 3 2 2" xfId="22795"/>
    <cellStyle name="20% - Ênfase1 4 4 3 3" xfId="16537"/>
    <cellStyle name="20% - Ênfase1 4 4 4" xfId="7123"/>
    <cellStyle name="20% - Ênfase1 4 4 4 2" xfId="19667"/>
    <cellStyle name="20% - Ênfase1 4 4 5" xfId="1340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3" xfId="17325"/>
    <cellStyle name="20% - Ênfase1 4 5 3" xfId="7911"/>
    <cellStyle name="20% - Ênfase1 4 5 3 2" xfId="20455"/>
    <cellStyle name="20% - Ênfase1 4 5 4" xfId="14197"/>
    <cellStyle name="20% - Ênfase1 4 6" xfId="3216"/>
    <cellStyle name="20% - Ênfase1 4 6 2" xfId="9475"/>
    <cellStyle name="20% - Ênfase1 4 6 2 2" xfId="22019"/>
    <cellStyle name="20% - Ênfase1 4 6 3" xfId="15761"/>
    <cellStyle name="20% - Ênfase1 4 7" xfId="6347"/>
    <cellStyle name="20% - Ênfase1 4 7 2" xfId="18891"/>
    <cellStyle name="20% - Ênfase1 4 8" xfId="12633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3" xfId="18663"/>
    <cellStyle name="20% - Ênfase1 5 2 2 2 2 3" xfId="9249"/>
    <cellStyle name="20% - Ênfase1 5 2 2 2 2 3 2" xfId="21793"/>
    <cellStyle name="20% - Ênfase1 5 2 2 2 2 4" xfId="15535"/>
    <cellStyle name="20% - Ênfase1 5 2 2 2 3" xfId="4554"/>
    <cellStyle name="20% - Ênfase1 5 2 2 2 3 2" xfId="10813"/>
    <cellStyle name="20% - Ênfase1 5 2 2 2 3 2 2" xfId="23357"/>
    <cellStyle name="20% - Ênfase1 5 2 2 2 3 3" xfId="17099"/>
    <cellStyle name="20% - Ênfase1 5 2 2 2 4" xfId="7685"/>
    <cellStyle name="20% - Ênfase1 5 2 2 2 4 2" xfId="20229"/>
    <cellStyle name="20% - Ênfase1 5 2 2 2 5" xfId="1397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3" xfId="17887"/>
    <cellStyle name="20% - Ênfase1 5 2 2 3 3" xfId="8473"/>
    <cellStyle name="20% - Ênfase1 5 2 2 3 3 2" xfId="21017"/>
    <cellStyle name="20% - Ênfase1 5 2 2 3 4" xfId="14759"/>
    <cellStyle name="20% - Ênfase1 5 2 2 4" xfId="3778"/>
    <cellStyle name="20% - Ênfase1 5 2 2 4 2" xfId="10037"/>
    <cellStyle name="20% - Ênfase1 5 2 2 4 2 2" xfId="22581"/>
    <cellStyle name="20% - Ênfase1 5 2 2 4 3" xfId="16323"/>
    <cellStyle name="20% - Ênfase1 5 2 2 5" xfId="6909"/>
    <cellStyle name="20% - Ênfase1 5 2 2 5 2" xfId="19453"/>
    <cellStyle name="20% - Ênfase1 5 2 2 6" xfId="1319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3" xfId="18275"/>
    <cellStyle name="20% - Ênfase1 5 2 3 2 3" xfId="8861"/>
    <cellStyle name="20% - Ênfase1 5 2 3 2 3 2" xfId="21405"/>
    <cellStyle name="20% - Ênfase1 5 2 3 2 4" xfId="15147"/>
    <cellStyle name="20% - Ênfase1 5 2 3 3" xfId="4166"/>
    <cellStyle name="20% - Ênfase1 5 2 3 3 2" xfId="10425"/>
    <cellStyle name="20% - Ênfase1 5 2 3 3 2 2" xfId="22969"/>
    <cellStyle name="20% - Ênfase1 5 2 3 3 3" xfId="16711"/>
    <cellStyle name="20% - Ênfase1 5 2 3 4" xfId="7297"/>
    <cellStyle name="20% - Ênfase1 5 2 3 4 2" xfId="19841"/>
    <cellStyle name="20% - Ênfase1 5 2 3 5" xfId="1358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3" xfId="17499"/>
    <cellStyle name="20% - Ênfase1 5 2 4 3" xfId="8085"/>
    <cellStyle name="20% - Ênfase1 5 2 4 3 2" xfId="20629"/>
    <cellStyle name="20% - Ênfase1 5 2 4 4" xfId="14371"/>
    <cellStyle name="20% - Ênfase1 5 2 5" xfId="3390"/>
    <cellStyle name="20% - Ênfase1 5 2 5 2" xfId="9649"/>
    <cellStyle name="20% - Ênfase1 5 2 5 2 2" xfId="22193"/>
    <cellStyle name="20% - Ênfase1 5 2 5 3" xfId="15935"/>
    <cellStyle name="20% - Ênfase1 5 2 6" xfId="6521"/>
    <cellStyle name="20% - Ênfase1 5 2 6 2" xfId="19065"/>
    <cellStyle name="20% - Ênfase1 5 2 7" xfId="1280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3" xfId="18476"/>
    <cellStyle name="20% - Ênfase1 5 3 2 2 3" xfId="9062"/>
    <cellStyle name="20% - Ênfase1 5 3 2 2 3 2" xfId="21606"/>
    <cellStyle name="20% - Ênfase1 5 3 2 2 4" xfId="15348"/>
    <cellStyle name="20% - Ênfase1 5 3 2 3" xfId="4367"/>
    <cellStyle name="20% - Ênfase1 5 3 2 3 2" xfId="10626"/>
    <cellStyle name="20% - Ênfase1 5 3 2 3 2 2" xfId="23170"/>
    <cellStyle name="20% - Ênfase1 5 3 2 3 3" xfId="16912"/>
    <cellStyle name="20% - Ênfase1 5 3 2 4" xfId="7498"/>
    <cellStyle name="20% - Ênfase1 5 3 2 4 2" xfId="20042"/>
    <cellStyle name="20% - Ênfase1 5 3 2 5" xfId="1378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3" xfId="17700"/>
    <cellStyle name="20% - Ênfase1 5 3 3 3" xfId="8286"/>
    <cellStyle name="20% - Ênfase1 5 3 3 3 2" xfId="20830"/>
    <cellStyle name="20% - Ênfase1 5 3 3 4" xfId="14572"/>
    <cellStyle name="20% - Ênfase1 5 3 4" xfId="3591"/>
    <cellStyle name="20% - Ênfase1 5 3 4 2" xfId="9850"/>
    <cellStyle name="20% - Ênfase1 5 3 4 2 2" xfId="22394"/>
    <cellStyle name="20% - Ênfase1 5 3 4 3" xfId="16136"/>
    <cellStyle name="20% - Ênfase1 5 3 5" xfId="6722"/>
    <cellStyle name="20% - Ênfase1 5 3 5 2" xfId="19266"/>
    <cellStyle name="20% - Ênfase1 5 3 6" xfId="1300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3" xfId="18088"/>
    <cellStyle name="20% - Ênfase1 5 4 2 3" xfId="8674"/>
    <cellStyle name="20% - Ênfase1 5 4 2 3 2" xfId="21218"/>
    <cellStyle name="20% - Ênfase1 5 4 2 4" xfId="14960"/>
    <cellStyle name="20% - Ênfase1 5 4 3" xfId="3979"/>
    <cellStyle name="20% - Ênfase1 5 4 3 2" xfId="10238"/>
    <cellStyle name="20% - Ênfase1 5 4 3 2 2" xfId="22782"/>
    <cellStyle name="20% - Ênfase1 5 4 3 3" xfId="16524"/>
    <cellStyle name="20% - Ênfase1 5 4 4" xfId="7110"/>
    <cellStyle name="20% - Ênfase1 5 4 4 2" xfId="19654"/>
    <cellStyle name="20% - Ênfase1 5 4 5" xfId="1339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3" xfId="17312"/>
    <cellStyle name="20% - Ênfase1 5 5 3" xfId="7898"/>
    <cellStyle name="20% - Ênfase1 5 5 3 2" xfId="20442"/>
    <cellStyle name="20% - Ênfase1 5 5 4" xfId="14184"/>
    <cellStyle name="20% - Ênfase1 5 6" xfId="3203"/>
    <cellStyle name="20% - Ênfase1 5 6 2" xfId="9462"/>
    <cellStyle name="20% - Ênfase1 5 6 2 2" xfId="22006"/>
    <cellStyle name="20% - Ênfase1 5 6 3" xfId="15748"/>
    <cellStyle name="20% - Ênfase1 5 7" xfId="6334"/>
    <cellStyle name="20% - Ênfase1 5 7 2" xfId="18878"/>
    <cellStyle name="20% - Ênfase1 5 8" xfId="1262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3" xfId="18716"/>
    <cellStyle name="20% - Ênfase1 6 2 2 2 2 3" xfId="9302"/>
    <cellStyle name="20% - Ênfase1 6 2 2 2 2 3 2" xfId="21846"/>
    <cellStyle name="20% - Ênfase1 6 2 2 2 2 4" xfId="15588"/>
    <cellStyle name="20% - Ênfase1 6 2 2 2 3" xfId="4607"/>
    <cellStyle name="20% - Ênfase1 6 2 2 2 3 2" xfId="10866"/>
    <cellStyle name="20% - Ênfase1 6 2 2 2 3 2 2" xfId="23410"/>
    <cellStyle name="20% - Ênfase1 6 2 2 2 3 3" xfId="17152"/>
    <cellStyle name="20% - Ênfase1 6 2 2 2 4" xfId="7738"/>
    <cellStyle name="20% - Ênfase1 6 2 2 2 4 2" xfId="20282"/>
    <cellStyle name="20% - Ênfase1 6 2 2 2 5" xfId="1402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3" xfId="17940"/>
    <cellStyle name="20% - Ênfase1 6 2 2 3 3" xfId="8526"/>
    <cellStyle name="20% - Ênfase1 6 2 2 3 3 2" xfId="21070"/>
    <cellStyle name="20% - Ênfase1 6 2 2 3 4" xfId="14812"/>
    <cellStyle name="20% - Ênfase1 6 2 2 4" xfId="3831"/>
    <cellStyle name="20% - Ênfase1 6 2 2 4 2" xfId="10090"/>
    <cellStyle name="20% - Ênfase1 6 2 2 4 2 2" xfId="22634"/>
    <cellStyle name="20% - Ênfase1 6 2 2 4 3" xfId="16376"/>
    <cellStyle name="20% - Ênfase1 6 2 2 5" xfId="6962"/>
    <cellStyle name="20% - Ênfase1 6 2 2 5 2" xfId="19506"/>
    <cellStyle name="20% - Ênfase1 6 2 2 6" xfId="1324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3" xfId="18328"/>
    <cellStyle name="20% - Ênfase1 6 2 3 2 3" xfId="8914"/>
    <cellStyle name="20% - Ênfase1 6 2 3 2 3 2" xfId="21458"/>
    <cellStyle name="20% - Ênfase1 6 2 3 2 4" xfId="15200"/>
    <cellStyle name="20% - Ênfase1 6 2 3 3" xfId="4219"/>
    <cellStyle name="20% - Ênfase1 6 2 3 3 2" xfId="10478"/>
    <cellStyle name="20% - Ênfase1 6 2 3 3 2 2" xfId="23022"/>
    <cellStyle name="20% - Ênfase1 6 2 3 3 3" xfId="16764"/>
    <cellStyle name="20% - Ênfase1 6 2 3 4" xfId="7350"/>
    <cellStyle name="20% - Ênfase1 6 2 3 4 2" xfId="19894"/>
    <cellStyle name="20% - Ênfase1 6 2 3 5" xfId="1363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3" xfId="17552"/>
    <cellStyle name="20% - Ênfase1 6 2 4 3" xfId="8138"/>
    <cellStyle name="20% - Ênfase1 6 2 4 3 2" xfId="20682"/>
    <cellStyle name="20% - Ênfase1 6 2 4 4" xfId="14424"/>
    <cellStyle name="20% - Ênfase1 6 2 5" xfId="3443"/>
    <cellStyle name="20% - Ênfase1 6 2 5 2" xfId="9702"/>
    <cellStyle name="20% - Ênfase1 6 2 5 2 2" xfId="22246"/>
    <cellStyle name="20% - Ênfase1 6 2 5 3" xfId="15988"/>
    <cellStyle name="20% - Ênfase1 6 2 6" xfId="6574"/>
    <cellStyle name="20% - Ênfase1 6 2 6 2" xfId="19118"/>
    <cellStyle name="20% - Ênfase1 6 2 7" xfId="1286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3" xfId="18529"/>
    <cellStyle name="20% - Ênfase1 6 3 2 2 3" xfId="9115"/>
    <cellStyle name="20% - Ênfase1 6 3 2 2 3 2" xfId="21659"/>
    <cellStyle name="20% - Ênfase1 6 3 2 2 4" xfId="15401"/>
    <cellStyle name="20% - Ênfase1 6 3 2 3" xfId="4420"/>
    <cellStyle name="20% - Ênfase1 6 3 2 3 2" xfId="10679"/>
    <cellStyle name="20% - Ênfase1 6 3 2 3 2 2" xfId="23223"/>
    <cellStyle name="20% - Ênfase1 6 3 2 3 3" xfId="16965"/>
    <cellStyle name="20% - Ênfase1 6 3 2 4" xfId="7551"/>
    <cellStyle name="20% - Ênfase1 6 3 2 4 2" xfId="20095"/>
    <cellStyle name="20% - Ênfase1 6 3 2 5" xfId="1383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3" xfId="17753"/>
    <cellStyle name="20% - Ênfase1 6 3 3 3" xfId="8339"/>
    <cellStyle name="20% - Ênfase1 6 3 3 3 2" xfId="20883"/>
    <cellStyle name="20% - Ênfase1 6 3 3 4" xfId="14625"/>
    <cellStyle name="20% - Ênfase1 6 3 4" xfId="3644"/>
    <cellStyle name="20% - Ênfase1 6 3 4 2" xfId="9903"/>
    <cellStyle name="20% - Ênfase1 6 3 4 2 2" xfId="22447"/>
    <cellStyle name="20% - Ênfase1 6 3 4 3" xfId="16189"/>
    <cellStyle name="20% - Ênfase1 6 3 5" xfId="6775"/>
    <cellStyle name="20% - Ênfase1 6 3 5 2" xfId="19319"/>
    <cellStyle name="20% - Ênfase1 6 3 6" xfId="1306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3" xfId="18141"/>
    <cellStyle name="20% - Ênfase1 6 4 2 3" xfId="8727"/>
    <cellStyle name="20% - Ênfase1 6 4 2 3 2" xfId="21271"/>
    <cellStyle name="20% - Ênfase1 6 4 2 4" xfId="15013"/>
    <cellStyle name="20% - Ênfase1 6 4 3" xfId="4032"/>
    <cellStyle name="20% - Ênfase1 6 4 3 2" xfId="10291"/>
    <cellStyle name="20% - Ênfase1 6 4 3 2 2" xfId="22835"/>
    <cellStyle name="20% - Ênfase1 6 4 3 3" xfId="16577"/>
    <cellStyle name="20% - Ênfase1 6 4 4" xfId="7163"/>
    <cellStyle name="20% - Ênfase1 6 4 4 2" xfId="19707"/>
    <cellStyle name="20% - Ênfase1 6 4 5" xfId="1344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3" xfId="17365"/>
    <cellStyle name="20% - Ênfase1 6 5 3" xfId="7951"/>
    <cellStyle name="20% - Ênfase1 6 5 3 2" xfId="20495"/>
    <cellStyle name="20% - Ênfase1 6 5 4" xfId="14237"/>
    <cellStyle name="20% - Ênfase1 6 6" xfId="3256"/>
    <cellStyle name="20% - Ênfase1 6 6 2" xfId="9515"/>
    <cellStyle name="20% - Ênfase1 6 6 2 2" xfId="22059"/>
    <cellStyle name="20% - Ênfase1 6 6 3" xfId="15801"/>
    <cellStyle name="20% - Ênfase1 6 7" xfId="6387"/>
    <cellStyle name="20% - Ênfase1 6 7 2" xfId="18931"/>
    <cellStyle name="20% - Ênfase1 6 8" xfId="1267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3" xfId="18730"/>
    <cellStyle name="20% - Ênfase1 7 2 2 2 2 3" xfId="9316"/>
    <cellStyle name="20% - Ênfase1 7 2 2 2 2 3 2" xfId="21860"/>
    <cellStyle name="20% - Ênfase1 7 2 2 2 2 4" xfId="15602"/>
    <cellStyle name="20% - Ênfase1 7 2 2 2 3" xfId="4621"/>
    <cellStyle name="20% - Ênfase1 7 2 2 2 3 2" xfId="10880"/>
    <cellStyle name="20% - Ênfase1 7 2 2 2 3 2 2" xfId="23424"/>
    <cellStyle name="20% - Ênfase1 7 2 2 2 3 3" xfId="17166"/>
    <cellStyle name="20% - Ênfase1 7 2 2 2 4" xfId="7752"/>
    <cellStyle name="20% - Ênfase1 7 2 2 2 4 2" xfId="20296"/>
    <cellStyle name="20% - Ênfase1 7 2 2 2 5" xfId="1403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3" xfId="17954"/>
    <cellStyle name="20% - Ênfase1 7 2 2 3 3" xfId="8540"/>
    <cellStyle name="20% - Ênfase1 7 2 2 3 3 2" xfId="21084"/>
    <cellStyle name="20% - Ênfase1 7 2 2 3 4" xfId="14826"/>
    <cellStyle name="20% - Ênfase1 7 2 2 4" xfId="3845"/>
    <cellStyle name="20% - Ênfase1 7 2 2 4 2" xfId="10104"/>
    <cellStyle name="20% - Ênfase1 7 2 2 4 2 2" xfId="22648"/>
    <cellStyle name="20% - Ênfase1 7 2 2 4 3" xfId="16390"/>
    <cellStyle name="20% - Ênfase1 7 2 2 5" xfId="6976"/>
    <cellStyle name="20% - Ênfase1 7 2 2 5 2" xfId="19520"/>
    <cellStyle name="20% - Ênfase1 7 2 2 6" xfId="1326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3" xfId="18342"/>
    <cellStyle name="20% - Ênfase1 7 2 3 2 3" xfId="8928"/>
    <cellStyle name="20% - Ênfase1 7 2 3 2 3 2" xfId="21472"/>
    <cellStyle name="20% - Ênfase1 7 2 3 2 4" xfId="15214"/>
    <cellStyle name="20% - Ênfase1 7 2 3 3" xfId="4233"/>
    <cellStyle name="20% - Ênfase1 7 2 3 3 2" xfId="10492"/>
    <cellStyle name="20% - Ênfase1 7 2 3 3 2 2" xfId="23036"/>
    <cellStyle name="20% - Ênfase1 7 2 3 3 3" xfId="16778"/>
    <cellStyle name="20% - Ênfase1 7 2 3 4" xfId="7364"/>
    <cellStyle name="20% - Ênfase1 7 2 3 4 2" xfId="19908"/>
    <cellStyle name="20% - Ênfase1 7 2 3 5" xfId="1365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3" xfId="17566"/>
    <cellStyle name="20% - Ênfase1 7 2 4 3" xfId="8152"/>
    <cellStyle name="20% - Ênfase1 7 2 4 3 2" xfId="20696"/>
    <cellStyle name="20% - Ênfase1 7 2 4 4" xfId="14438"/>
    <cellStyle name="20% - Ênfase1 7 2 5" xfId="3457"/>
    <cellStyle name="20% - Ênfase1 7 2 5 2" xfId="9716"/>
    <cellStyle name="20% - Ênfase1 7 2 5 2 2" xfId="22260"/>
    <cellStyle name="20% - Ênfase1 7 2 5 3" xfId="16002"/>
    <cellStyle name="20% - Ênfase1 7 2 6" xfId="6588"/>
    <cellStyle name="20% - Ênfase1 7 2 6 2" xfId="19132"/>
    <cellStyle name="20% - Ênfase1 7 2 7" xfId="1287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3" xfId="18543"/>
    <cellStyle name="20% - Ênfase1 7 3 2 2 3" xfId="9129"/>
    <cellStyle name="20% - Ênfase1 7 3 2 2 3 2" xfId="21673"/>
    <cellStyle name="20% - Ênfase1 7 3 2 2 4" xfId="15415"/>
    <cellStyle name="20% - Ênfase1 7 3 2 3" xfId="4434"/>
    <cellStyle name="20% - Ênfase1 7 3 2 3 2" xfId="10693"/>
    <cellStyle name="20% - Ênfase1 7 3 2 3 2 2" xfId="23237"/>
    <cellStyle name="20% - Ênfase1 7 3 2 3 3" xfId="16979"/>
    <cellStyle name="20% - Ênfase1 7 3 2 4" xfId="7565"/>
    <cellStyle name="20% - Ênfase1 7 3 2 4 2" xfId="20109"/>
    <cellStyle name="20% - Ênfase1 7 3 2 5" xfId="1385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3" xfId="17767"/>
    <cellStyle name="20% - Ênfase1 7 3 3 3" xfId="8353"/>
    <cellStyle name="20% - Ênfase1 7 3 3 3 2" xfId="20897"/>
    <cellStyle name="20% - Ênfase1 7 3 3 4" xfId="14639"/>
    <cellStyle name="20% - Ênfase1 7 3 4" xfId="3658"/>
    <cellStyle name="20% - Ênfase1 7 3 4 2" xfId="9917"/>
    <cellStyle name="20% - Ênfase1 7 3 4 2 2" xfId="22461"/>
    <cellStyle name="20% - Ênfase1 7 3 4 3" xfId="16203"/>
    <cellStyle name="20% - Ênfase1 7 3 5" xfId="6789"/>
    <cellStyle name="20% - Ênfase1 7 3 5 2" xfId="19333"/>
    <cellStyle name="20% - Ênfase1 7 3 6" xfId="1307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3" xfId="18155"/>
    <cellStyle name="20% - Ênfase1 7 4 2 3" xfId="8741"/>
    <cellStyle name="20% - Ênfase1 7 4 2 3 2" xfId="21285"/>
    <cellStyle name="20% - Ênfase1 7 4 2 4" xfId="15027"/>
    <cellStyle name="20% - Ênfase1 7 4 3" xfId="4046"/>
    <cellStyle name="20% - Ênfase1 7 4 3 2" xfId="10305"/>
    <cellStyle name="20% - Ênfase1 7 4 3 2 2" xfId="22849"/>
    <cellStyle name="20% - Ênfase1 7 4 3 3" xfId="16591"/>
    <cellStyle name="20% - Ênfase1 7 4 4" xfId="7177"/>
    <cellStyle name="20% - Ênfase1 7 4 4 2" xfId="19721"/>
    <cellStyle name="20% - Ênfase1 7 4 5" xfId="1346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3" xfId="17379"/>
    <cellStyle name="20% - Ênfase1 7 5 3" xfId="7965"/>
    <cellStyle name="20% - Ênfase1 7 5 3 2" xfId="20509"/>
    <cellStyle name="20% - Ênfase1 7 5 4" xfId="14251"/>
    <cellStyle name="20% - Ênfase1 7 6" xfId="3270"/>
    <cellStyle name="20% - Ênfase1 7 6 2" xfId="9529"/>
    <cellStyle name="20% - Ênfase1 7 6 2 2" xfId="22073"/>
    <cellStyle name="20% - Ênfase1 7 6 3" xfId="15815"/>
    <cellStyle name="20% - Ênfase1 7 7" xfId="6401"/>
    <cellStyle name="20% - Ênfase1 7 7 2" xfId="18945"/>
    <cellStyle name="20% - Ênfase1 7 8" xfId="1268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3" xfId="18743"/>
    <cellStyle name="20% - Ênfase1 8 2 2 2 2 3" xfId="9329"/>
    <cellStyle name="20% - Ênfase1 8 2 2 2 2 3 2" xfId="21873"/>
    <cellStyle name="20% - Ênfase1 8 2 2 2 2 4" xfId="15615"/>
    <cellStyle name="20% - Ênfase1 8 2 2 2 3" xfId="4634"/>
    <cellStyle name="20% - Ênfase1 8 2 2 2 3 2" xfId="10893"/>
    <cellStyle name="20% - Ênfase1 8 2 2 2 3 2 2" xfId="23437"/>
    <cellStyle name="20% - Ênfase1 8 2 2 2 3 3" xfId="17179"/>
    <cellStyle name="20% - Ênfase1 8 2 2 2 4" xfId="7765"/>
    <cellStyle name="20% - Ênfase1 8 2 2 2 4 2" xfId="20309"/>
    <cellStyle name="20% - Ênfase1 8 2 2 2 5" xfId="1405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3" xfId="17967"/>
    <cellStyle name="20% - Ênfase1 8 2 2 3 3" xfId="8553"/>
    <cellStyle name="20% - Ênfase1 8 2 2 3 3 2" xfId="21097"/>
    <cellStyle name="20% - Ênfase1 8 2 2 3 4" xfId="14839"/>
    <cellStyle name="20% - Ênfase1 8 2 2 4" xfId="3858"/>
    <cellStyle name="20% - Ênfase1 8 2 2 4 2" xfId="10117"/>
    <cellStyle name="20% - Ênfase1 8 2 2 4 2 2" xfId="22661"/>
    <cellStyle name="20% - Ênfase1 8 2 2 4 3" xfId="16403"/>
    <cellStyle name="20% - Ênfase1 8 2 2 5" xfId="6989"/>
    <cellStyle name="20% - Ênfase1 8 2 2 5 2" xfId="19533"/>
    <cellStyle name="20% - Ênfase1 8 2 2 6" xfId="1327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3" xfId="18355"/>
    <cellStyle name="20% - Ênfase1 8 2 3 2 3" xfId="8941"/>
    <cellStyle name="20% - Ênfase1 8 2 3 2 3 2" xfId="21485"/>
    <cellStyle name="20% - Ênfase1 8 2 3 2 4" xfId="15227"/>
    <cellStyle name="20% - Ênfase1 8 2 3 3" xfId="4246"/>
    <cellStyle name="20% - Ênfase1 8 2 3 3 2" xfId="10505"/>
    <cellStyle name="20% - Ênfase1 8 2 3 3 2 2" xfId="23049"/>
    <cellStyle name="20% - Ênfase1 8 2 3 3 3" xfId="16791"/>
    <cellStyle name="20% - Ênfase1 8 2 3 4" xfId="7377"/>
    <cellStyle name="20% - Ênfase1 8 2 3 4 2" xfId="19921"/>
    <cellStyle name="20% - Ênfase1 8 2 3 5" xfId="1366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3" xfId="17579"/>
    <cellStyle name="20% - Ênfase1 8 2 4 3" xfId="8165"/>
    <cellStyle name="20% - Ênfase1 8 2 4 3 2" xfId="20709"/>
    <cellStyle name="20% - Ênfase1 8 2 4 4" xfId="14451"/>
    <cellStyle name="20% - Ênfase1 8 2 5" xfId="3470"/>
    <cellStyle name="20% - Ênfase1 8 2 5 2" xfId="9729"/>
    <cellStyle name="20% - Ênfase1 8 2 5 2 2" xfId="22273"/>
    <cellStyle name="20% - Ênfase1 8 2 5 3" xfId="16015"/>
    <cellStyle name="20% - Ênfase1 8 2 6" xfId="6601"/>
    <cellStyle name="20% - Ênfase1 8 2 6 2" xfId="19145"/>
    <cellStyle name="20% - Ênfase1 8 2 7" xfId="1288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3" xfId="18556"/>
    <cellStyle name="20% - Ênfase1 8 3 2 2 3" xfId="9142"/>
    <cellStyle name="20% - Ênfase1 8 3 2 2 3 2" xfId="21686"/>
    <cellStyle name="20% - Ênfase1 8 3 2 2 4" xfId="15428"/>
    <cellStyle name="20% - Ênfase1 8 3 2 3" xfId="4447"/>
    <cellStyle name="20% - Ênfase1 8 3 2 3 2" xfId="10706"/>
    <cellStyle name="20% - Ênfase1 8 3 2 3 2 2" xfId="23250"/>
    <cellStyle name="20% - Ênfase1 8 3 2 3 3" xfId="16992"/>
    <cellStyle name="20% - Ênfase1 8 3 2 4" xfId="7578"/>
    <cellStyle name="20% - Ênfase1 8 3 2 4 2" xfId="20122"/>
    <cellStyle name="20% - Ênfase1 8 3 2 5" xfId="1386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3" xfId="17780"/>
    <cellStyle name="20% - Ênfase1 8 3 3 3" xfId="8366"/>
    <cellStyle name="20% - Ênfase1 8 3 3 3 2" xfId="20910"/>
    <cellStyle name="20% - Ênfase1 8 3 3 4" xfId="14652"/>
    <cellStyle name="20% - Ênfase1 8 3 4" xfId="3671"/>
    <cellStyle name="20% - Ênfase1 8 3 4 2" xfId="9930"/>
    <cellStyle name="20% - Ênfase1 8 3 4 2 2" xfId="22474"/>
    <cellStyle name="20% - Ênfase1 8 3 4 3" xfId="16216"/>
    <cellStyle name="20% - Ênfase1 8 3 5" xfId="6802"/>
    <cellStyle name="20% - Ênfase1 8 3 5 2" xfId="19346"/>
    <cellStyle name="20% - Ênfase1 8 3 6" xfId="1308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3" xfId="18168"/>
    <cellStyle name="20% - Ênfase1 8 4 2 3" xfId="8754"/>
    <cellStyle name="20% - Ênfase1 8 4 2 3 2" xfId="21298"/>
    <cellStyle name="20% - Ênfase1 8 4 2 4" xfId="15040"/>
    <cellStyle name="20% - Ênfase1 8 4 3" xfId="4059"/>
    <cellStyle name="20% - Ênfase1 8 4 3 2" xfId="10318"/>
    <cellStyle name="20% - Ênfase1 8 4 3 2 2" xfId="22862"/>
    <cellStyle name="20% - Ênfase1 8 4 3 3" xfId="16604"/>
    <cellStyle name="20% - Ênfase1 8 4 4" xfId="7190"/>
    <cellStyle name="20% - Ênfase1 8 4 4 2" xfId="19734"/>
    <cellStyle name="20% - Ênfase1 8 4 5" xfId="1347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3" xfId="17392"/>
    <cellStyle name="20% - Ênfase1 8 5 3" xfId="7978"/>
    <cellStyle name="20% - Ênfase1 8 5 3 2" xfId="20522"/>
    <cellStyle name="20% - Ênfase1 8 5 4" xfId="14264"/>
    <cellStyle name="20% - Ênfase1 8 6" xfId="3283"/>
    <cellStyle name="20% - Ênfase1 8 6 2" xfId="9542"/>
    <cellStyle name="20% - Ênfase1 8 6 2 2" xfId="22086"/>
    <cellStyle name="20% - Ênfase1 8 6 3" xfId="15828"/>
    <cellStyle name="20% - Ênfase1 8 7" xfId="6414"/>
    <cellStyle name="20% - Ênfase1 8 7 2" xfId="18958"/>
    <cellStyle name="20% - Ênfase1 8 8" xfId="1270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3" xfId="18756"/>
    <cellStyle name="20% - Ênfase1 9 2 2 2 2 3" xfId="9342"/>
    <cellStyle name="20% - Ênfase1 9 2 2 2 2 3 2" xfId="21886"/>
    <cellStyle name="20% - Ênfase1 9 2 2 2 2 4" xfId="15628"/>
    <cellStyle name="20% - Ênfase1 9 2 2 2 3" xfId="4647"/>
    <cellStyle name="20% - Ênfase1 9 2 2 2 3 2" xfId="10906"/>
    <cellStyle name="20% - Ênfase1 9 2 2 2 3 2 2" xfId="23450"/>
    <cellStyle name="20% - Ênfase1 9 2 2 2 3 3" xfId="17192"/>
    <cellStyle name="20% - Ênfase1 9 2 2 2 4" xfId="7778"/>
    <cellStyle name="20% - Ênfase1 9 2 2 2 4 2" xfId="20322"/>
    <cellStyle name="20% - Ênfase1 9 2 2 2 5" xfId="1406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3" xfId="17980"/>
    <cellStyle name="20% - Ênfase1 9 2 2 3 3" xfId="8566"/>
    <cellStyle name="20% - Ênfase1 9 2 2 3 3 2" xfId="21110"/>
    <cellStyle name="20% - Ênfase1 9 2 2 3 4" xfId="14852"/>
    <cellStyle name="20% - Ênfase1 9 2 2 4" xfId="3871"/>
    <cellStyle name="20% - Ênfase1 9 2 2 4 2" xfId="10130"/>
    <cellStyle name="20% - Ênfase1 9 2 2 4 2 2" xfId="22674"/>
    <cellStyle name="20% - Ênfase1 9 2 2 4 3" xfId="16416"/>
    <cellStyle name="20% - Ênfase1 9 2 2 5" xfId="7002"/>
    <cellStyle name="20% - Ênfase1 9 2 2 5 2" xfId="19546"/>
    <cellStyle name="20% - Ênfase1 9 2 2 6" xfId="1328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3" xfId="18368"/>
    <cellStyle name="20% - Ênfase1 9 2 3 2 3" xfId="8954"/>
    <cellStyle name="20% - Ênfase1 9 2 3 2 3 2" xfId="21498"/>
    <cellStyle name="20% - Ênfase1 9 2 3 2 4" xfId="15240"/>
    <cellStyle name="20% - Ênfase1 9 2 3 3" xfId="4259"/>
    <cellStyle name="20% - Ênfase1 9 2 3 3 2" xfId="10518"/>
    <cellStyle name="20% - Ênfase1 9 2 3 3 2 2" xfId="23062"/>
    <cellStyle name="20% - Ênfase1 9 2 3 3 3" xfId="16804"/>
    <cellStyle name="20% - Ênfase1 9 2 3 4" xfId="7390"/>
    <cellStyle name="20% - Ênfase1 9 2 3 4 2" xfId="19934"/>
    <cellStyle name="20% - Ênfase1 9 2 3 5" xfId="1367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3" xfId="17592"/>
    <cellStyle name="20% - Ênfase1 9 2 4 3" xfId="8178"/>
    <cellStyle name="20% - Ênfase1 9 2 4 3 2" xfId="20722"/>
    <cellStyle name="20% - Ênfase1 9 2 4 4" xfId="14464"/>
    <cellStyle name="20% - Ênfase1 9 2 5" xfId="3483"/>
    <cellStyle name="20% - Ênfase1 9 2 5 2" xfId="9742"/>
    <cellStyle name="20% - Ênfase1 9 2 5 2 2" xfId="22286"/>
    <cellStyle name="20% - Ênfase1 9 2 5 3" xfId="16028"/>
    <cellStyle name="20% - Ênfase1 9 2 6" xfId="6614"/>
    <cellStyle name="20% - Ênfase1 9 2 6 2" xfId="19158"/>
    <cellStyle name="20% - Ênfase1 9 2 7" xfId="1290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3" xfId="18569"/>
    <cellStyle name="20% - Ênfase1 9 3 2 2 3" xfId="9155"/>
    <cellStyle name="20% - Ênfase1 9 3 2 2 3 2" xfId="21699"/>
    <cellStyle name="20% - Ênfase1 9 3 2 2 4" xfId="15441"/>
    <cellStyle name="20% - Ênfase1 9 3 2 3" xfId="4460"/>
    <cellStyle name="20% - Ênfase1 9 3 2 3 2" xfId="10719"/>
    <cellStyle name="20% - Ênfase1 9 3 2 3 2 2" xfId="23263"/>
    <cellStyle name="20% - Ênfase1 9 3 2 3 3" xfId="17005"/>
    <cellStyle name="20% - Ênfase1 9 3 2 4" xfId="7591"/>
    <cellStyle name="20% - Ênfase1 9 3 2 4 2" xfId="20135"/>
    <cellStyle name="20% - Ênfase1 9 3 2 5" xfId="1387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3" xfId="17793"/>
    <cellStyle name="20% - Ênfase1 9 3 3 3" xfId="8379"/>
    <cellStyle name="20% - Ênfase1 9 3 3 3 2" xfId="20923"/>
    <cellStyle name="20% - Ênfase1 9 3 3 4" xfId="14665"/>
    <cellStyle name="20% - Ênfase1 9 3 4" xfId="3684"/>
    <cellStyle name="20% - Ênfase1 9 3 4 2" xfId="9943"/>
    <cellStyle name="20% - Ênfase1 9 3 4 2 2" xfId="22487"/>
    <cellStyle name="20% - Ênfase1 9 3 4 3" xfId="16229"/>
    <cellStyle name="20% - Ênfase1 9 3 5" xfId="6815"/>
    <cellStyle name="20% - Ênfase1 9 3 5 2" xfId="19359"/>
    <cellStyle name="20% - Ênfase1 9 3 6" xfId="1310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3" xfId="18181"/>
    <cellStyle name="20% - Ênfase1 9 4 2 3" xfId="8767"/>
    <cellStyle name="20% - Ênfase1 9 4 2 3 2" xfId="21311"/>
    <cellStyle name="20% - Ênfase1 9 4 2 4" xfId="15053"/>
    <cellStyle name="20% - Ênfase1 9 4 3" xfId="4072"/>
    <cellStyle name="20% - Ênfase1 9 4 3 2" xfId="10331"/>
    <cellStyle name="20% - Ênfase1 9 4 3 2 2" xfId="22875"/>
    <cellStyle name="20% - Ênfase1 9 4 3 3" xfId="16617"/>
    <cellStyle name="20% - Ênfase1 9 4 4" xfId="7203"/>
    <cellStyle name="20% - Ênfase1 9 4 4 2" xfId="19747"/>
    <cellStyle name="20% - Ênfase1 9 4 5" xfId="1348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3" xfId="17405"/>
    <cellStyle name="20% - Ênfase1 9 5 3" xfId="7991"/>
    <cellStyle name="20% - Ênfase1 9 5 3 2" xfId="20535"/>
    <cellStyle name="20% - Ênfase1 9 5 4" xfId="14277"/>
    <cellStyle name="20% - Ênfase1 9 6" xfId="3296"/>
    <cellStyle name="20% - Ênfase1 9 6 2" xfId="9555"/>
    <cellStyle name="20% - Ênfase1 9 6 2 2" xfId="22099"/>
    <cellStyle name="20% - Ênfase1 9 6 3" xfId="15841"/>
    <cellStyle name="20% - Ênfase1 9 7" xfId="6427"/>
    <cellStyle name="20% - Ênfase1 9 7 2" xfId="18971"/>
    <cellStyle name="20% - Ênfase1 9 8" xfId="1271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3" xfId="18772"/>
    <cellStyle name="20% - Ênfase2 10 2 2 2 2 3" xfId="9358"/>
    <cellStyle name="20% - Ênfase2 10 2 2 2 2 3 2" xfId="21902"/>
    <cellStyle name="20% - Ênfase2 10 2 2 2 2 4" xfId="15644"/>
    <cellStyle name="20% - Ênfase2 10 2 2 2 3" xfId="4663"/>
    <cellStyle name="20% - Ênfase2 10 2 2 2 3 2" xfId="10922"/>
    <cellStyle name="20% - Ênfase2 10 2 2 2 3 2 2" xfId="23466"/>
    <cellStyle name="20% - Ênfase2 10 2 2 2 3 3" xfId="17208"/>
    <cellStyle name="20% - Ênfase2 10 2 2 2 4" xfId="7794"/>
    <cellStyle name="20% - Ênfase2 10 2 2 2 4 2" xfId="20338"/>
    <cellStyle name="20% - Ênfase2 10 2 2 2 5" xfId="1408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3" xfId="17996"/>
    <cellStyle name="20% - Ênfase2 10 2 2 3 3" xfId="8582"/>
    <cellStyle name="20% - Ênfase2 10 2 2 3 3 2" xfId="21126"/>
    <cellStyle name="20% - Ênfase2 10 2 2 3 4" xfId="14868"/>
    <cellStyle name="20% - Ênfase2 10 2 2 4" xfId="3887"/>
    <cellStyle name="20% - Ênfase2 10 2 2 4 2" xfId="10146"/>
    <cellStyle name="20% - Ênfase2 10 2 2 4 2 2" xfId="22690"/>
    <cellStyle name="20% - Ênfase2 10 2 2 4 3" xfId="16432"/>
    <cellStyle name="20% - Ênfase2 10 2 2 5" xfId="7018"/>
    <cellStyle name="20% - Ênfase2 10 2 2 5 2" xfId="19562"/>
    <cellStyle name="20% - Ênfase2 10 2 2 6" xfId="1330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3" xfId="18384"/>
    <cellStyle name="20% - Ênfase2 10 2 3 2 3" xfId="8970"/>
    <cellStyle name="20% - Ênfase2 10 2 3 2 3 2" xfId="21514"/>
    <cellStyle name="20% - Ênfase2 10 2 3 2 4" xfId="15256"/>
    <cellStyle name="20% - Ênfase2 10 2 3 3" xfId="4275"/>
    <cellStyle name="20% - Ênfase2 10 2 3 3 2" xfId="10534"/>
    <cellStyle name="20% - Ênfase2 10 2 3 3 2 2" xfId="23078"/>
    <cellStyle name="20% - Ênfase2 10 2 3 3 3" xfId="16820"/>
    <cellStyle name="20% - Ênfase2 10 2 3 4" xfId="7406"/>
    <cellStyle name="20% - Ênfase2 10 2 3 4 2" xfId="19950"/>
    <cellStyle name="20% - Ênfase2 10 2 3 5" xfId="1369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3" xfId="17608"/>
    <cellStyle name="20% - Ênfase2 10 2 4 3" xfId="8194"/>
    <cellStyle name="20% - Ênfase2 10 2 4 3 2" xfId="20738"/>
    <cellStyle name="20% - Ênfase2 10 2 4 4" xfId="14480"/>
    <cellStyle name="20% - Ênfase2 10 2 5" xfId="3499"/>
    <cellStyle name="20% - Ênfase2 10 2 5 2" xfId="9758"/>
    <cellStyle name="20% - Ênfase2 10 2 5 2 2" xfId="22302"/>
    <cellStyle name="20% - Ênfase2 10 2 5 3" xfId="16044"/>
    <cellStyle name="20% - Ênfase2 10 2 6" xfId="6630"/>
    <cellStyle name="20% - Ênfase2 10 2 6 2" xfId="19174"/>
    <cellStyle name="20% - Ênfase2 10 2 7" xfId="1291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3" xfId="18585"/>
    <cellStyle name="20% - Ênfase2 10 3 2 2 3" xfId="9171"/>
    <cellStyle name="20% - Ênfase2 10 3 2 2 3 2" xfId="21715"/>
    <cellStyle name="20% - Ênfase2 10 3 2 2 4" xfId="15457"/>
    <cellStyle name="20% - Ênfase2 10 3 2 3" xfId="4476"/>
    <cellStyle name="20% - Ênfase2 10 3 2 3 2" xfId="10735"/>
    <cellStyle name="20% - Ênfase2 10 3 2 3 2 2" xfId="23279"/>
    <cellStyle name="20% - Ênfase2 10 3 2 3 3" xfId="17021"/>
    <cellStyle name="20% - Ênfase2 10 3 2 4" xfId="7607"/>
    <cellStyle name="20% - Ênfase2 10 3 2 4 2" xfId="20151"/>
    <cellStyle name="20% - Ênfase2 10 3 2 5" xfId="1389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3" xfId="17809"/>
    <cellStyle name="20% - Ênfase2 10 3 3 3" xfId="8395"/>
    <cellStyle name="20% - Ênfase2 10 3 3 3 2" xfId="20939"/>
    <cellStyle name="20% - Ênfase2 10 3 3 4" xfId="14681"/>
    <cellStyle name="20% - Ênfase2 10 3 4" xfId="3700"/>
    <cellStyle name="20% - Ênfase2 10 3 4 2" xfId="9959"/>
    <cellStyle name="20% - Ênfase2 10 3 4 2 2" xfId="22503"/>
    <cellStyle name="20% - Ênfase2 10 3 4 3" xfId="16245"/>
    <cellStyle name="20% - Ênfase2 10 3 5" xfId="6831"/>
    <cellStyle name="20% - Ênfase2 10 3 5 2" xfId="19375"/>
    <cellStyle name="20% - Ênfase2 10 3 6" xfId="1311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3" xfId="18197"/>
    <cellStyle name="20% - Ênfase2 10 4 2 3" xfId="8783"/>
    <cellStyle name="20% - Ênfase2 10 4 2 3 2" xfId="21327"/>
    <cellStyle name="20% - Ênfase2 10 4 2 4" xfId="15069"/>
    <cellStyle name="20% - Ênfase2 10 4 3" xfId="4088"/>
    <cellStyle name="20% - Ênfase2 10 4 3 2" xfId="10347"/>
    <cellStyle name="20% - Ênfase2 10 4 3 2 2" xfId="22891"/>
    <cellStyle name="20% - Ênfase2 10 4 3 3" xfId="16633"/>
    <cellStyle name="20% - Ênfase2 10 4 4" xfId="7219"/>
    <cellStyle name="20% - Ênfase2 10 4 4 2" xfId="19763"/>
    <cellStyle name="20% - Ênfase2 10 4 5" xfId="1350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3" xfId="17421"/>
    <cellStyle name="20% - Ênfase2 10 5 3" xfId="8007"/>
    <cellStyle name="20% - Ênfase2 10 5 3 2" xfId="20551"/>
    <cellStyle name="20% - Ênfase2 10 5 4" xfId="14293"/>
    <cellStyle name="20% - Ênfase2 10 6" xfId="3312"/>
    <cellStyle name="20% - Ênfase2 10 6 2" xfId="9571"/>
    <cellStyle name="20% - Ênfase2 10 6 2 2" xfId="22115"/>
    <cellStyle name="20% - Ênfase2 10 6 3" xfId="15857"/>
    <cellStyle name="20% - Ênfase2 10 7" xfId="6443"/>
    <cellStyle name="20% - Ênfase2 10 7 2" xfId="18987"/>
    <cellStyle name="20% - Ênfase2 10 8" xfId="1272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3" xfId="18786"/>
    <cellStyle name="20% - Ênfase2 11 2 2 2 2 3" xfId="9372"/>
    <cellStyle name="20% - Ênfase2 11 2 2 2 2 3 2" xfId="21916"/>
    <cellStyle name="20% - Ênfase2 11 2 2 2 2 4" xfId="15658"/>
    <cellStyle name="20% - Ênfase2 11 2 2 2 3" xfId="4677"/>
    <cellStyle name="20% - Ênfase2 11 2 2 2 3 2" xfId="10936"/>
    <cellStyle name="20% - Ênfase2 11 2 2 2 3 2 2" xfId="23480"/>
    <cellStyle name="20% - Ênfase2 11 2 2 2 3 3" xfId="17222"/>
    <cellStyle name="20% - Ênfase2 11 2 2 2 4" xfId="7808"/>
    <cellStyle name="20% - Ênfase2 11 2 2 2 4 2" xfId="20352"/>
    <cellStyle name="20% - Ênfase2 11 2 2 2 5" xfId="1409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3" xfId="18010"/>
    <cellStyle name="20% - Ênfase2 11 2 2 3 3" xfId="8596"/>
    <cellStyle name="20% - Ênfase2 11 2 2 3 3 2" xfId="21140"/>
    <cellStyle name="20% - Ênfase2 11 2 2 3 4" xfId="14882"/>
    <cellStyle name="20% - Ênfase2 11 2 2 4" xfId="3901"/>
    <cellStyle name="20% - Ênfase2 11 2 2 4 2" xfId="10160"/>
    <cellStyle name="20% - Ênfase2 11 2 2 4 2 2" xfId="22704"/>
    <cellStyle name="20% - Ênfase2 11 2 2 4 3" xfId="16446"/>
    <cellStyle name="20% - Ênfase2 11 2 2 5" xfId="7032"/>
    <cellStyle name="20% - Ênfase2 11 2 2 5 2" xfId="19576"/>
    <cellStyle name="20% - Ênfase2 11 2 2 6" xfId="1331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3" xfId="18398"/>
    <cellStyle name="20% - Ênfase2 11 2 3 2 3" xfId="8984"/>
    <cellStyle name="20% - Ênfase2 11 2 3 2 3 2" xfId="21528"/>
    <cellStyle name="20% - Ênfase2 11 2 3 2 4" xfId="15270"/>
    <cellStyle name="20% - Ênfase2 11 2 3 3" xfId="4289"/>
    <cellStyle name="20% - Ênfase2 11 2 3 3 2" xfId="10548"/>
    <cellStyle name="20% - Ênfase2 11 2 3 3 2 2" xfId="23092"/>
    <cellStyle name="20% - Ênfase2 11 2 3 3 3" xfId="16834"/>
    <cellStyle name="20% - Ênfase2 11 2 3 4" xfId="7420"/>
    <cellStyle name="20% - Ênfase2 11 2 3 4 2" xfId="19964"/>
    <cellStyle name="20% - Ênfase2 11 2 3 5" xfId="1370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3" xfId="17622"/>
    <cellStyle name="20% - Ênfase2 11 2 4 3" xfId="8208"/>
    <cellStyle name="20% - Ênfase2 11 2 4 3 2" xfId="20752"/>
    <cellStyle name="20% - Ênfase2 11 2 4 4" xfId="14494"/>
    <cellStyle name="20% - Ênfase2 11 2 5" xfId="3513"/>
    <cellStyle name="20% - Ênfase2 11 2 5 2" xfId="9772"/>
    <cellStyle name="20% - Ênfase2 11 2 5 2 2" xfId="22316"/>
    <cellStyle name="20% - Ênfase2 11 2 5 3" xfId="16058"/>
    <cellStyle name="20% - Ênfase2 11 2 6" xfId="6644"/>
    <cellStyle name="20% - Ênfase2 11 2 6 2" xfId="19188"/>
    <cellStyle name="20% - Ênfase2 11 2 7" xfId="1293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3" xfId="18599"/>
    <cellStyle name="20% - Ênfase2 11 3 2 2 3" xfId="9185"/>
    <cellStyle name="20% - Ênfase2 11 3 2 2 3 2" xfId="21729"/>
    <cellStyle name="20% - Ênfase2 11 3 2 2 4" xfId="15471"/>
    <cellStyle name="20% - Ênfase2 11 3 2 3" xfId="4490"/>
    <cellStyle name="20% - Ênfase2 11 3 2 3 2" xfId="10749"/>
    <cellStyle name="20% - Ênfase2 11 3 2 3 2 2" xfId="23293"/>
    <cellStyle name="20% - Ênfase2 11 3 2 3 3" xfId="17035"/>
    <cellStyle name="20% - Ênfase2 11 3 2 4" xfId="7621"/>
    <cellStyle name="20% - Ênfase2 11 3 2 4 2" xfId="20165"/>
    <cellStyle name="20% - Ênfase2 11 3 2 5" xfId="1390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3" xfId="17823"/>
    <cellStyle name="20% - Ênfase2 11 3 3 3" xfId="8409"/>
    <cellStyle name="20% - Ênfase2 11 3 3 3 2" xfId="20953"/>
    <cellStyle name="20% - Ênfase2 11 3 3 4" xfId="14695"/>
    <cellStyle name="20% - Ênfase2 11 3 4" xfId="3714"/>
    <cellStyle name="20% - Ênfase2 11 3 4 2" xfId="9973"/>
    <cellStyle name="20% - Ênfase2 11 3 4 2 2" xfId="22517"/>
    <cellStyle name="20% - Ênfase2 11 3 4 3" xfId="16259"/>
    <cellStyle name="20% - Ênfase2 11 3 5" xfId="6845"/>
    <cellStyle name="20% - Ênfase2 11 3 5 2" xfId="19389"/>
    <cellStyle name="20% - Ênfase2 11 3 6" xfId="1313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3" xfId="18211"/>
    <cellStyle name="20% - Ênfase2 11 4 2 3" xfId="8797"/>
    <cellStyle name="20% - Ênfase2 11 4 2 3 2" xfId="21341"/>
    <cellStyle name="20% - Ênfase2 11 4 2 4" xfId="15083"/>
    <cellStyle name="20% - Ênfase2 11 4 3" xfId="4102"/>
    <cellStyle name="20% - Ênfase2 11 4 3 2" xfId="10361"/>
    <cellStyle name="20% - Ênfase2 11 4 3 2 2" xfId="22905"/>
    <cellStyle name="20% - Ênfase2 11 4 3 3" xfId="16647"/>
    <cellStyle name="20% - Ênfase2 11 4 4" xfId="7233"/>
    <cellStyle name="20% - Ênfase2 11 4 4 2" xfId="19777"/>
    <cellStyle name="20% - Ênfase2 11 4 5" xfId="1351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3" xfId="17435"/>
    <cellStyle name="20% - Ênfase2 11 5 3" xfId="8021"/>
    <cellStyle name="20% - Ênfase2 11 5 3 2" xfId="20565"/>
    <cellStyle name="20% - Ênfase2 11 5 4" xfId="14307"/>
    <cellStyle name="20% - Ênfase2 11 6" xfId="3326"/>
    <cellStyle name="20% - Ênfase2 11 6 2" xfId="9585"/>
    <cellStyle name="20% - Ênfase2 11 6 2 2" xfId="22129"/>
    <cellStyle name="20% - Ênfase2 11 6 3" xfId="15871"/>
    <cellStyle name="20% - Ênfase2 11 7" xfId="6457"/>
    <cellStyle name="20% - Ênfase2 11 7 2" xfId="19001"/>
    <cellStyle name="20% - Ênfase2 11 8" xfId="1274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3" xfId="18625"/>
    <cellStyle name="20% - Ênfase2 12 2 2 2 3" xfId="9211"/>
    <cellStyle name="20% - Ênfase2 12 2 2 2 3 2" xfId="21755"/>
    <cellStyle name="20% - Ênfase2 12 2 2 2 4" xfId="15497"/>
    <cellStyle name="20% - Ênfase2 12 2 2 3" xfId="4516"/>
    <cellStyle name="20% - Ênfase2 12 2 2 3 2" xfId="10775"/>
    <cellStyle name="20% - Ênfase2 12 2 2 3 2 2" xfId="23319"/>
    <cellStyle name="20% - Ênfase2 12 2 2 3 3" xfId="17061"/>
    <cellStyle name="20% - Ênfase2 12 2 2 4" xfId="7647"/>
    <cellStyle name="20% - Ênfase2 12 2 2 4 2" xfId="20191"/>
    <cellStyle name="20% - Ênfase2 12 2 2 5" xfId="1393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3" xfId="17849"/>
    <cellStyle name="20% - Ênfase2 12 2 3 3" xfId="8435"/>
    <cellStyle name="20% - Ênfase2 12 2 3 3 2" xfId="20979"/>
    <cellStyle name="20% - Ênfase2 12 2 3 4" xfId="14721"/>
    <cellStyle name="20% - Ênfase2 12 2 4" xfId="3740"/>
    <cellStyle name="20% - Ênfase2 12 2 4 2" xfId="9999"/>
    <cellStyle name="20% - Ênfase2 12 2 4 2 2" xfId="22543"/>
    <cellStyle name="20% - Ênfase2 12 2 4 3" xfId="16285"/>
    <cellStyle name="20% - Ênfase2 12 2 5" xfId="6871"/>
    <cellStyle name="20% - Ênfase2 12 2 5 2" xfId="19415"/>
    <cellStyle name="20% - Ênfase2 12 2 6" xfId="1315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3" xfId="18237"/>
    <cellStyle name="20% - Ênfase2 12 3 2 3" xfId="8823"/>
    <cellStyle name="20% - Ênfase2 12 3 2 3 2" xfId="21367"/>
    <cellStyle name="20% - Ênfase2 12 3 2 4" xfId="15109"/>
    <cellStyle name="20% - Ênfase2 12 3 3" xfId="4128"/>
    <cellStyle name="20% - Ênfase2 12 3 3 2" xfId="10387"/>
    <cellStyle name="20% - Ênfase2 12 3 3 2 2" xfId="22931"/>
    <cellStyle name="20% - Ênfase2 12 3 3 3" xfId="16673"/>
    <cellStyle name="20% - Ênfase2 12 3 4" xfId="7259"/>
    <cellStyle name="20% - Ênfase2 12 3 4 2" xfId="19803"/>
    <cellStyle name="20% - Ênfase2 12 3 5" xfId="1354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3" xfId="17461"/>
    <cellStyle name="20% - Ênfase2 12 4 3" xfId="8047"/>
    <cellStyle name="20% - Ênfase2 12 4 3 2" xfId="20591"/>
    <cellStyle name="20% - Ênfase2 12 4 4" xfId="14333"/>
    <cellStyle name="20% - Ênfase2 12 5" xfId="3352"/>
    <cellStyle name="20% - Ênfase2 12 5 2" xfId="9611"/>
    <cellStyle name="20% - Ênfase2 12 5 2 2" xfId="22155"/>
    <cellStyle name="20% - Ênfase2 12 5 3" xfId="15897"/>
    <cellStyle name="20% - Ênfase2 12 6" xfId="6483"/>
    <cellStyle name="20% - Ênfase2 12 6 2" xfId="19027"/>
    <cellStyle name="20% - Ênfase2 12 7" xfId="1276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3" xfId="18799"/>
    <cellStyle name="20% - Ênfase2 13 2 2 2 3" xfId="9385"/>
    <cellStyle name="20% - Ênfase2 13 2 2 2 3 2" xfId="21929"/>
    <cellStyle name="20% - Ênfase2 13 2 2 2 4" xfId="15671"/>
    <cellStyle name="20% - Ênfase2 13 2 2 3" xfId="4690"/>
    <cellStyle name="20% - Ênfase2 13 2 2 3 2" xfId="10949"/>
    <cellStyle name="20% - Ênfase2 13 2 2 3 2 2" xfId="23493"/>
    <cellStyle name="20% - Ênfase2 13 2 2 3 3" xfId="17235"/>
    <cellStyle name="20% - Ênfase2 13 2 2 4" xfId="7821"/>
    <cellStyle name="20% - Ênfase2 13 2 2 4 2" xfId="20365"/>
    <cellStyle name="20% - Ênfase2 13 2 2 5" xfId="1410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3" xfId="18023"/>
    <cellStyle name="20% - Ênfase2 13 2 3 3" xfId="8609"/>
    <cellStyle name="20% - Ênfase2 13 2 3 3 2" xfId="21153"/>
    <cellStyle name="20% - Ênfase2 13 2 3 4" xfId="14895"/>
    <cellStyle name="20% - Ênfase2 13 2 4" xfId="3914"/>
    <cellStyle name="20% - Ênfase2 13 2 4 2" xfId="10173"/>
    <cellStyle name="20% - Ênfase2 13 2 4 2 2" xfId="22717"/>
    <cellStyle name="20% - Ênfase2 13 2 4 3" xfId="16459"/>
    <cellStyle name="20% - Ênfase2 13 2 5" xfId="7045"/>
    <cellStyle name="20% - Ênfase2 13 2 5 2" xfId="19589"/>
    <cellStyle name="20% - Ênfase2 13 2 6" xfId="1333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3" xfId="18411"/>
    <cellStyle name="20% - Ênfase2 13 3 2 3" xfId="8997"/>
    <cellStyle name="20% - Ênfase2 13 3 2 3 2" xfId="21541"/>
    <cellStyle name="20% - Ênfase2 13 3 2 4" xfId="15283"/>
    <cellStyle name="20% - Ênfase2 13 3 3" xfId="4302"/>
    <cellStyle name="20% - Ênfase2 13 3 3 2" xfId="10561"/>
    <cellStyle name="20% - Ênfase2 13 3 3 2 2" xfId="23105"/>
    <cellStyle name="20% - Ênfase2 13 3 3 3" xfId="16847"/>
    <cellStyle name="20% - Ênfase2 13 3 4" xfId="7433"/>
    <cellStyle name="20% - Ênfase2 13 3 4 2" xfId="19977"/>
    <cellStyle name="20% - Ênfase2 13 3 5" xfId="1371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3" xfId="17635"/>
    <cellStyle name="20% - Ênfase2 13 4 3" xfId="8221"/>
    <cellStyle name="20% - Ênfase2 13 4 3 2" xfId="20765"/>
    <cellStyle name="20% - Ênfase2 13 4 4" xfId="14507"/>
    <cellStyle name="20% - Ênfase2 13 5" xfId="3526"/>
    <cellStyle name="20% - Ênfase2 13 5 2" xfId="9785"/>
    <cellStyle name="20% - Ênfase2 13 5 2 2" xfId="22329"/>
    <cellStyle name="20% - Ênfase2 13 5 3" xfId="16071"/>
    <cellStyle name="20% - Ênfase2 13 6" xfId="6657"/>
    <cellStyle name="20% - Ênfase2 13 6 2" xfId="19201"/>
    <cellStyle name="20% - Ênfase2 13 7" xfId="1294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3" xfId="18612"/>
    <cellStyle name="20% - Ênfase2 14 2 2 2 3" xfId="9198"/>
    <cellStyle name="20% - Ênfase2 14 2 2 2 3 2" xfId="21742"/>
    <cellStyle name="20% - Ênfase2 14 2 2 2 4" xfId="15484"/>
    <cellStyle name="20% - Ênfase2 14 2 2 3" xfId="4503"/>
    <cellStyle name="20% - Ênfase2 14 2 2 3 2" xfId="10762"/>
    <cellStyle name="20% - Ênfase2 14 2 2 3 2 2" xfId="23306"/>
    <cellStyle name="20% - Ênfase2 14 2 2 3 3" xfId="17048"/>
    <cellStyle name="20% - Ênfase2 14 2 2 4" xfId="7634"/>
    <cellStyle name="20% - Ênfase2 14 2 2 4 2" xfId="20178"/>
    <cellStyle name="20% - Ênfase2 14 2 2 5" xfId="1392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3" xfId="17836"/>
    <cellStyle name="20% - Ênfase2 14 2 3 3" xfId="8422"/>
    <cellStyle name="20% - Ênfase2 14 2 3 3 2" xfId="20966"/>
    <cellStyle name="20% - Ênfase2 14 2 3 4" xfId="14708"/>
    <cellStyle name="20% - Ênfase2 14 2 4" xfId="3727"/>
    <cellStyle name="20% - Ênfase2 14 2 4 2" xfId="9986"/>
    <cellStyle name="20% - Ênfase2 14 2 4 2 2" xfId="22530"/>
    <cellStyle name="20% - Ênfase2 14 2 4 3" xfId="16272"/>
    <cellStyle name="20% - Ênfase2 14 2 5" xfId="6858"/>
    <cellStyle name="20% - Ênfase2 14 2 5 2" xfId="19402"/>
    <cellStyle name="20% - Ênfase2 14 2 6" xfId="1314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3" xfId="18224"/>
    <cellStyle name="20% - Ênfase2 14 3 2 3" xfId="8810"/>
    <cellStyle name="20% - Ênfase2 14 3 2 3 2" xfId="21354"/>
    <cellStyle name="20% - Ênfase2 14 3 2 4" xfId="15096"/>
    <cellStyle name="20% - Ênfase2 14 3 3" xfId="4115"/>
    <cellStyle name="20% - Ênfase2 14 3 3 2" xfId="10374"/>
    <cellStyle name="20% - Ênfase2 14 3 3 2 2" xfId="22918"/>
    <cellStyle name="20% - Ênfase2 14 3 3 3" xfId="16660"/>
    <cellStyle name="20% - Ênfase2 14 3 4" xfId="7246"/>
    <cellStyle name="20% - Ênfase2 14 3 4 2" xfId="19790"/>
    <cellStyle name="20% - Ênfase2 14 3 5" xfId="1353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3" xfId="17448"/>
    <cellStyle name="20% - Ênfase2 14 4 3" xfId="8034"/>
    <cellStyle name="20% - Ênfase2 14 4 3 2" xfId="20578"/>
    <cellStyle name="20% - Ênfase2 14 4 4" xfId="14320"/>
    <cellStyle name="20% - Ênfase2 14 5" xfId="3339"/>
    <cellStyle name="20% - Ênfase2 14 5 2" xfId="9598"/>
    <cellStyle name="20% - Ênfase2 14 5 2 2" xfId="22142"/>
    <cellStyle name="20% - Ênfase2 14 5 3" xfId="15884"/>
    <cellStyle name="20% - Ênfase2 14 6" xfId="6470"/>
    <cellStyle name="20% - Ênfase2 14 6 2" xfId="19014"/>
    <cellStyle name="20% - Ênfase2 14 7" xfId="1275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3" xfId="18812"/>
    <cellStyle name="20% - Ênfase2 15 2 2 2 3" xfId="9398"/>
    <cellStyle name="20% - Ênfase2 15 2 2 2 3 2" xfId="21942"/>
    <cellStyle name="20% - Ênfase2 15 2 2 2 4" xfId="15684"/>
    <cellStyle name="20% - Ênfase2 15 2 2 3" xfId="4703"/>
    <cellStyle name="20% - Ênfase2 15 2 2 3 2" xfId="10962"/>
    <cellStyle name="20% - Ênfase2 15 2 2 3 2 2" xfId="23506"/>
    <cellStyle name="20% - Ênfase2 15 2 2 3 3" xfId="17248"/>
    <cellStyle name="20% - Ênfase2 15 2 2 4" xfId="7834"/>
    <cellStyle name="20% - Ênfase2 15 2 2 4 2" xfId="20378"/>
    <cellStyle name="20% - Ênfase2 15 2 2 5" xfId="1412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3" xfId="18036"/>
    <cellStyle name="20% - Ênfase2 15 2 3 3" xfId="8622"/>
    <cellStyle name="20% - Ênfase2 15 2 3 3 2" xfId="21166"/>
    <cellStyle name="20% - Ênfase2 15 2 3 4" xfId="14908"/>
    <cellStyle name="20% - Ênfase2 15 2 4" xfId="3927"/>
    <cellStyle name="20% - Ênfase2 15 2 4 2" xfId="10186"/>
    <cellStyle name="20% - Ênfase2 15 2 4 2 2" xfId="22730"/>
    <cellStyle name="20% - Ênfase2 15 2 4 3" xfId="16472"/>
    <cellStyle name="20% - Ênfase2 15 2 5" xfId="7058"/>
    <cellStyle name="20% - Ênfase2 15 2 5 2" xfId="19602"/>
    <cellStyle name="20% - Ênfase2 15 2 6" xfId="1334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3" xfId="18424"/>
    <cellStyle name="20% - Ênfase2 15 3 2 3" xfId="9010"/>
    <cellStyle name="20% - Ênfase2 15 3 2 3 2" xfId="21554"/>
    <cellStyle name="20% - Ênfase2 15 3 2 4" xfId="15296"/>
    <cellStyle name="20% - Ênfase2 15 3 3" xfId="4315"/>
    <cellStyle name="20% - Ênfase2 15 3 3 2" xfId="10574"/>
    <cellStyle name="20% - Ênfase2 15 3 3 2 2" xfId="23118"/>
    <cellStyle name="20% - Ênfase2 15 3 3 3" xfId="16860"/>
    <cellStyle name="20% - Ênfase2 15 3 4" xfId="7446"/>
    <cellStyle name="20% - Ênfase2 15 3 4 2" xfId="19990"/>
    <cellStyle name="20% - Ênfase2 15 3 5" xfId="1373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3" xfId="17648"/>
    <cellStyle name="20% - Ênfase2 15 4 3" xfId="8234"/>
    <cellStyle name="20% - Ênfase2 15 4 3 2" xfId="20778"/>
    <cellStyle name="20% - Ênfase2 15 4 4" xfId="14520"/>
    <cellStyle name="20% - Ênfase2 15 5" xfId="3539"/>
    <cellStyle name="20% - Ênfase2 15 5 2" xfId="9798"/>
    <cellStyle name="20% - Ênfase2 15 5 2 2" xfId="22342"/>
    <cellStyle name="20% - Ênfase2 15 5 3" xfId="16084"/>
    <cellStyle name="20% - Ênfase2 15 6" xfId="6670"/>
    <cellStyle name="20% - Ênfase2 15 6 2" xfId="19214"/>
    <cellStyle name="20% - Ênfase2 15 7" xfId="1295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3" xfId="18438"/>
    <cellStyle name="20% - Ênfase2 16 2 2 3" xfId="9024"/>
    <cellStyle name="20% - Ênfase2 16 2 2 3 2" xfId="21568"/>
    <cellStyle name="20% - Ênfase2 16 2 2 4" xfId="15310"/>
    <cellStyle name="20% - Ênfase2 16 2 3" xfId="4329"/>
    <cellStyle name="20% - Ênfase2 16 2 3 2" xfId="10588"/>
    <cellStyle name="20% - Ênfase2 16 2 3 2 2" xfId="23132"/>
    <cellStyle name="20% - Ênfase2 16 2 3 3" xfId="16874"/>
    <cellStyle name="20% - Ênfase2 16 2 4" xfId="7460"/>
    <cellStyle name="20% - Ênfase2 16 2 4 2" xfId="20004"/>
    <cellStyle name="20% - Ênfase2 16 2 5" xfId="1374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3" xfId="17662"/>
    <cellStyle name="20% - Ênfase2 16 3 3" xfId="8248"/>
    <cellStyle name="20% - Ênfase2 16 3 3 2" xfId="20792"/>
    <cellStyle name="20% - Ênfase2 16 3 4" xfId="14534"/>
    <cellStyle name="20% - Ênfase2 16 4" xfId="3553"/>
    <cellStyle name="20% - Ênfase2 16 4 2" xfId="9812"/>
    <cellStyle name="20% - Ênfase2 16 4 2 2" xfId="22356"/>
    <cellStyle name="20% - Ênfase2 16 4 3" xfId="16098"/>
    <cellStyle name="20% - Ênfase2 16 5" xfId="6684"/>
    <cellStyle name="20% - Ênfase2 16 5 2" xfId="19228"/>
    <cellStyle name="20% - Ênfase2 16 6" xfId="1297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3" xfId="18050"/>
    <cellStyle name="20% - Ênfase2 17 2 3" xfId="8636"/>
    <cellStyle name="20% - Ênfase2 17 2 3 2" xfId="21180"/>
    <cellStyle name="20% - Ênfase2 17 2 4" xfId="14922"/>
    <cellStyle name="20% - Ênfase2 17 3" xfId="3941"/>
    <cellStyle name="20% - Ênfase2 17 3 2" xfId="10200"/>
    <cellStyle name="20% - Ênfase2 17 3 2 2" xfId="22744"/>
    <cellStyle name="20% - Ênfase2 17 3 3" xfId="16486"/>
    <cellStyle name="20% - Ênfase2 17 4" xfId="7072"/>
    <cellStyle name="20% - Ênfase2 17 4 2" xfId="19616"/>
    <cellStyle name="20% - Ênfase2 17 5" xfId="13358"/>
    <cellStyle name="20% - Ênfase2 18" xfId="1586"/>
    <cellStyle name="20% - Ênfase2 18 2" xfId="4716"/>
    <cellStyle name="20% - Ênfase2 18 2 2" xfId="10975"/>
    <cellStyle name="20% - Ênfase2 18 2 2 2" xfId="23519"/>
    <cellStyle name="20% - Ênfase2 18 2 3" xfId="17261"/>
    <cellStyle name="20% - Ênfase2 18 3" xfId="7847"/>
    <cellStyle name="20% - Ênfase2 18 3 2" xfId="20391"/>
    <cellStyle name="20% - Ênfase2 18 4" xfId="14133"/>
    <cellStyle name="20% - Ênfase2 19" xfId="1600"/>
    <cellStyle name="20% - Ênfase2 19 2" xfId="4729"/>
    <cellStyle name="20% - Ênfase2 19 2 2" xfId="10988"/>
    <cellStyle name="20% - Ênfase2 19 2 2 2" xfId="23532"/>
    <cellStyle name="20% - Ênfase2 19 2 3" xfId="17274"/>
    <cellStyle name="20% - Ênfase2 19 3" xfId="7860"/>
    <cellStyle name="20% - Ênfase2 19 3 2" xfId="20404"/>
    <cellStyle name="20% - Ênfase2 19 4" xfId="14146"/>
    <cellStyle name="20% - Ênfase2 2" xfId="4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3" xfId="18692"/>
    <cellStyle name="20% - Ênfase2 2 2 2 2 2 2 3" xfId="9278"/>
    <cellStyle name="20% - Ênfase2 2 2 2 2 2 2 3 2" xfId="21822"/>
    <cellStyle name="20% - Ênfase2 2 2 2 2 2 2 4" xfId="15564"/>
    <cellStyle name="20% - Ênfase2 2 2 2 2 2 3" xfId="4583"/>
    <cellStyle name="20% - Ênfase2 2 2 2 2 2 3 2" xfId="10842"/>
    <cellStyle name="20% - Ênfase2 2 2 2 2 2 3 2 2" xfId="23386"/>
    <cellStyle name="20% - Ênfase2 2 2 2 2 2 3 3" xfId="17128"/>
    <cellStyle name="20% - Ênfase2 2 2 2 2 2 4" xfId="7714"/>
    <cellStyle name="20% - Ênfase2 2 2 2 2 2 4 2" xfId="20258"/>
    <cellStyle name="20% - Ênfase2 2 2 2 2 2 5" xfId="1400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3" xfId="17916"/>
    <cellStyle name="20% - Ênfase2 2 2 2 2 3 3" xfId="8502"/>
    <cellStyle name="20% - Ênfase2 2 2 2 2 3 3 2" xfId="21046"/>
    <cellStyle name="20% - Ênfase2 2 2 2 2 3 4" xfId="14788"/>
    <cellStyle name="20% - Ênfase2 2 2 2 2 4" xfId="3807"/>
    <cellStyle name="20% - Ênfase2 2 2 2 2 4 2" xfId="10066"/>
    <cellStyle name="20% - Ênfase2 2 2 2 2 4 2 2" xfId="22610"/>
    <cellStyle name="20% - Ênfase2 2 2 2 2 4 3" xfId="16352"/>
    <cellStyle name="20% - Ênfase2 2 2 2 2 5" xfId="6938"/>
    <cellStyle name="20% - Ênfase2 2 2 2 2 5 2" xfId="19482"/>
    <cellStyle name="20% - Ênfase2 2 2 2 2 6" xfId="1322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3" xfId="18304"/>
    <cellStyle name="20% - Ênfase2 2 2 2 3 2 3" xfId="8890"/>
    <cellStyle name="20% - Ênfase2 2 2 2 3 2 3 2" xfId="21434"/>
    <cellStyle name="20% - Ênfase2 2 2 2 3 2 4" xfId="15176"/>
    <cellStyle name="20% - Ênfase2 2 2 2 3 3" xfId="4195"/>
    <cellStyle name="20% - Ênfase2 2 2 2 3 3 2" xfId="10454"/>
    <cellStyle name="20% - Ênfase2 2 2 2 3 3 2 2" xfId="22998"/>
    <cellStyle name="20% - Ênfase2 2 2 2 3 3 3" xfId="16740"/>
    <cellStyle name="20% - Ênfase2 2 2 2 3 4" xfId="7326"/>
    <cellStyle name="20% - Ênfase2 2 2 2 3 4 2" xfId="19870"/>
    <cellStyle name="20% - Ênfase2 2 2 2 3 5" xfId="1361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3" xfId="17528"/>
    <cellStyle name="20% - Ênfase2 2 2 2 4 3" xfId="8114"/>
    <cellStyle name="20% - Ênfase2 2 2 2 4 3 2" xfId="20658"/>
    <cellStyle name="20% - Ênfase2 2 2 2 4 4" xfId="14400"/>
    <cellStyle name="20% - Ênfase2 2 2 2 5" xfId="3419"/>
    <cellStyle name="20% - Ênfase2 2 2 2 5 2" xfId="9678"/>
    <cellStyle name="20% - Ênfase2 2 2 2 5 2 2" xfId="22222"/>
    <cellStyle name="20% - Ênfase2 2 2 2 5 3" xfId="15964"/>
    <cellStyle name="20% - Ênfase2 2 2 2 6" xfId="6550"/>
    <cellStyle name="20% - Ênfase2 2 2 2 6 2" xfId="19094"/>
    <cellStyle name="20% - Ênfase2 2 2 2 7" xfId="1283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3" xfId="18505"/>
    <cellStyle name="20% - Ênfase2 2 2 3 2 2 3" xfId="9091"/>
    <cellStyle name="20% - Ênfase2 2 2 3 2 2 3 2" xfId="21635"/>
    <cellStyle name="20% - Ênfase2 2 2 3 2 2 4" xfId="15377"/>
    <cellStyle name="20% - Ênfase2 2 2 3 2 3" xfId="4396"/>
    <cellStyle name="20% - Ênfase2 2 2 3 2 3 2" xfId="10655"/>
    <cellStyle name="20% - Ênfase2 2 2 3 2 3 2 2" xfId="23199"/>
    <cellStyle name="20% - Ênfase2 2 2 3 2 3 3" xfId="16941"/>
    <cellStyle name="20% - Ênfase2 2 2 3 2 4" xfId="7527"/>
    <cellStyle name="20% - Ênfase2 2 2 3 2 4 2" xfId="20071"/>
    <cellStyle name="20% - Ênfase2 2 2 3 2 5" xfId="1381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3" xfId="17729"/>
    <cellStyle name="20% - Ênfase2 2 2 3 3 3" xfId="8315"/>
    <cellStyle name="20% - Ênfase2 2 2 3 3 3 2" xfId="20859"/>
    <cellStyle name="20% - Ênfase2 2 2 3 3 4" xfId="14601"/>
    <cellStyle name="20% - Ênfase2 2 2 3 4" xfId="3620"/>
    <cellStyle name="20% - Ênfase2 2 2 3 4 2" xfId="9879"/>
    <cellStyle name="20% - Ênfase2 2 2 3 4 2 2" xfId="22423"/>
    <cellStyle name="20% - Ênfase2 2 2 3 4 3" xfId="16165"/>
    <cellStyle name="20% - Ênfase2 2 2 3 5" xfId="6751"/>
    <cellStyle name="20% - Ênfase2 2 2 3 5 2" xfId="19295"/>
    <cellStyle name="20% - Ênfase2 2 2 3 6" xfId="1303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3" xfId="18117"/>
    <cellStyle name="20% - Ênfase2 2 2 4 2 3" xfId="8703"/>
    <cellStyle name="20% - Ênfase2 2 2 4 2 3 2" xfId="21247"/>
    <cellStyle name="20% - Ênfase2 2 2 4 2 4" xfId="14989"/>
    <cellStyle name="20% - Ênfase2 2 2 4 3" xfId="4008"/>
    <cellStyle name="20% - Ênfase2 2 2 4 3 2" xfId="10267"/>
    <cellStyle name="20% - Ênfase2 2 2 4 3 2 2" xfId="22811"/>
    <cellStyle name="20% - Ênfase2 2 2 4 3 3" xfId="16553"/>
    <cellStyle name="20% - Ênfase2 2 2 4 4" xfId="7139"/>
    <cellStyle name="20% - Ênfase2 2 2 4 4 2" xfId="19683"/>
    <cellStyle name="20% - Ênfase2 2 2 4 5" xfId="1342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3" xfId="17341"/>
    <cellStyle name="20% - Ênfase2 2 2 5 3" xfId="7927"/>
    <cellStyle name="20% - Ênfase2 2 2 5 3 2" xfId="20471"/>
    <cellStyle name="20% - Ênfase2 2 2 5 4" xfId="14213"/>
    <cellStyle name="20% - Ênfase2 2 2 6" xfId="3232"/>
    <cellStyle name="20% - Ênfase2 2 2 6 2" xfId="9491"/>
    <cellStyle name="20% - Ênfase2 2 2 6 2 2" xfId="22035"/>
    <cellStyle name="20% - Ênfase2 2 2 6 3" xfId="15777"/>
    <cellStyle name="20% - Ênfase2 2 2 7" xfId="6363"/>
    <cellStyle name="20% - Ênfase2 2 2 7 2" xfId="18907"/>
    <cellStyle name="20% - Ênfase2 2 2 8" xfId="1264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3" xfId="18639"/>
    <cellStyle name="20% - Ênfase2 2 3 2 2 2 3" xfId="9225"/>
    <cellStyle name="20% - Ênfase2 2 3 2 2 2 3 2" xfId="21769"/>
    <cellStyle name="20% - Ênfase2 2 3 2 2 2 4" xfId="15511"/>
    <cellStyle name="20% - Ênfase2 2 3 2 2 3" xfId="4530"/>
    <cellStyle name="20% - Ênfase2 2 3 2 2 3 2" xfId="10789"/>
    <cellStyle name="20% - Ênfase2 2 3 2 2 3 2 2" xfId="23333"/>
    <cellStyle name="20% - Ênfase2 2 3 2 2 3 3" xfId="17075"/>
    <cellStyle name="20% - Ênfase2 2 3 2 2 4" xfId="7661"/>
    <cellStyle name="20% - Ênfase2 2 3 2 2 4 2" xfId="20205"/>
    <cellStyle name="20% - Ênfase2 2 3 2 2 5" xfId="1394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3" xfId="17863"/>
    <cellStyle name="20% - Ênfase2 2 3 2 3 3" xfId="8449"/>
    <cellStyle name="20% - Ênfase2 2 3 2 3 3 2" xfId="20993"/>
    <cellStyle name="20% - Ênfase2 2 3 2 3 4" xfId="14735"/>
    <cellStyle name="20% - Ênfase2 2 3 2 4" xfId="3754"/>
    <cellStyle name="20% - Ênfase2 2 3 2 4 2" xfId="10013"/>
    <cellStyle name="20% - Ênfase2 2 3 2 4 2 2" xfId="22557"/>
    <cellStyle name="20% - Ênfase2 2 3 2 4 3" xfId="16299"/>
    <cellStyle name="20% - Ênfase2 2 3 2 5" xfId="6885"/>
    <cellStyle name="20% - Ênfase2 2 3 2 5 2" xfId="19429"/>
    <cellStyle name="20% - Ênfase2 2 3 2 6" xfId="1317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3" xfId="18251"/>
    <cellStyle name="20% - Ênfase2 2 3 3 2 3" xfId="8837"/>
    <cellStyle name="20% - Ênfase2 2 3 3 2 3 2" xfId="21381"/>
    <cellStyle name="20% - Ênfase2 2 3 3 2 4" xfId="15123"/>
    <cellStyle name="20% - Ênfase2 2 3 3 3" xfId="4142"/>
    <cellStyle name="20% - Ênfase2 2 3 3 3 2" xfId="10401"/>
    <cellStyle name="20% - Ênfase2 2 3 3 3 2 2" xfId="22945"/>
    <cellStyle name="20% - Ênfase2 2 3 3 3 3" xfId="16687"/>
    <cellStyle name="20% - Ênfase2 2 3 3 4" xfId="7273"/>
    <cellStyle name="20% - Ênfase2 2 3 3 4 2" xfId="19817"/>
    <cellStyle name="20% - Ênfase2 2 3 3 5" xfId="1355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3" xfId="17475"/>
    <cellStyle name="20% - Ênfase2 2 3 4 3" xfId="8061"/>
    <cellStyle name="20% - Ênfase2 2 3 4 3 2" xfId="20605"/>
    <cellStyle name="20% - Ênfase2 2 3 4 4" xfId="14347"/>
    <cellStyle name="20% - Ênfase2 2 3 5" xfId="3366"/>
    <cellStyle name="20% - Ênfase2 2 3 5 2" xfId="9625"/>
    <cellStyle name="20% - Ênfase2 2 3 5 2 2" xfId="22169"/>
    <cellStyle name="20% - Ênfase2 2 3 5 3" xfId="15911"/>
    <cellStyle name="20% - Ênfase2 2 3 6" xfId="6497"/>
    <cellStyle name="20% - Ênfase2 2 3 6 2" xfId="19041"/>
    <cellStyle name="20% - Ênfase2 2 3 7" xfId="1278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3" xfId="18452"/>
    <cellStyle name="20% - Ênfase2 2 4 2 2 3" xfId="9038"/>
    <cellStyle name="20% - Ênfase2 2 4 2 2 3 2" xfId="21582"/>
    <cellStyle name="20% - Ênfase2 2 4 2 2 4" xfId="15324"/>
    <cellStyle name="20% - Ênfase2 2 4 2 3" xfId="4343"/>
    <cellStyle name="20% - Ênfase2 2 4 2 3 2" xfId="10602"/>
    <cellStyle name="20% - Ênfase2 2 4 2 3 2 2" xfId="23146"/>
    <cellStyle name="20% - Ênfase2 2 4 2 3 3" xfId="16888"/>
    <cellStyle name="20% - Ênfase2 2 4 2 4" xfId="7474"/>
    <cellStyle name="20% - Ênfase2 2 4 2 4 2" xfId="20018"/>
    <cellStyle name="20% - Ênfase2 2 4 2 5" xfId="1376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3" xfId="17676"/>
    <cellStyle name="20% - Ênfase2 2 4 3 3" xfId="8262"/>
    <cellStyle name="20% - Ênfase2 2 4 3 3 2" xfId="20806"/>
    <cellStyle name="20% - Ênfase2 2 4 3 4" xfId="14548"/>
    <cellStyle name="20% - Ênfase2 2 4 4" xfId="3567"/>
    <cellStyle name="20% - Ênfase2 2 4 4 2" xfId="9826"/>
    <cellStyle name="20% - Ênfase2 2 4 4 2 2" xfId="22370"/>
    <cellStyle name="20% - Ênfase2 2 4 4 3" xfId="16112"/>
    <cellStyle name="20% - Ênfase2 2 4 5" xfId="6698"/>
    <cellStyle name="20% - Ênfase2 2 4 5 2" xfId="19242"/>
    <cellStyle name="20% - Ênfase2 2 4 6" xfId="1298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3" xfId="18064"/>
    <cellStyle name="20% - Ênfase2 2 5 2 3" xfId="8650"/>
    <cellStyle name="20% - Ênfase2 2 5 2 3 2" xfId="21194"/>
    <cellStyle name="20% - Ênfase2 2 5 2 4" xfId="14936"/>
    <cellStyle name="20% - Ênfase2 2 5 3" xfId="3955"/>
    <cellStyle name="20% - Ênfase2 2 5 3 2" xfId="10214"/>
    <cellStyle name="20% - Ênfase2 2 5 3 2 2" xfId="22758"/>
    <cellStyle name="20% - Ênfase2 2 5 3 3" xfId="16500"/>
    <cellStyle name="20% - Ênfase2 2 5 4" xfId="7086"/>
    <cellStyle name="20% - Ênfase2 2 5 4 2" xfId="19630"/>
    <cellStyle name="20% - Ênfase2 2 5 5" xfId="1337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3" xfId="17288"/>
    <cellStyle name="20% - Ênfase2 2 6 3" xfId="7874"/>
    <cellStyle name="20% - Ênfase2 2 6 3 2" xfId="20418"/>
    <cellStyle name="20% - Ênfase2 2 6 4" xfId="14160"/>
    <cellStyle name="20% - Ênfase2 2 7" xfId="3179"/>
    <cellStyle name="20% - Ênfase2 2 7 2" xfId="9438"/>
    <cellStyle name="20% - Ênfase2 2 7 2 2" xfId="21982"/>
    <cellStyle name="20% - Ênfase2 2 7 3" xfId="15724"/>
    <cellStyle name="20% - Ênfase2 2 8" xfId="6310"/>
    <cellStyle name="20% - Ênfase2 2 8 2" xfId="18854"/>
    <cellStyle name="20% - Ênfase2 2 9" xfId="12596"/>
    <cellStyle name="20% - Ênfase2 20" xfId="3165"/>
    <cellStyle name="20% - Ênfase2 20 2" xfId="9424"/>
    <cellStyle name="20% - Ênfase2 20 2 2" xfId="21968"/>
    <cellStyle name="20% - Ênfase2 20 3" xfId="15710"/>
    <cellStyle name="20% - Ênfase2 21" xfId="3151"/>
    <cellStyle name="20% - Ênfase2 21 2" xfId="9411"/>
    <cellStyle name="20% - Ênfase2 21 2 2" xfId="21955"/>
    <cellStyle name="20% - Ênfase2 21 3" xfId="15697"/>
    <cellStyle name="20% - Ênfase2 22" xfId="6281"/>
    <cellStyle name="20% - Ênfase2 22 2" xfId="12540"/>
    <cellStyle name="20% - Ênfase2 22 2 2" xfId="25084"/>
    <cellStyle name="20% - Ênfase2 22 3" xfId="18826"/>
    <cellStyle name="20% - Ênfase2 23" xfId="6295"/>
    <cellStyle name="20% - Ênfase2 23 2" xfId="18840"/>
    <cellStyle name="20% - Ênfase2 24" xfId="12550"/>
    <cellStyle name="20% - Ênfase2 24 2" xfId="25094"/>
    <cellStyle name="20% - Ênfase2 25" xfId="12582"/>
    <cellStyle name="20% - Ênfase2 26" xfId="12568"/>
    <cellStyle name="20% - Ênfase2 3" xfId="5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3" xfId="18705"/>
    <cellStyle name="20% - Ênfase2 3 2 2 2 2 2 3" xfId="9291"/>
    <cellStyle name="20% - Ênfase2 3 2 2 2 2 2 3 2" xfId="21835"/>
    <cellStyle name="20% - Ênfase2 3 2 2 2 2 2 4" xfId="15577"/>
    <cellStyle name="20% - Ênfase2 3 2 2 2 2 3" xfId="4596"/>
    <cellStyle name="20% - Ênfase2 3 2 2 2 2 3 2" xfId="10855"/>
    <cellStyle name="20% - Ênfase2 3 2 2 2 2 3 2 2" xfId="23399"/>
    <cellStyle name="20% - Ênfase2 3 2 2 2 2 3 3" xfId="17141"/>
    <cellStyle name="20% - Ênfase2 3 2 2 2 2 4" xfId="7727"/>
    <cellStyle name="20% - Ênfase2 3 2 2 2 2 4 2" xfId="20271"/>
    <cellStyle name="20% - Ênfase2 3 2 2 2 2 5" xfId="1401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3" xfId="17929"/>
    <cellStyle name="20% - Ênfase2 3 2 2 2 3 3" xfId="8515"/>
    <cellStyle name="20% - Ênfase2 3 2 2 2 3 3 2" xfId="21059"/>
    <cellStyle name="20% - Ênfase2 3 2 2 2 3 4" xfId="14801"/>
    <cellStyle name="20% - Ênfase2 3 2 2 2 4" xfId="3820"/>
    <cellStyle name="20% - Ênfase2 3 2 2 2 4 2" xfId="10079"/>
    <cellStyle name="20% - Ênfase2 3 2 2 2 4 2 2" xfId="22623"/>
    <cellStyle name="20% - Ênfase2 3 2 2 2 4 3" xfId="16365"/>
    <cellStyle name="20% - Ênfase2 3 2 2 2 5" xfId="6951"/>
    <cellStyle name="20% - Ênfase2 3 2 2 2 5 2" xfId="19495"/>
    <cellStyle name="20% - Ênfase2 3 2 2 2 6" xfId="1323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3" xfId="18317"/>
    <cellStyle name="20% - Ênfase2 3 2 2 3 2 3" xfId="8903"/>
    <cellStyle name="20% - Ênfase2 3 2 2 3 2 3 2" xfId="21447"/>
    <cellStyle name="20% - Ênfase2 3 2 2 3 2 4" xfId="15189"/>
    <cellStyle name="20% - Ênfase2 3 2 2 3 3" xfId="4208"/>
    <cellStyle name="20% - Ênfase2 3 2 2 3 3 2" xfId="10467"/>
    <cellStyle name="20% - Ênfase2 3 2 2 3 3 2 2" xfId="23011"/>
    <cellStyle name="20% - Ênfase2 3 2 2 3 3 3" xfId="16753"/>
    <cellStyle name="20% - Ênfase2 3 2 2 3 4" xfId="7339"/>
    <cellStyle name="20% - Ênfase2 3 2 2 3 4 2" xfId="19883"/>
    <cellStyle name="20% - Ênfase2 3 2 2 3 5" xfId="1362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3" xfId="17541"/>
    <cellStyle name="20% - Ênfase2 3 2 2 4 3" xfId="8127"/>
    <cellStyle name="20% - Ênfase2 3 2 2 4 3 2" xfId="20671"/>
    <cellStyle name="20% - Ênfase2 3 2 2 4 4" xfId="14413"/>
    <cellStyle name="20% - Ênfase2 3 2 2 5" xfId="3432"/>
    <cellStyle name="20% - Ênfase2 3 2 2 5 2" xfId="9691"/>
    <cellStyle name="20% - Ênfase2 3 2 2 5 2 2" xfId="22235"/>
    <cellStyle name="20% - Ênfase2 3 2 2 5 3" xfId="15977"/>
    <cellStyle name="20% - Ênfase2 3 2 2 6" xfId="6563"/>
    <cellStyle name="20% - Ênfase2 3 2 2 6 2" xfId="19107"/>
    <cellStyle name="20% - Ênfase2 3 2 2 7" xfId="1284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3" xfId="18518"/>
    <cellStyle name="20% - Ênfase2 3 2 3 2 2 3" xfId="9104"/>
    <cellStyle name="20% - Ênfase2 3 2 3 2 2 3 2" xfId="21648"/>
    <cellStyle name="20% - Ênfase2 3 2 3 2 2 4" xfId="15390"/>
    <cellStyle name="20% - Ênfase2 3 2 3 2 3" xfId="4409"/>
    <cellStyle name="20% - Ênfase2 3 2 3 2 3 2" xfId="10668"/>
    <cellStyle name="20% - Ênfase2 3 2 3 2 3 2 2" xfId="23212"/>
    <cellStyle name="20% - Ênfase2 3 2 3 2 3 3" xfId="16954"/>
    <cellStyle name="20% - Ênfase2 3 2 3 2 4" xfId="7540"/>
    <cellStyle name="20% - Ênfase2 3 2 3 2 4 2" xfId="20084"/>
    <cellStyle name="20% - Ênfase2 3 2 3 2 5" xfId="1382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3" xfId="17742"/>
    <cellStyle name="20% - Ênfase2 3 2 3 3 3" xfId="8328"/>
    <cellStyle name="20% - Ênfase2 3 2 3 3 3 2" xfId="20872"/>
    <cellStyle name="20% - Ênfase2 3 2 3 3 4" xfId="14614"/>
    <cellStyle name="20% - Ênfase2 3 2 3 4" xfId="3633"/>
    <cellStyle name="20% - Ênfase2 3 2 3 4 2" xfId="9892"/>
    <cellStyle name="20% - Ênfase2 3 2 3 4 2 2" xfId="22436"/>
    <cellStyle name="20% - Ênfase2 3 2 3 4 3" xfId="16178"/>
    <cellStyle name="20% - Ênfase2 3 2 3 5" xfId="6764"/>
    <cellStyle name="20% - Ênfase2 3 2 3 5 2" xfId="19308"/>
    <cellStyle name="20% - Ênfase2 3 2 3 6" xfId="1305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3" xfId="18130"/>
    <cellStyle name="20% - Ênfase2 3 2 4 2 3" xfId="8716"/>
    <cellStyle name="20% - Ênfase2 3 2 4 2 3 2" xfId="21260"/>
    <cellStyle name="20% - Ênfase2 3 2 4 2 4" xfId="15002"/>
    <cellStyle name="20% - Ênfase2 3 2 4 3" xfId="4021"/>
    <cellStyle name="20% - Ênfase2 3 2 4 3 2" xfId="10280"/>
    <cellStyle name="20% - Ênfase2 3 2 4 3 2 2" xfId="22824"/>
    <cellStyle name="20% - Ênfase2 3 2 4 3 3" xfId="16566"/>
    <cellStyle name="20% - Ênfase2 3 2 4 4" xfId="7152"/>
    <cellStyle name="20% - Ênfase2 3 2 4 4 2" xfId="19696"/>
    <cellStyle name="20% - Ênfase2 3 2 4 5" xfId="1343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3" xfId="17354"/>
    <cellStyle name="20% - Ênfase2 3 2 5 3" xfId="7940"/>
    <cellStyle name="20% - Ênfase2 3 2 5 3 2" xfId="20484"/>
    <cellStyle name="20% - Ênfase2 3 2 5 4" xfId="14226"/>
    <cellStyle name="20% - Ênfase2 3 2 6" xfId="3245"/>
    <cellStyle name="20% - Ênfase2 3 2 6 2" xfId="9504"/>
    <cellStyle name="20% - Ênfase2 3 2 6 2 2" xfId="22048"/>
    <cellStyle name="20% - Ênfase2 3 2 6 3" xfId="15790"/>
    <cellStyle name="20% - Ênfase2 3 2 7" xfId="6376"/>
    <cellStyle name="20% - Ênfase2 3 2 7 2" xfId="18920"/>
    <cellStyle name="20% - Ênfase2 3 2 8" xfId="1266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3" xfId="18652"/>
    <cellStyle name="20% - Ênfase2 3 3 2 2 2 3" xfId="9238"/>
    <cellStyle name="20% - Ênfase2 3 3 2 2 2 3 2" xfId="21782"/>
    <cellStyle name="20% - Ênfase2 3 3 2 2 2 4" xfId="15524"/>
    <cellStyle name="20% - Ênfase2 3 3 2 2 3" xfId="4543"/>
    <cellStyle name="20% - Ênfase2 3 3 2 2 3 2" xfId="10802"/>
    <cellStyle name="20% - Ênfase2 3 3 2 2 3 2 2" xfId="23346"/>
    <cellStyle name="20% - Ênfase2 3 3 2 2 3 3" xfId="17088"/>
    <cellStyle name="20% - Ênfase2 3 3 2 2 4" xfId="7674"/>
    <cellStyle name="20% - Ênfase2 3 3 2 2 4 2" xfId="20218"/>
    <cellStyle name="20% - Ênfase2 3 3 2 2 5" xfId="1396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3" xfId="17876"/>
    <cellStyle name="20% - Ênfase2 3 3 2 3 3" xfId="8462"/>
    <cellStyle name="20% - Ênfase2 3 3 2 3 3 2" xfId="21006"/>
    <cellStyle name="20% - Ênfase2 3 3 2 3 4" xfId="14748"/>
    <cellStyle name="20% - Ênfase2 3 3 2 4" xfId="3767"/>
    <cellStyle name="20% - Ênfase2 3 3 2 4 2" xfId="10026"/>
    <cellStyle name="20% - Ênfase2 3 3 2 4 2 2" xfId="22570"/>
    <cellStyle name="20% - Ênfase2 3 3 2 4 3" xfId="16312"/>
    <cellStyle name="20% - Ênfase2 3 3 2 5" xfId="6898"/>
    <cellStyle name="20% - Ênfase2 3 3 2 5 2" xfId="19442"/>
    <cellStyle name="20% - Ênfase2 3 3 2 6" xfId="1318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3" xfId="18264"/>
    <cellStyle name="20% - Ênfase2 3 3 3 2 3" xfId="8850"/>
    <cellStyle name="20% - Ênfase2 3 3 3 2 3 2" xfId="21394"/>
    <cellStyle name="20% - Ênfase2 3 3 3 2 4" xfId="15136"/>
    <cellStyle name="20% - Ênfase2 3 3 3 3" xfId="4155"/>
    <cellStyle name="20% - Ênfase2 3 3 3 3 2" xfId="10414"/>
    <cellStyle name="20% - Ênfase2 3 3 3 3 2 2" xfId="22958"/>
    <cellStyle name="20% - Ênfase2 3 3 3 3 3" xfId="16700"/>
    <cellStyle name="20% - Ênfase2 3 3 3 4" xfId="7286"/>
    <cellStyle name="20% - Ênfase2 3 3 3 4 2" xfId="19830"/>
    <cellStyle name="20% - Ênfase2 3 3 3 5" xfId="1357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3" xfId="17488"/>
    <cellStyle name="20% - Ênfase2 3 3 4 3" xfId="8074"/>
    <cellStyle name="20% - Ênfase2 3 3 4 3 2" xfId="20618"/>
    <cellStyle name="20% - Ênfase2 3 3 4 4" xfId="14360"/>
    <cellStyle name="20% - Ênfase2 3 3 5" xfId="3379"/>
    <cellStyle name="20% - Ênfase2 3 3 5 2" xfId="9638"/>
    <cellStyle name="20% - Ênfase2 3 3 5 2 2" xfId="22182"/>
    <cellStyle name="20% - Ênfase2 3 3 5 3" xfId="15924"/>
    <cellStyle name="20% - Ênfase2 3 3 6" xfId="6510"/>
    <cellStyle name="20% - Ênfase2 3 3 6 2" xfId="19054"/>
    <cellStyle name="20% - Ênfase2 3 3 7" xfId="1279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3" xfId="18465"/>
    <cellStyle name="20% - Ênfase2 3 4 2 2 3" xfId="9051"/>
    <cellStyle name="20% - Ênfase2 3 4 2 2 3 2" xfId="21595"/>
    <cellStyle name="20% - Ênfase2 3 4 2 2 4" xfId="15337"/>
    <cellStyle name="20% - Ênfase2 3 4 2 3" xfId="4356"/>
    <cellStyle name="20% - Ênfase2 3 4 2 3 2" xfId="10615"/>
    <cellStyle name="20% - Ênfase2 3 4 2 3 2 2" xfId="23159"/>
    <cellStyle name="20% - Ênfase2 3 4 2 3 3" xfId="16901"/>
    <cellStyle name="20% - Ênfase2 3 4 2 4" xfId="7487"/>
    <cellStyle name="20% - Ênfase2 3 4 2 4 2" xfId="20031"/>
    <cellStyle name="20% - Ênfase2 3 4 2 5" xfId="1377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3" xfId="17689"/>
    <cellStyle name="20% - Ênfase2 3 4 3 3" xfId="8275"/>
    <cellStyle name="20% - Ênfase2 3 4 3 3 2" xfId="20819"/>
    <cellStyle name="20% - Ênfase2 3 4 3 4" xfId="14561"/>
    <cellStyle name="20% - Ênfase2 3 4 4" xfId="3580"/>
    <cellStyle name="20% - Ênfase2 3 4 4 2" xfId="9839"/>
    <cellStyle name="20% - Ênfase2 3 4 4 2 2" xfId="22383"/>
    <cellStyle name="20% - Ênfase2 3 4 4 3" xfId="16125"/>
    <cellStyle name="20% - Ênfase2 3 4 5" xfId="6711"/>
    <cellStyle name="20% - Ênfase2 3 4 5 2" xfId="19255"/>
    <cellStyle name="20% - Ênfase2 3 4 6" xfId="1299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3" xfId="18077"/>
    <cellStyle name="20% - Ênfase2 3 5 2 3" xfId="8663"/>
    <cellStyle name="20% - Ênfase2 3 5 2 3 2" xfId="21207"/>
    <cellStyle name="20% - Ênfase2 3 5 2 4" xfId="14949"/>
    <cellStyle name="20% - Ênfase2 3 5 3" xfId="3968"/>
    <cellStyle name="20% - Ênfase2 3 5 3 2" xfId="10227"/>
    <cellStyle name="20% - Ênfase2 3 5 3 2 2" xfId="22771"/>
    <cellStyle name="20% - Ênfase2 3 5 3 3" xfId="16513"/>
    <cellStyle name="20% - Ênfase2 3 5 4" xfId="7099"/>
    <cellStyle name="20% - Ênfase2 3 5 4 2" xfId="19643"/>
    <cellStyle name="20% - Ênfase2 3 5 5" xfId="1338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3" xfId="17301"/>
    <cellStyle name="20% - Ênfase2 3 6 3" xfId="7887"/>
    <cellStyle name="20% - Ênfase2 3 6 3 2" xfId="20431"/>
    <cellStyle name="20% - Ênfase2 3 6 4" xfId="14173"/>
    <cellStyle name="20% - Ênfase2 3 7" xfId="3192"/>
    <cellStyle name="20% - Ênfase2 3 7 2" xfId="9451"/>
    <cellStyle name="20% - Ênfase2 3 7 2 2" xfId="21995"/>
    <cellStyle name="20% - Ênfase2 3 7 3" xfId="15737"/>
    <cellStyle name="20% - Ênfase2 3 8" xfId="6323"/>
    <cellStyle name="20% - Ênfase2 3 8 2" xfId="18867"/>
    <cellStyle name="20% - Ênfase2 3 9" xfId="1260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3" xfId="18678"/>
    <cellStyle name="20% - Ênfase2 4 2 2 2 2 3" xfId="9264"/>
    <cellStyle name="20% - Ênfase2 4 2 2 2 2 3 2" xfId="21808"/>
    <cellStyle name="20% - Ênfase2 4 2 2 2 2 4" xfId="15550"/>
    <cellStyle name="20% - Ênfase2 4 2 2 2 3" xfId="4569"/>
    <cellStyle name="20% - Ênfase2 4 2 2 2 3 2" xfId="10828"/>
    <cellStyle name="20% - Ênfase2 4 2 2 2 3 2 2" xfId="23372"/>
    <cellStyle name="20% - Ênfase2 4 2 2 2 3 3" xfId="17114"/>
    <cellStyle name="20% - Ênfase2 4 2 2 2 4" xfId="7700"/>
    <cellStyle name="20% - Ênfase2 4 2 2 2 4 2" xfId="20244"/>
    <cellStyle name="20% - Ênfase2 4 2 2 2 5" xfId="1398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3" xfId="17902"/>
    <cellStyle name="20% - Ênfase2 4 2 2 3 3" xfId="8488"/>
    <cellStyle name="20% - Ênfase2 4 2 2 3 3 2" xfId="21032"/>
    <cellStyle name="20% - Ênfase2 4 2 2 3 4" xfId="14774"/>
    <cellStyle name="20% - Ênfase2 4 2 2 4" xfId="3793"/>
    <cellStyle name="20% - Ênfase2 4 2 2 4 2" xfId="10052"/>
    <cellStyle name="20% - Ênfase2 4 2 2 4 2 2" xfId="22596"/>
    <cellStyle name="20% - Ênfase2 4 2 2 4 3" xfId="16338"/>
    <cellStyle name="20% - Ênfase2 4 2 2 5" xfId="6924"/>
    <cellStyle name="20% - Ênfase2 4 2 2 5 2" xfId="19468"/>
    <cellStyle name="20% - Ênfase2 4 2 2 6" xfId="1321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3" xfId="18290"/>
    <cellStyle name="20% - Ênfase2 4 2 3 2 3" xfId="8876"/>
    <cellStyle name="20% - Ênfase2 4 2 3 2 3 2" xfId="21420"/>
    <cellStyle name="20% - Ênfase2 4 2 3 2 4" xfId="15162"/>
    <cellStyle name="20% - Ênfase2 4 2 3 3" xfId="4181"/>
    <cellStyle name="20% - Ênfase2 4 2 3 3 2" xfId="10440"/>
    <cellStyle name="20% - Ênfase2 4 2 3 3 2 2" xfId="22984"/>
    <cellStyle name="20% - Ênfase2 4 2 3 3 3" xfId="16726"/>
    <cellStyle name="20% - Ênfase2 4 2 3 4" xfId="7312"/>
    <cellStyle name="20% - Ênfase2 4 2 3 4 2" xfId="19856"/>
    <cellStyle name="20% - Ênfase2 4 2 3 5" xfId="1359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3" xfId="17514"/>
    <cellStyle name="20% - Ênfase2 4 2 4 3" xfId="8100"/>
    <cellStyle name="20% - Ênfase2 4 2 4 3 2" xfId="20644"/>
    <cellStyle name="20% - Ênfase2 4 2 4 4" xfId="14386"/>
    <cellStyle name="20% - Ênfase2 4 2 5" xfId="3405"/>
    <cellStyle name="20% - Ênfase2 4 2 5 2" xfId="9664"/>
    <cellStyle name="20% - Ênfase2 4 2 5 2 2" xfId="22208"/>
    <cellStyle name="20% - Ênfase2 4 2 5 3" xfId="15950"/>
    <cellStyle name="20% - Ênfase2 4 2 6" xfId="6536"/>
    <cellStyle name="20% - Ênfase2 4 2 6 2" xfId="19080"/>
    <cellStyle name="20% - Ênfase2 4 2 7" xfId="1282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3" xfId="18491"/>
    <cellStyle name="20% - Ênfase2 4 3 2 2 3" xfId="9077"/>
    <cellStyle name="20% - Ênfase2 4 3 2 2 3 2" xfId="21621"/>
    <cellStyle name="20% - Ênfase2 4 3 2 2 4" xfId="15363"/>
    <cellStyle name="20% - Ênfase2 4 3 2 3" xfId="4382"/>
    <cellStyle name="20% - Ênfase2 4 3 2 3 2" xfId="10641"/>
    <cellStyle name="20% - Ênfase2 4 3 2 3 2 2" xfId="23185"/>
    <cellStyle name="20% - Ênfase2 4 3 2 3 3" xfId="16927"/>
    <cellStyle name="20% - Ênfase2 4 3 2 4" xfId="7513"/>
    <cellStyle name="20% - Ênfase2 4 3 2 4 2" xfId="20057"/>
    <cellStyle name="20% - Ênfase2 4 3 2 5" xfId="1379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3" xfId="17715"/>
    <cellStyle name="20% - Ênfase2 4 3 3 3" xfId="8301"/>
    <cellStyle name="20% - Ênfase2 4 3 3 3 2" xfId="20845"/>
    <cellStyle name="20% - Ênfase2 4 3 3 4" xfId="14587"/>
    <cellStyle name="20% - Ênfase2 4 3 4" xfId="3606"/>
    <cellStyle name="20% - Ênfase2 4 3 4 2" xfId="9865"/>
    <cellStyle name="20% - Ênfase2 4 3 4 2 2" xfId="22409"/>
    <cellStyle name="20% - Ênfase2 4 3 4 3" xfId="16151"/>
    <cellStyle name="20% - Ênfase2 4 3 5" xfId="6737"/>
    <cellStyle name="20% - Ênfase2 4 3 5 2" xfId="19281"/>
    <cellStyle name="20% - Ênfase2 4 3 6" xfId="1302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3" xfId="18103"/>
    <cellStyle name="20% - Ênfase2 4 4 2 3" xfId="8689"/>
    <cellStyle name="20% - Ênfase2 4 4 2 3 2" xfId="21233"/>
    <cellStyle name="20% - Ênfase2 4 4 2 4" xfId="14975"/>
    <cellStyle name="20% - Ênfase2 4 4 3" xfId="3994"/>
    <cellStyle name="20% - Ênfase2 4 4 3 2" xfId="10253"/>
    <cellStyle name="20% - Ênfase2 4 4 3 2 2" xfId="22797"/>
    <cellStyle name="20% - Ênfase2 4 4 3 3" xfId="16539"/>
    <cellStyle name="20% - Ênfase2 4 4 4" xfId="7125"/>
    <cellStyle name="20% - Ênfase2 4 4 4 2" xfId="19669"/>
    <cellStyle name="20% - Ênfase2 4 4 5" xfId="1341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3" xfId="17327"/>
    <cellStyle name="20% - Ênfase2 4 5 3" xfId="7913"/>
    <cellStyle name="20% - Ênfase2 4 5 3 2" xfId="20457"/>
    <cellStyle name="20% - Ênfase2 4 5 4" xfId="14199"/>
    <cellStyle name="20% - Ênfase2 4 6" xfId="3218"/>
    <cellStyle name="20% - Ênfase2 4 6 2" xfId="9477"/>
    <cellStyle name="20% - Ênfase2 4 6 2 2" xfId="22021"/>
    <cellStyle name="20% - Ênfase2 4 6 3" xfId="15763"/>
    <cellStyle name="20% - Ênfase2 4 7" xfId="6349"/>
    <cellStyle name="20% - Ênfase2 4 7 2" xfId="18893"/>
    <cellStyle name="20% - Ênfase2 4 8" xfId="12635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3" xfId="18665"/>
    <cellStyle name="20% - Ênfase2 5 2 2 2 2 3" xfId="9251"/>
    <cellStyle name="20% - Ênfase2 5 2 2 2 2 3 2" xfId="21795"/>
    <cellStyle name="20% - Ênfase2 5 2 2 2 2 4" xfId="15537"/>
    <cellStyle name="20% - Ênfase2 5 2 2 2 3" xfId="4556"/>
    <cellStyle name="20% - Ênfase2 5 2 2 2 3 2" xfId="10815"/>
    <cellStyle name="20% - Ênfase2 5 2 2 2 3 2 2" xfId="23359"/>
    <cellStyle name="20% - Ênfase2 5 2 2 2 3 3" xfId="17101"/>
    <cellStyle name="20% - Ênfase2 5 2 2 2 4" xfId="7687"/>
    <cellStyle name="20% - Ênfase2 5 2 2 2 4 2" xfId="20231"/>
    <cellStyle name="20% - Ênfase2 5 2 2 2 5" xfId="1397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3" xfId="17889"/>
    <cellStyle name="20% - Ênfase2 5 2 2 3 3" xfId="8475"/>
    <cellStyle name="20% - Ênfase2 5 2 2 3 3 2" xfId="21019"/>
    <cellStyle name="20% - Ênfase2 5 2 2 3 4" xfId="14761"/>
    <cellStyle name="20% - Ênfase2 5 2 2 4" xfId="3780"/>
    <cellStyle name="20% - Ênfase2 5 2 2 4 2" xfId="10039"/>
    <cellStyle name="20% - Ênfase2 5 2 2 4 2 2" xfId="22583"/>
    <cellStyle name="20% - Ênfase2 5 2 2 4 3" xfId="16325"/>
    <cellStyle name="20% - Ênfase2 5 2 2 5" xfId="6911"/>
    <cellStyle name="20% - Ênfase2 5 2 2 5 2" xfId="19455"/>
    <cellStyle name="20% - Ênfase2 5 2 2 6" xfId="1319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3" xfId="18277"/>
    <cellStyle name="20% - Ênfase2 5 2 3 2 3" xfId="8863"/>
    <cellStyle name="20% - Ênfase2 5 2 3 2 3 2" xfId="21407"/>
    <cellStyle name="20% - Ênfase2 5 2 3 2 4" xfId="15149"/>
    <cellStyle name="20% - Ênfase2 5 2 3 3" xfId="4168"/>
    <cellStyle name="20% - Ênfase2 5 2 3 3 2" xfId="10427"/>
    <cellStyle name="20% - Ênfase2 5 2 3 3 2 2" xfId="22971"/>
    <cellStyle name="20% - Ênfase2 5 2 3 3 3" xfId="16713"/>
    <cellStyle name="20% - Ênfase2 5 2 3 4" xfId="7299"/>
    <cellStyle name="20% - Ênfase2 5 2 3 4 2" xfId="19843"/>
    <cellStyle name="20% - Ênfase2 5 2 3 5" xfId="1358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3" xfId="17501"/>
    <cellStyle name="20% - Ênfase2 5 2 4 3" xfId="8087"/>
    <cellStyle name="20% - Ênfase2 5 2 4 3 2" xfId="20631"/>
    <cellStyle name="20% - Ênfase2 5 2 4 4" xfId="14373"/>
    <cellStyle name="20% - Ênfase2 5 2 5" xfId="3392"/>
    <cellStyle name="20% - Ênfase2 5 2 5 2" xfId="9651"/>
    <cellStyle name="20% - Ênfase2 5 2 5 2 2" xfId="22195"/>
    <cellStyle name="20% - Ênfase2 5 2 5 3" xfId="15937"/>
    <cellStyle name="20% - Ênfase2 5 2 6" xfId="6523"/>
    <cellStyle name="20% - Ênfase2 5 2 6 2" xfId="19067"/>
    <cellStyle name="20% - Ênfase2 5 2 7" xfId="1280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3" xfId="18478"/>
    <cellStyle name="20% - Ênfase2 5 3 2 2 3" xfId="9064"/>
    <cellStyle name="20% - Ênfase2 5 3 2 2 3 2" xfId="21608"/>
    <cellStyle name="20% - Ênfase2 5 3 2 2 4" xfId="15350"/>
    <cellStyle name="20% - Ênfase2 5 3 2 3" xfId="4369"/>
    <cellStyle name="20% - Ênfase2 5 3 2 3 2" xfId="10628"/>
    <cellStyle name="20% - Ênfase2 5 3 2 3 2 2" xfId="23172"/>
    <cellStyle name="20% - Ênfase2 5 3 2 3 3" xfId="16914"/>
    <cellStyle name="20% - Ênfase2 5 3 2 4" xfId="7500"/>
    <cellStyle name="20% - Ênfase2 5 3 2 4 2" xfId="20044"/>
    <cellStyle name="20% - Ênfase2 5 3 2 5" xfId="1378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3" xfId="17702"/>
    <cellStyle name="20% - Ênfase2 5 3 3 3" xfId="8288"/>
    <cellStyle name="20% - Ênfase2 5 3 3 3 2" xfId="20832"/>
    <cellStyle name="20% - Ênfase2 5 3 3 4" xfId="14574"/>
    <cellStyle name="20% - Ênfase2 5 3 4" xfId="3593"/>
    <cellStyle name="20% - Ênfase2 5 3 4 2" xfId="9852"/>
    <cellStyle name="20% - Ênfase2 5 3 4 2 2" xfId="22396"/>
    <cellStyle name="20% - Ênfase2 5 3 4 3" xfId="16138"/>
    <cellStyle name="20% - Ênfase2 5 3 5" xfId="6724"/>
    <cellStyle name="20% - Ênfase2 5 3 5 2" xfId="19268"/>
    <cellStyle name="20% - Ênfase2 5 3 6" xfId="1301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3" xfId="18090"/>
    <cellStyle name="20% - Ênfase2 5 4 2 3" xfId="8676"/>
    <cellStyle name="20% - Ênfase2 5 4 2 3 2" xfId="21220"/>
    <cellStyle name="20% - Ênfase2 5 4 2 4" xfId="14962"/>
    <cellStyle name="20% - Ênfase2 5 4 3" xfId="3981"/>
    <cellStyle name="20% - Ênfase2 5 4 3 2" xfId="10240"/>
    <cellStyle name="20% - Ênfase2 5 4 3 2 2" xfId="22784"/>
    <cellStyle name="20% - Ênfase2 5 4 3 3" xfId="16526"/>
    <cellStyle name="20% - Ênfase2 5 4 4" xfId="7112"/>
    <cellStyle name="20% - Ênfase2 5 4 4 2" xfId="19656"/>
    <cellStyle name="20% - Ênfase2 5 4 5" xfId="1339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3" xfId="17314"/>
    <cellStyle name="20% - Ênfase2 5 5 3" xfId="7900"/>
    <cellStyle name="20% - Ênfase2 5 5 3 2" xfId="20444"/>
    <cellStyle name="20% - Ênfase2 5 5 4" xfId="14186"/>
    <cellStyle name="20% - Ênfase2 5 6" xfId="3205"/>
    <cellStyle name="20% - Ênfase2 5 6 2" xfId="9464"/>
    <cellStyle name="20% - Ênfase2 5 6 2 2" xfId="22008"/>
    <cellStyle name="20% - Ênfase2 5 6 3" xfId="15750"/>
    <cellStyle name="20% - Ênfase2 5 7" xfId="6336"/>
    <cellStyle name="20% - Ênfase2 5 7 2" xfId="18880"/>
    <cellStyle name="20% - Ênfase2 5 8" xfId="1262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3" xfId="18718"/>
    <cellStyle name="20% - Ênfase2 6 2 2 2 2 3" xfId="9304"/>
    <cellStyle name="20% - Ênfase2 6 2 2 2 2 3 2" xfId="21848"/>
    <cellStyle name="20% - Ênfase2 6 2 2 2 2 4" xfId="15590"/>
    <cellStyle name="20% - Ênfase2 6 2 2 2 3" xfId="4609"/>
    <cellStyle name="20% - Ênfase2 6 2 2 2 3 2" xfId="10868"/>
    <cellStyle name="20% - Ênfase2 6 2 2 2 3 2 2" xfId="23412"/>
    <cellStyle name="20% - Ênfase2 6 2 2 2 3 3" xfId="17154"/>
    <cellStyle name="20% - Ênfase2 6 2 2 2 4" xfId="7740"/>
    <cellStyle name="20% - Ênfase2 6 2 2 2 4 2" xfId="20284"/>
    <cellStyle name="20% - Ênfase2 6 2 2 2 5" xfId="1402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3" xfId="17942"/>
    <cellStyle name="20% - Ênfase2 6 2 2 3 3" xfId="8528"/>
    <cellStyle name="20% - Ênfase2 6 2 2 3 3 2" xfId="21072"/>
    <cellStyle name="20% - Ênfase2 6 2 2 3 4" xfId="14814"/>
    <cellStyle name="20% - Ênfase2 6 2 2 4" xfId="3833"/>
    <cellStyle name="20% - Ênfase2 6 2 2 4 2" xfId="10092"/>
    <cellStyle name="20% - Ênfase2 6 2 2 4 2 2" xfId="22636"/>
    <cellStyle name="20% - Ênfase2 6 2 2 4 3" xfId="16378"/>
    <cellStyle name="20% - Ênfase2 6 2 2 5" xfId="6964"/>
    <cellStyle name="20% - Ênfase2 6 2 2 5 2" xfId="19508"/>
    <cellStyle name="20% - Ênfase2 6 2 2 6" xfId="1325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3" xfId="18330"/>
    <cellStyle name="20% - Ênfase2 6 2 3 2 3" xfId="8916"/>
    <cellStyle name="20% - Ênfase2 6 2 3 2 3 2" xfId="21460"/>
    <cellStyle name="20% - Ênfase2 6 2 3 2 4" xfId="15202"/>
    <cellStyle name="20% - Ênfase2 6 2 3 3" xfId="4221"/>
    <cellStyle name="20% - Ênfase2 6 2 3 3 2" xfId="10480"/>
    <cellStyle name="20% - Ênfase2 6 2 3 3 2 2" xfId="23024"/>
    <cellStyle name="20% - Ênfase2 6 2 3 3 3" xfId="16766"/>
    <cellStyle name="20% - Ênfase2 6 2 3 4" xfId="7352"/>
    <cellStyle name="20% - Ênfase2 6 2 3 4 2" xfId="19896"/>
    <cellStyle name="20% - Ênfase2 6 2 3 5" xfId="1363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3" xfId="17554"/>
    <cellStyle name="20% - Ênfase2 6 2 4 3" xfId="8140"/>
    <cellStyle name="20% - Ênfase2 6 2 4 3 2" xfId="20684"/>
    <cellStyle name="20% - Ênfase2 6 2 4 4" xfId="14426"/>
    <cellStyle name="20% - Ênfase2 6 2 5" xfId="3445"/>
    <cellStyle name="20% - Ênfase2 6 2 5 2" xfId="9704"/>
    <cellStyle name="20% - Ênfase2 6 2 5 2 2" xfId="22248"/>
    <cellStyle name="20% - Ênfase2 6 2 5 3" xfId="15990"/>
    <cellStyle name="20% - Ênfase2 6 2 6" xfId="6576"/>
    <cellStyle name="20% - Ênfase2 6 2 6 2" xfId="19120"/>
    <cellStyle name="20% - Ênfase2 6 2 7" xfId="1286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3" xfId="18531"/>
    <cellStyle name="20% - Ênfase2 6 3 2 2 3" xfId="9117"/>
    <cellStyle name="20% - Ênfase2 6 3 2 2 3 2" xfId="21661"/>
    <cellStyle name="20% - Ênfase2 6 3 2 2 4" xfId="15403"/>
    <cellStyle name="20% - Ênfase2 6 3 2 3" xfId="4422"/>
    <cellStyle name="20% - Ênfase2 6 3 2 3 2" xfId="10681"/>
    <cellStyle name="20% - Ênfase2 6 3 2 3 2 2" xfId="23225"/>
    <cellStyle name="20% - Ênfase2 6 3 2 3 3" xfId="16967"/>
    <cellStyle name="20% - Ênfase2 6 3 2 4" xfId="7553"/>
    <cellStyle name="20% - Ênfase2 6 3 2 4 2" xfId="20097"/>
    <cellStyle name="20% - Ênfase2 6 3 2 5" xfId="1383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3" xfId="17755"/>
    <cellStyle name="20% - Ênfase2 6 3 3 3" xfId="8341"/>
    <cellStyle name="20% - Ênfase2 6 3 3 3 2" xfId="20885"/>
    <cellStyle name="20% - Ênfase2 6 3 3 4" xfId="14627"/>
    <cellStyle name="20% - Ênfase2 6 3 4" xfId="3646"/>
    <cellStyle name="20% - Ênfase2 6 3 4 2" xfId="9905"/>
    <cellStyle name="20% - Ênfase2 6 3 4 2 2" xfId="22449"/>
    <cellStyle name="20% - Ênfase2 6 3 4 3" xfId="16191"/>
    <cellStyle name="20% - Ênfase2 6 3 5" xfId="6777"/>
    <cellStyle name="20% - Ênfase2 6 3 5 2" xfId="19321"/>
    <cellStyle name="20% - Ênfase2 6 3 6" xfId="1306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3" xfId="18143"/>
    <cellStyle name="20% - Ênfase2 6 4 2 3" xfId="8729"/>
    <cellStyle name="20% - Ênfase2 6 4 2 3 2" xfId="21273"/>
    <cellStyle name="20% - Ênfase2 6 4 2 4" xfId="15015"/>
    <cellStyle name="20% - Ênfase2 6 4 3" xfId="4034"/>
    <cellStyle name="20% - Ênfase2 6 4 3 2" xfId="10293"/>
    <cellStyle name="20% - Ênfase2 6 4 3 2 2" xfId="22837"/>
    <cellStyle name="20% - Ênfase2 6 4 3 3" xfId="16579"/>
    <cellStyle name="20% - Ênfase2 6 4 4" xfId="7165"/>
    <cellStyle name="20% - Ênfase2 6 4 4 2" xfId="19709"/>
    <cellStyle name="20% - Ênfase2 6 4 5" xfId="1345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3" xfId="17367"/>
    <cellStyle name="20% - Ênfase2 6 5 3" xfId="7953"/>
    <cellStyle name="20% - Ênfase2 6 5 3 2" xfId="20497"/>
    <cellStyle name="20% - Ênfase2 6 5 4" xfId="14239"/>
    <cellStyle name="20% - Ênfase2 6 6" xfId="3258"/>
    <cellStyle name="20% - Ênfase2 6 6 2" xfId="9517"/>
    <cellStyle name="20% - Ênfase2 6 6 2 2" xfId="22061"/>
    <cellStyle name="20% - Ênfase2 6 6 3" xfId="15803"/>
    <cellStyle name="20% - Ênfase2 6 7" xfId="6389"/>
    <cellStyle name="20% - Ênfase2 6 7 2" xfId="18933"/>
    <cellStyle name="20% - Ênfase2 6 8" xfId="1267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3" xfId="18732"/>
    <cellStyle name="20% - Ênfase2 7 2 2 2 2 3" xfId="9318"/>
    <cellStyle name="20% - Ênfase2 7 2 2 2 2 3 2" xfId="21862"/>
    <cellStyle name="20% - Ênfase2 7 2 2 2 2 4" xfId="15604"/>
    <cellStyle name="20% - Ênfase2 7 2 2 2 3" xfId="4623"/>
    <cellStyle name="20% - Ênfase2 7 2 2 2 3 2" xfId="10882"/>
    <cellStyle name="20% - Ênfase2 7 2 2 2 3 2 2" xfId="23426"/>
    <cellStyle name="20% - Ênfase2 7 2 2 2 3 3" xfId="17168"/>
    <cellStyle name="20% - Ênfase2 7 2 2 2 4" xfId="7754"/>
    <cellStyle name="20% - Ênfase2 7 2 2 2 4 2" xfId="20298"/>
    <cellStyle name="20% - Ênfase2 7 2 2 2 5" xfId="1404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3" xfId="17956"/>
    <cellStyle name="20% - Ênfase2 7 2 2 3 3" xfId="8542"/>
    <cellStyle name="20% - Ênfase2 7 2 2 3 3 2" xfId="21086"/>
    <cellStyle name="20% - Ênfase2 7 2 2 3 4" xfId="14828"/>
    <cellStyle name="20% - Ênfase2 7 2 2 4" xfId="3847"/>
    <cellStyle name="20% - Ênfase2 7 2 2 4 2" xfId="10106"/>
    <cellStyle name="20% - Ênfase2 7 2 2 4 2 2" xfId="22650"/>
    <cellStyle name="20% - Ênfase2 7 2 2 4 3" xfId="16392"/>
    <cellStyle name="20% - Ênfase2 7 2 2 5" xfId="6978"/>
    <cellStyle name="20% - Ênfase2 7 2 2 5 2" xfId="19522"/>
    <cellStyle name="20% - Ênfase2 7 2 2 6" xfId="1326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3" xfId="18344"/>
    <cellStyle name="20% - Ênfase2 7 2 3 2 3" xfId="8930"/>
    <cellStyle name="20% - Ênfase2 7 2 3 2 3 2" xfId="21474"/>
    <cellStyle name="20% - Ênfase2 7 2 3 2 4" xfId="15216"/>
    <cellStyle name="20% - Ênfase2 7 2 3 3" xfId="4235"/>
    <cellStyle name="20% - Ênfase2 7 2 3 3 2" xfId="10494"/>
    <cellStyle name="20% - Ênfase2 7 2 3 3 2 2" xfId="23038"/>
    <cellStyle name="20% - Ênfase2 7 2 3 3 3" xfId="16780"/>
    <cellStyle name="20% - Ênfase2 7 2 3 4" xfId="7366"/>
    <cellStyle name="20% - Ênfase2 7 2 3 4 2" xfId="19910"/>
    <cellStyle name="20% - Ênfase2 7 2 3 5" xfId="1365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3" xfId="17568"/>
    <cellStyle name="20% - Ênfase2 7 2 4 3" xfId="8154"/>
    <cellStyle name="20% - Ênfase2 7 2 4 3 2" xfId="20698"/>
    <cellStyle name="20% - Ênfase2 7 2 4 4" xfId="14440"/>
    <cellStyle name="20% - Ênfase2 7 2 5" xfId="3459"/>
    <cellStyle name="20% - Ênfase2 7 2 5 2" xfId="9718"/>
    <cellStyle name="20% - Ênfase2 7 2 5 2 2" xfId="22262"/>
    <cellStyle name="20% - Ênfase2 7 2 5 3" xfId="16004"/>
    <cellStyle name="20% - Ênfase2 7 2 6" xfId="6590"/>
    <cellStyle name="20% - Ênfase2 7 2 6 2" xfId="19134"/>
    <cellStyle name="20% - Ênfase2 7 2 7" xfId="1287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3" xfId="18545"/>
    <cellStyle name="20% - Ênfase2 7 3 2 2 3" xfId="9131"/>
    <cellStyle name="20% - Ênfase2 7 3 2 2 3 2" xfId="21675"/>
    <cellStyle name="20% - Ênfase2 7 3 2 2 4" xfId="15417"/>
    <cellStyle name="20% - Ênfase2 7 3 2 3" xfId="4436"/>
    <cellStyle name="20% - Ênfase2 7 3 2 3 2" xfId="10695"/>
    <cellStyle name="20% - Ênfase2 7 3 2 3 2 2" xfId="23239"/>
    <cellStyle name="20% - Ênfase2 7 3 2 3 3" xfId="16981"/>
    <cellStyle name="20% - Ênfase2 7 3 2 4" xfId="7567"/>
    <cellStyle name="20% - Ênfase2 7 3 2 4 2" xfId="20111"/>
    <cellStyle name="20% - Ênfase2 7 3 2 5" xfId="1385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3" xfId="17769"/>
    <cellStyle name="20% - Ênfase2 7 3 3 3" xfId="8355"/>
    <cellStyle name="20% - Ênfase2 7 3 3 3 2" xfId="20899"/>
    <cellStyle name="20% - Ênfase2 7 3 3 4" xfId="14641"/>
    <cellStyle name="20% - Ênfase2 7 3 4" xfId="3660"/>
    <cellStyle name="20% - Ênfase2 7 3 4 2" xfId="9919"/>
    <cellStyle name="20% - Ênfase2 7 3 4 2 2" xfId="22463"/>
    <cellStyle name="20% - Ênfase2 7 3 4 3" xfId="16205"/>
    <cellStyle name="20% - Ênfase2 7 3 5" xfId="6791"/>
    <cellStyle name="20% - Ênfase2 7 3 5 2" xfId="19335"/>
    <cellStyle name="20% - Ênfase2 7 3 6" xfId="1307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3" xfId="18157"/>
    <cellStyle name="20% - Ênfase2 7 4 2 3" xfId="8743"/>
    <cellStyle name="20% - Ênfase2 7 4 2 3 2" xfId="21287"/>
    <cellStyle name="20% - Ênfase2 7 4 2 4" xfId="15029"/>
    <cellStyle name="20% - Ênfase2 7 4 3" xfId="4048"/>
    <cellStyle name="20% - Ênfase2 7 4 3 2" xfId="10307"/>
    <cellStyle name="20% - Ênfase2 7 4 3 2 2" xfId="22851"/>
    <cellStyle name="20% - Ênfase2 7 4 3 3" xfId="16593"/>
    <cellStyle name="20% - Ênfase2 7 4 4" xfId="7179"/>
    <cellStyle name="20% - Ênfase2 7 4 4 2" xfId="19723"/>
    <cellStyle name="20% - Ênfase2 7 4 5" xfId="1346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3" xfId="17381"/>
    <cellStyle name="20% - Ênfase2 7 5 3" xfId="7967"/>
    <cellStyle name="20% - Ênfase2 7 5 3 2" xfId="20511"/>
    <cellStyle name="20% - Ênfase2 7 5 4" xfId="14253"/>
    <cellStyle name="20% - Ênfase2 7 6" xfId="3272"/>
    <cellStyle name="20% - Ênfase2 7 6 2" xfId="9531"/>
    <cellStyle name="20% - Ênfase2 7 6 2 2" xfId="22075"/>
    <cellStyle name="20% - Ênfase2 7 6 3" xfId="15817"/>
    <cellStyle name="20% - Ênfase2 7 7" xfId="6403"/>
    <cellStyle name="20% - Ênfase2 7 7 2" xfId="18947"/>
    <cellStyle name="20% - Ênfase2 7 8" xfId="1268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3" xfId="18745"/>
    <cellStyle name="20% - Ênfase2 8 2 2 2 2 3" xfId="9331"/>
    <cellStyle name="20% - Ênfase2 8 2 2 2 2 3 2" xfId="21875"/>
    <cellStyle name="20% - Ênfase2 8 2 2 2 2 4" xfId="15617"/>
    <cellStyle name="20% - Ênfase2 8 2 2 2 3" xfId="4636"/>
    <cellStyle name="20% - Ênfase2 8 2 2 2 3 2" xfId="10895"/>
    <cellStyle name="20% - Ênfase2 8 2 2 2 3 2 2" xfId="23439"/>
    <cellStyle name="20% - Ênfase2 8 2 2 2 3 3" xfId="17181"/>
    <cellStyle name="20% - Ênfase2 8 2 2 2 4" xfId="7767"/>
    <cellStyle name="20% - Ênfase2 8 2 2 2 4 2" xfId="20311"/>
    <cellStyle name="20% - Ênfase2 8 2 2 2 5" xfId="1405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3" xfId="17969"/>
    <cellStyle name="20% - Ênfase2 8 2 2 3 3" xfId="8555"/>
    <cellStyle name="20% - Ênfase2 8 2 2 3 3 2" xfId="21099"/>
    <cellStyle name="20% - Ênfase2 8 2 2 3 4" xfId="14841"/>
    <cellStyle name="20% - Ênfase2 8 2 2 4" xfId="3860"/>
    <cellStyle name="20% - Ênfase2 8 2 2 4 2" xfId="10119"/>
    <cellStyle name="20% - Ênfase2 8 2 2 4 2 2" xfId="22663"/>
    <cellStyle name="20% - Ênfase2 8 2 2 4 3" xfId="16405"/>
    <cellStyle name="20% - Ênfase2 8 2 2 5" xfId="6991"/>
    <cellStyle name="20% - Ênfase2 8 2 2 5 2" xfId="19535"/>
    <cellStyle name="20% - Ênfase2 8 2 2 6" xfId="1327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3" xfId="18357"/>
    <cellStyle name="20% - Ênfase2 8 2 3 2 3" xfId="8943"/>
    <cellStyle name="20% - Ênfase2 8 2 3 2 3 2" xfId="21487"/>
    <cellStyle name="20% - Ênfase2 8 2 3 2 4" xfId="15229"/>
    <cellStyle name="20% - Ênfase2 8 2 3 3" xfId="4248"/>
    <cellStyle name="20% - Ênfase2 8 2 3 3 2" xfId="10507"/>
    <cellStyle name="20% - Ênfase2 8 2 3 3 2 2" xfId="23051"/>
    <cellStyle name="20% - Ênfase2 8 2 3 3 3" xfId="16793"/>
    <cellStyle name="20% - Ênfase2 8 2 3 4" xfId="7379"/>
    <cellStyle name="20% - Ênfase2 8 2 3 4 2" xfId="19923"/>
    <cellStyle name="20% - Ênfase2 8 2 3 5" xfId="1366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3" xfId="17581"/>
    <cellStyle name="20% - Ênfase2 8 2 4 3" xfId="8167"/>
    <cellStyle name="20% - Ênfase2 8 2 4 3 2" xfId="20711"/>
    <cellStyle name="20% - Ênfase2 8 2 4 4" xfId="14453"/>
    <cellStyle name="20% - Ênfase2 8 2 5" xfId="3472"/>
    <cellStyle name="20% - Ênfase2 8 2 5 2" xfId="9731"/>
    <cellStyle name="20% - Ênfase2 8 2 5 2 2" xfId="22275"/>
    <cellStyle name="20% - Ênfase2 8 2 5 3" xfId="16017"/>
    <cellStyle name="20% - Ênfase2 8 2 6" xfId="6603"/>
    <cellStyle name="20% - Ênfase2 8 2 6 2" xfId="19147"/>
    <cellStyle name="20% - Ênfase2 8 2 7" xfId="1288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3" xfId="18558"/>
    <cellStyle name="20% - Ênfase2 8 3 2 2 3" xfId="9144"/>
    <cellStyle name="20% - Ênfase2 8 3 2 2 3 2" xfId="21688"/>
    <cellStyle name="20% - Ênfase2 8 3 2 2 4" xfId="15430"/>
    <cellStyle name="20% - Ênfase2 8 3 2 3" xfId="4449"/>
    <cellStyle name="20% - Ênfase2 8 3 2 3 2" xfId="10708"/>
    <cellStyle name="20% - Ênfase2 8 3 2 3 2 2" xfId="23252"/>
    <cellStyle name="20% - Ênfase2 8 3 2 3 3" xfId="16994"/>
    <cellStyle name="20% - Ênfase2 8 3 2 4" xfId="7580"/>
    <cellStyle name="20% - Ênfase2 8 3 2 4 2" xfId="20124"/>
    <cellStyle name="20% - Ênfase2 8 3 2 5" xfId="1386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3" xfId="17782"/>
    <cellStyle name="20% - Ênfase2 8 3 3 3" xfId="8368"/>
    <cellStyle name="20% - Ênfase2 8 3 3 3 2" xfId="20912"/>
    <cellStyle name="20% - Ênfase2 8 3 3 4" xfId="14654"/>
    <cellStyle name="20% - Ênfase2 8 3 4" xfId="3673"/>
    <cellStyle name="20% - Ênfase2 8 3 4 2" xfId="9932"/>
    <cellStyle name="20% - Ênfase2 8 3 4 2 2" xfId="22476"/>
    <cellStyle name="20% - Ênfase2 8 3 4 3" xfId="16218"/>
    <cellStyle name="20% - Ênfase2 8 3 5" xfId="6804"/>
    <cellStyle name="20% - Ênfase2 8 3 5 2" xfId="19348"/>
    <cellStyle name="20% - Ênfase2 8 3 6" xfId="1309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3" xfId="18170"/>
    <cellStyle name="20% - Ênfase2 8 4 2 3" xfId="8756"/>
    <cellStyle name="20% - Ênfase2 8 4 2 3 2" xfId="21300"/>
    <cellStyle name="20% - Ênfase2 8 4 2 4" xfId="15042"/>
    <cellStyle name="20% - Ênfase2 8 4 3" xfId="4061"/>
    <cellStyle name="20% - Ênfase2 8 4 3 2" xfId="10320"/>
    <cellStyle name="20% - Ênfase2 8 4 3 2 2" xfId="22864"/>
    <cellStyle name="20% - Ênfase2 8 4 3 3" xfId="16606"/>
    <cellStyle name="20% - Ênfase2 8 4 4" xfId="7192"/>
    <cellStyle name="20% - Ênfase2 8 4 4 2" xfId="19736"/>
    <cellStyle name="20% - Ênfase2 8 4 5" xfId="1347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3" xfId="17394"/>
    <cellStyle name="20% - Ênfase2 8 5 3" xfId="7980"/>
    <cellStyle name="20% - Ênfase2 8 5 3 2" xfId="20524"/>
    <cellStyle name="20% - Ênfase2 8 5 4" xfId="14266"/>
    <cellStyle name="20% - Ênfase2 8 6" xfId="3285"/>
    <cellStyle name="20% - Ênfase2 8 6 2" xfId="9544"/>
    <cellStyle name="20% - Ênfase2 8 6 2 2" xfId="22088"/>
    <cellStyle name="20% - Ênfase2 8 6 3" xfId="15830"/>
    <cellStyle name="20% - Ênfase2 8 7" xfId="6416"/>
    <cellStyle name="20% - Ênfase2 8 7 2" xfId="18960"/>
    <cellStyle name="20% - Ênfase2 8 8" xfId="1270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3" xfId="18758"/>
    <cellStyle name="20% - Ênfase2 9 2 2 2 2 3" xfId="9344"/>
    <cellStyle name="20% - Ênfase2 9 2 2 2 2 3 2" xfId="21888"/>
    <cellStyle name="20% - Ênfase2 9 2 2 2 2 4" xfId="15630"/>
    <cellStyle name="20% - Ênfase2 9 2 2 2 3" xfId="4649"/>
    <cellStyle name="20% - Ênfase2 9 2 2 2 3 2" xfId="10908"/>
    <cellStyle name="20% - Ênfase2 9 2 2 2 3 2 2" xfId="23452"/>
    <cellStyle name="20% - Ênfase2 9 2 2 2 3 3" xfId="17194"/>
    <cellStyle name="20% - Ênfase2 9 2 2 2 4" xfId="7780"/>
    <cellStyle name="20% - Ênfase2 9 2 2 2 4 2" xfId="20324"/>
    <cellStyle name="20% - Ênfase2 9 2 2 2 5" xfId="1406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3" xfId="17982"/>
    <cellStyle name="20% - Ênfase2 9 2 2 3 3" xfId="8568"/>
    <cellStyle name="20% - Ênfase2 9 2 2 3 3 2" xfId="21112"/>
    <cellStyle name="20% - Ênfase2 9 2 2 3 4" xfId="14854"/>
    <cellStyle name="20% - Ênfase2 9 2 2 4" xfId="3873"/>
    <cellStyle name="20% - Ênfase2 9 2 2 4 2" xfId="10132"/>
    <cellStyle name="20% - Ênfase2 9 2 2 4 2 2" xfId="22676"/>
    <cellStyle name="20% - Ênfase2 9 2 2 4 3" xfId="16418"/>
    <cellStyle name="20% - Ênfase2 9 2 2 5" xfId="7004"/>
    <cellStyle name="20% - Ênfase2 9 2 2 5 2" xfId="19548"/>
    <cellStyle name="20% - Ênfase2 9 2 2 6" xfId="1329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3" xfId="18370"/>
    <cellStyle name="20% - Ênfase2 9 2 3 2 3" xfId="8956"/>
    <cellStyle name="20% - Ênfase2 9 2 3 2 3 2" xfId="21500"/>
    <cellStyle name="20% - Ênfase2 9 2 3 2 4" xfId="15242"/>
    <cellStyle name="20% - Ênfase2 9 2 3 3" xfId="4261"/>
    <cellStyle name="20% - Ênfase2 9 2 3 3 2" xfId="10520"/>
    <cellStyle name="20% - Ênfase2 9 2 3 3 2 2" xfId="23064"/>
    <cellStyle name="20% - Ênfase2 9 2 3 3 3" xfId="16806"/>
    <cellStyle name="20% - Ênfase2 9 2 3 4" xfId="7392"/>
    <cellStyle name="20% - Ênfase2 9 2 3 4 2" xfId="19936"/>
    <cellStyle name="20% - Ênfase2 9 2 3 5" xfId="1367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3" xfId="17594"/>
    <cellStyle name="20% - Ênfase2 9 2 4 3" xfId="8180"/>
    <cellStyle name="20% - Ênfase2 9 2 4 3 2" xfId="20724"/>
    <cellStyle name="20% - Ênfase2 9 2 4 4" xfId="14466"/>
    <cellStyle name="20% - Ênfase2 9 2 5" xfId="3485"/>
    <cellStyle name="20% - Ênfase2 9 2 5 2" xfId="9744"/>
    <cellStyle name="20% - Ênfase2 9 2 5 2 2" xfId="22288"/>
    <cellStyle name="20% - Ênfase2 9 2 5 3" xfId="16030"/>
    <cellStyle name="20% - Ênfase2 9 2 6" xfId="6616"/>
    <cellStyle name="20% - Ênfase2 9 2 6 2" xfId="19160"/>
    <cellStyle name="20% - Ênfase2 9 2 7" xfId="1290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3" xfId="18571"/>
    <cellStyle name="20% - Ênfase2 9 3 2 2 3" xfId="9157"/>
    <cellStyle name="20% - Ênfase2 9 3 2 2 3 2" xfId="21701"/>
    <cellStyle name="20% - Ênfase2 9 3 2 2 4" xfId="15443"/>
    <cellStyle name="20% - Ênfase2 9 3 2 3" xfId="4462"/>
    <cellStyle name="20% - Ênfase2 9 3 2 3 2" xfId="10721"/>
    <cellStyle name="20% - Ênfase2 9 3 2 3 2 2" xfId="23265"/>
    <cellStyle name="20% - Ênfase2 9 3 2 3 3" xfId="17007"/>
    <cellStyle name="20% - Ênfase2 9 3 2 4" xfId="7593"/>
    <cellStyle name="20% - Ênfase2 9 3 2 4 2" xfId="20137"/>
    <cellStyle name="20% - Ênfase2 9 3 2 5" xfId="1387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3" xfId="17795"/>
    <cellStyle name="20% - Ênfase2 9 3 3 3" xfId="8381"/>
    <cellStyle name="20% - Ênfase2 9 3 3 3 2" xfId="20925"/>
    <cellStyle name="20% - Ênfase2 9 3 3 4" xfId="14667"/>
    <cellStyle name="20% - Ênfase2 9 3 4" xfId="3686"/>
    <cellStyle name="20% - Ênfase2 9 3 4 2" xfId="9945"/>
    <cellStyle name="20% - Ênfase2 9 3 4 2 2" xfId="22489"/>
    <cellStyle name="20% - Ênfase2 9 3 4 3" xfId="16231"/>
    <cellStyle name="20% - Ênfase2 9 3 5" xfId="6817"/>
    <cellStyle name="20% - Ênfase2 9 3 5 2" xfId="19361"/>
    <cellStyle name="20% - Ênfase2 9 3 6" xfId="1310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3" xfId="18183"/>
    <cellStyle name="20% - Ênfase2 9 4 2 3" xfId="8769"/>
    <cellStyle name="20% - Ênfase2 9 4 2 3 2" xfId="21313"/>
    <cellStyle name="20% - Ênfase2 9 4 2 4" xfId="15055"/>
    <cellStyle name="20% - Ênfase2 9 4 3" xfId="4074"/>
    <cellStyle name="20% - Ênfase2 9 4 3 2" xfId="10333"/>
    <cellStyle name="20% - Ênfase2 9 4 3 2 2" xfId="22877"/>
    <cellStyle name="20% - Ênfase2 9 4 3 3" xfId="16619"/>
    <cellStyle name="20% - Ênfase2 9 4 4" xfId="7205"/>
    <cellStyle name="20% - Ênfase2 9 4 4 2" xfId="19749"/>
    <cellStyle name="20% - Ênfase2 9 4 5" xfId="1349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3" xfId="17407"/>
    <cellStyle name="20% - Ênfase2 9 5 3" xfId="7993"/>
    <cellStyle name="20% - Ênfase2 9 5 3 2" xfId="20537"/>
    <cellStyle name="20% - Ênfase2 9 5 4" xfId="14279"/>
    <cellStyle name="20% - Ênfase2 9 6" xfId="3298"/>
    <cellStyle name="20% - Ênfase2 9 6 2" xfId="9557"/>
    <cellStyle name="20% - Ênfase2 9 6 2 2" xfId="22101"/>
    <cellStyle name="20% - Ênfase2 9 6 3" xfId="15843"/>
    <cellStyle name="20% - Ênfase2 9 7" xfId="6429"/>
    <cellStyle name="20% - Ênfase2 9 7 2" xfId="18973"/>
    <cellStyle name="20% - Ênfase2 9 8" xfId="1271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3" xfId="18774"/>
    <cellStyle name="20% - Ênfase3 10 2 2 2 2 3" xfId="9360"/>
    <cellStyle name="20% - Ênfase3 10 2 2 2 2 3 2" xfId="21904"/>
    <cellStyle name="20% - Ênfase3 10 2 2 2 2 4" xfId="15646"/>
    <cellStyle name="20% - Ênfase3 10 2 2 2 3" xfId="4665"/>
    <cellStyle name="20% - Ênfase3 10 2 2 2 3 2" xfId="10924"/>
    <cellStyle name="20% - Ênfase3 10 2 2 2 3 2 2" xfId="23468"/>
    <cellStyle name="20% - Ênfase3 10 2 2 2 3 3" xfId="17210"/>
    <cellStyle name="20% - Ênfase3 10 2 2 2 4" xfId="7796"/>
    <cellStyle name="20% - Ênfase3 10 2 2 2 4 2" xfId="20340"/>
    <cellStyle name="20% - Ênfase3 10 2 2 2 5" xfId="1408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3" xfId="17998"/>
    <cellStyle name="20% - Ênfase3 10 2 2 3 3" xfId="8584"/>
    <cellStyle name="20% - Ênfase3 10 2 2 3 3 2" xfId="21128"/>
    <cellStyle name="20% - Ênfase3 10 2 2 3 4" xfId="14870"/>
    <cellStyle name="20% - Ênfase3 10 2 2 4" xfId="3889"/>
    <cellStyle name="20% - Ênfase3 10 2 2 4 2" xfId="10148"/>
    <cellStyle name="20% - Ênfase3 10 2 2 4 2 2" xfId="22692"/>
    <cellStyle name="20% - Ênfase3 10 2 2 4 3" xfId="16434"/>
    <cellStyle name="20% - Ênfase3 10 2 2 5" xfId="7020"/>
    <cellStyle name="20% - Ênfase3 10 2 2 5 2" xfId="19564"/>
    <cellStyle name="20% - Ênfase3 10 2 2 6" xfId="1330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3" xfId="18386"/>
    <cellStyle name="20% - Ênfase3 10 2 3 2 3" xfId="8972"/>
    <cellStyle name="20% - Ênfase3 10 2 3 2 3 2" xfId="21516"/>
    <cellStyle name="20% - Ênfase3 10 2 3 2 4" xfId="15258"/>
    <cellStyle name="20% - Ênfase3 10 2 3 3" xfId="4277"/>
    <cellStyle name="20% - Ênfase3 10 2 3 3 2" xfId="10536"/>
    <cellStyle name="20% - Ênfase3 10 2 3 3 2 2" xfId="23080"/>
    <cellStyle name="20% - Ênfase3 10 2 3 3 3" xfId="16822"/>
    <cellStyle name="20% - Ênfase3 10 2 3 4" xfId="7408"/>
    <cellStyle name="20% - Ênfase3 10 2 3 4 2" xfId="19952"/>
    <cellStyle name="20% - Ênfase3 10 2 3 5" xfId="1369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3" xfId="17610"/>
    <cellStyle name="20% - Ênfase3 10 2 4 3" xfId="8196"/>
    <cellStyle name="20% - Ênfase3 10 2 4 3 2" xfId="20740"/>
    <cellStyle name="20% - Ênfase3 10 2 4 4" xfId="14482"/>
    <cellStyle name="20% - Ênfase3 10 2 5" xfId="3501"/>
    <cellStyle name="20% - Ênfase3 10 2 5 2" xfId="9760"/>
    <cellStyle name="20% - Ênfase3 10 2 5 2 2" xfId="22304"/>
    <cellStyle name="20% - Ênfase3 10 2 5 3" xfId="16046"/>
    <cellStyle name="20% - Ênfase3 10 2 6" xfId="6632"/>
    <cellStyle name="20% - Ênfase3 10 2 6 2" xfId="19176"/>
    <cellStyle name="20% - Ênfase3 10 2 7" xfId="1291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3" xfId="18587"/>
    <cellStyle name="20% - Ênfase3 10 3 2 2 3" xfId="9173"/>
    <cellStyle name="20% - Ênfase3 10 3 2 2 3 2" xfId="21717"/>
    <cellStyle name="20% - Ênfase3 10 3 2 2 4" xfId="15459"/>
    <cellStyle name="20% - Ênfase3 10 3 2 3" xfId="4478"/>
    <cellStyle name="20% - Ênfase3 10 3 2 3 2" xfId="10737"/>
    <cellStyle name="20% - Ênfase3 10 3 2 3 2 2" xfId="23281"/>
    <cellStyle name="20% - Ênfase3 10 3 2 3 3" xfId="17023"/>
    <cellStyle name="20% - Ênfase3 10 3 2 4" xfId="7609"/>
    <cellStyle name="20% - Ênfase3 10 3 2 4 2" xfId="20153"/>
    <cellStyle name="20% - Ênfase3 10 3 2 5" xfId="1389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3" xfId="17811"/>
    <cellStyle name="20% - Ênfase3 10 3 3 3" xfId="8397"/>
    <cellStyle name="20% - Ênfase3 10 3 3 3 2" xfId="20941"/>
    <cellStyle name="20% - Ênfase3 10 3 3 4" xfId="14683"/>
    <cellStyle name="20% - Ênfase3 10 3 4" xfId="3702"/>
    <cellStyle name="20% - Ênfase3 10 3 4 2" xfId="9961"/>
    <cellStyle name="20% - Ênfase3 10 3 4 2 2" xfId="22505"/>
    <cellStyle name="20% - Ênfase3 10 3 4 3" xfId="16247"/>
    <cellStyle name="20% - Ênfase3 10 3 5" xfId="6833"/>
    <cellStyle name="20% - Ênfase3 10 3 5 2" xfId="19377"/>
    <cellStyle name="20% - Ênfase3 10 3 6" xfId="1311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3" xfId="18199"/>
    <cellStyle name="20% - Ênfase3 10 4 2 3" xfId="8785"/>
    <cellStyle name="20% - Ênfase3 10 4 2 3 2" xfId="21329"/>
    <cellStyle name="20% - Ênfase3 10 4 2 4" xfId="15071"/>
    <cellStyle name="20% - Ênfase3 10 4 3" xfId="4090"/>
    <cellStyle name="20% - Ênfase3 10 4 3 2" xfId="10349"/>
    <cellStyle name="20% - Ênfase3 10 4 3 2 2" xfId="22893"/>
    <cellStyle name="20% - Ênfase3 10 4 3 3" xfId="16635"/>
    <cellStyle name="20% - Ênfase3 10 4 4" xfId="7221"/>
    <cellStyle name="20% - Ênfase3 10 4 4 2" xfId="19765"/>
    <cellStyle name="20% - Ênfase3 10 4 5" xfId="1350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3" xfId="17423"/>
    <cellStyle name="20% - Ênfase3 10 5 3" xfId="8009"/>
    <cellStyle name="20% - Ênfase3 10 5 3 2" xfId="20553"/>
    <cellStyle name="20% - Ênfase3 10 5 4" xfId="14295"/>
    <cellStyle name="20% - Ênfase3 10 6" xfId="3314"/>
    <cellStyle name="20% - Ênfase3 10 6 2" xfId="9573"/>
    <cellStyle name="20% - Ênfase3 10 6 2 2" xfId="22117"/>
    <cellStyle name="20% - Ênfase3 10 6 3" xfId="15859"/>
    <cellStyle name="20% - Ênfase3 10 7" xfId="6445"/>
    <cellStyle name="20% - Ênfase3 10 7 2" xfId="18989"/>
    <cellStyle name="20% - Ênfase3 10 8" xfId="1273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3" xfId="18788"/>
    <cellStyle name="20% - Ênfase3 11 2 2 2 2 3" xfId="9374"/>
    <cellStyle name="20% - Ênfase3 11 2 2 2 2 3 2" xfId="21918"/>
    <cellStyle name="20% - Ênfase3 11 2 2 2 2 4" xfId="15660"/>
    <cellStyle name="20% - Ênfase3 11 2 2 2 3" xfId="4679"/>
    <cellStyle name="20% - Ênfase3 11 2 2 2 3 2" xfId="10938"/>
    <cellStyle name="20% - Ênfase3 11 2 2 2 3 2 2" xfId="23482"/>
    <cellStyle name="20% - Ênfase3 11 2 2 2 3 3" xfId="17224"/>
    <cellStyle name="20% - Ênfase3 11 2 2 2 4" xfId="7810"/>
    <cellStyle name="20% - Ênfase3 11 2 2 2 4 2" xfId="20354"/>
    <cellStyle name="20% - Ênfase3 11 2 2 2 5" xfId="1409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3" xfId="18012"/>
    <cellStyle name="20% - Ênfase3 11 2 2 3 3" xfId="8598"/>
    <cellStyle name="20% - Ênfase3 11 2 2 3 3 2" xfId="21142"/>
    <cellStyle name="20% - Ênfase3 11 2 2 3 4" xfId="14884"/>
    <cellStyle name="20% - Ênfase3 11 2 2 4" xfId="3903"/>
    <cellStyle name="20% - Ênfase3 11 2 2 4 2" xfId="10162"/>
    <cellStyle name="20% - Ênfase3 11 2 2 4 2 2" xfId="22706"/>
    <cellStyle name="20% - Ênfase3 11 2 2 4 3" xfId="16448"/>
    <cellStyle name="20% - Ênfase3 11 2 2 5" xfId="7034"/>
    <cellStyle name="20% - Ênfase3 11 2 2 5 2" xfId="19578"/>
    <cellStyle name="20% - Ênfase3 11 2 2 6" xfId="1332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3" xfId="18400"/>
    <cellStyle name="20% - Ênfase3 11 2 3 2 3" xfId="8986"/>
    <cellStyle name="20% - Ênfase3 11 2 3 2 3 2" xfId="21530"/>
    <cellStyle name="20% - Ênfase3 11 2 3 2 4" xfId="15272"/>
    <cellStyle name="20% - Ênfase3 11 2 3 3" xfId="4291"/>
    <cellStyle name="20% - Ênfase3 11 2 3 3 2" xfId="10550"/>
    <cellStyle name="20% - Ênfase3 11 2 3 3 2 2" xfId="23094"/>
    <cellStyle name="20% - Ênfase3 11 2 3 3 3" xfId="16836"/>
    <cellStyle name="20% - Ênfase3 11 2 3 4" xfId="7422"/>
    <cellStyle name="20% - Ênfase3 11 2 3 4 2" xfId="19966"/>
    <cellStyle name="20% - Ênfase3 11 2 3 5" xfId="1370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3" xfId="17624"/>
    <cellStyle name="20% - Ênfase3 11 2 4 3" xfId="8210"/>
    <cellStyle name="20% - Ênfase3 11 2 4 3 2" xfId="20754"/>
    <cellStyle name="20% - Ênfase3 11 2 4 4" xfId="14496"/>
    <cellStyle name="20% - Ênfase3 11 2 5" xfId="3515"/>
    <cellStyle name="20% - Ênfase3 11 2 5 2" xfId="9774"/>
    <cellStyle name="20% - Ênfase3 11 2 5 2 2" xfId="22318"/>
    <cellStyle name="20% - Ênfase3 11 2 5 3" xfId="16060"/>
    <cellStyle name="20% - Ênfase3 11 2 6" xfId="6646"/>
    <cellStyle name="20% - Ênfase3 11 2 6 2" xfId="19190"/>
    <cellStyle name="20% - Ênfase3 11 2 7" xfId="1293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3" xfId="18601"/>
    <cellStyle name="20% - Ênfase3 11 3 2 2 3" xfId="9187"/>
    <cellStyle name="20% - Ênfase3 11 3 2 2 3 2" xfId="21731"/>
    <cellStyle name="20% - Ênfase3 11 3 2 2 4" xfId="15473"/>
    <cellStyle name="20% - Ênfase3 11 3 2 3" xfId="4492"/>
    <cellStyle name="20% - Ênfase3 11 3 2 3 2" xfId="10751"/>
    <cellStyle name="20% - Ênfase3 11 3 2 3 2 2" xfId="23295"/>
    <cellStyle name="20% - Ênfase3 11 3 2 3 3" xfId="17037"/>
    <cellStyle name="20% - Ênfase3 11 3 2 4" xfId="7623"/>
    <cellStyle name="20% - Ênfase3 11 3 2 4 2" xfId="20167"/>
    <cellStyle name="20% - Ênfase3 11 3 2 5" xfId="1390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3" xfId="17825"/>
    <cellStyle name="20% - Ênfase3 11 3 3 3" xfId="8411"/>
    <cellStyle name="20% - Ênfase3 11 3 3 3 2" xfId="20955"/>
    <cellStyle name="20% - Ênfase3 11 3 3 4" xfId="14697"/>
    <cellStyle name="20% - Ênfase3 11 3 4" xfId="3716"/>
    <cellStyle name="20% - Ênfase3 11 3 4 2" xfId="9975"/>
    <cellStyle name="20% - Ênfase3 11 3 4 2 2" xfId="22519"/>
    <cellStyle name="20% - Ênfase3 11 3 4 3" xfId="16261"/>
    <cellStyle name="20% - Ênfase3 11 3 5" xfId="6847"/>
    <cellStyle name="20% - Ênfase3 11 3 5 2" xfId="19391"/>
    <cellStyle name="20% - Ênfase3 11 3 6" xfId="1313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3" xfId="18213"/>
    <cellStyle name="20% - Ênfase3 11 4 2 3" xfId="8799"/>
    <cellStyle name="20% - Ênfase3 11 4 2 3 2" xfId="21343"/>
    <cellStyle name="20% - Ênfase3 11 4 2 4" xfId="15085"/>
    <cellStyle name="20% - Ênfase3 11 4 3" xfId="4104"/>
    <cellStyle name="20% - Ênfase3 11 4 3 2" xfId="10363"/>
    <cellStyle name="20% - Ênfase3 11 4 3 2 2" xfId="22907"/>
    <cellStyle name="20% - Ênfase3 11 4 3 3" xfId="16649"/>
    <cellStyle name="20% - Ênfase3 11 4 4" xfId="7235"/>
    <cellStyle name="20% - Ênfase3 11 4 4 2" xfId="19779"/>
    <cellStyle name="20% - Ênfase3 11 4 5" xfId="1352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3" xfId="17437"/>
    <cellStyle name="20% - Ênfase3 11 5 3" xfId="8023"/>
    <cellStyle name="20% - Ênfase3 11 5 3 2" xfId="20567"/>
    <cellStyle name="20% - Ênfase3 11 5 4" xfId="14309"/>
    <cellStyle name="20% - Ênfase3 11 6" xfId="3328"/>
    <cellStyle name="20% - Ênfase3 11 6 2" xfId="9587"/>
    <cellStyle name="20% - Ênfase3 11 6 2 2" xfId="22131"/>
    <cellStyle name="20% - Ênfase3 11 6 3" xfId="15873"/>
    <cellStyle name="20% - Ênfase3 11 7" xfId="6459"/>
    <cellStyle name="20% - Ênfase3 11 7 2" xfId="19003"/>
    <cellStyle name="20% - Ênfase3 11 8" xfId="1274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3" xfId="18627"/>
    <cellStyle name="20% - Ênfase3 12 2 2 2 3" xfId="9213"/>
    <cellStyle name="20% - Ênfase3 12 2 2 2 3 2" xfId="21757"/>
    <cellStyle name="20% - Ênfase3 12 2 2 2 4" xfId="15499"/>
    <cellStyle name="20% - Ênfase3 12 2 2 3" xfId="4518"/>
    <cellStyle name="20% - Ênfase3 12 2 2 3 2" xfId="10777"/>
    <cellStyle name="20% - Ênfase3 12 2 2 3 2 2" xfId="23321"/>
    <cellStyle name="20% - Ênfase3 12 2 2 3 3" xfId="17063"/>
    <cellStyle name="20% - Ênfase3 12 2 2 4" xfId="7649"/>
    <cellStyle name="20% - Ênfase3 12 2 2 4 2" xfId="20193"/>
    <cellStyle name="20% - Ênfase3 12 2 2 5" xfId="1393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3" xfId="17851"/>
    <cellStyle name="20% - Ênfase3 12 2 3 3" xfId="8437"/>
    <cellStyle name="20% - Ênfase3 12 2 3 3 2" xfId="20981"/>
    <cellStyle name="20% - Ênfase3 12 2 3 4" xfId="14723"/>
    <cellStyle name="20% - Ênfase3 12 2 4" xfId="3742"/>
    <cellStyle name="20% - Ênfase3 12 2 4 2" xfId="10001"/>
    <cellStyle name="20% - Ênfase3 12 2 4 2 2" xfId="22545"/>
    <cellStyle name="20% - Ênfase3 12 2 4 3" xfId="16287"/>
    <cellStyle name="20% - Ênfase3 12 2 5" xfId="6873"/>
    <cellStyle name="20% - Ênfase3 12 2 5 2" xfId="19417"/>
    <cellStyle name="20% - Ênfase3 12 2 6" xfId="1315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3" xfId="18239"/>
    <cellStyle name="20% - Ênfase3 12 3 2 3" xfId="8825"/>
    <cellStyle name="20% - Ênfase3 12 3 2 3 2" xfId="21369"/>
    <cellStyle name="20% - Ênfase3 12 3 2 4" xfId="15111"/>
    <cellStyle name="20% - Ênfase3 12 3 3" xfId="4130"/>
    <cellStyle name="20% - Ênfase3 12 3 3 2" xfId="10389"/>
    <cellStyle name="20% - Ênfase3 12 3 3 2 2" xfId="22933"/>
    <cellStyle name="20% - Ênfase3 12 3 3 3" xfId="16675"/>
    <cellStyle name="20% - Ênfase3 12 3 4" xfId="7261"/>
    <cellStyle name="20% - Ênfase3 12 3 4 2" xfId="19805"/>
    <cellStyle name="20% - Ênfase3 12 3 5" xfId="1354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3" xfId="17463"/>
    <cellStyle name="20% - Ênfase3 12 4 3" xfId="8049"/>
    <cellStyle name="20% - Ênfase3 12 4 3 2" xfId="20593"/>
    <cellStyle name="20% - Ênfase3 12 4 4" xfId="14335"/>
    <cellStyle name="20% - Ênfase3 12 5" xfId="3354"/>
    <cellStyle name="20% - Ênfase3 12 5 2" xfId="9613"/>
    <cellStyle name="20% - Ênfase3 12 5 2 2" xfId="22157"/>
    <cellStyle name="20% - Ênfase3 12 5 3" xfId="15899"/>
    <cellStyle name="20% - Ênfase3 12 6" xfId="6485"/>
    <cellStyle name="20% - Ênfase3 12 6 2" xfId="19029"/>
    <cellStyle name="20% - Ênfase3 12 7" xfId="1277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3" xfId="18801"/>
    <cellStyle name="20% - Ênfase3 13 2 2 2 3" xfId="9387"/>
    <cellStyle name="20% - Ênfase3 13 2 2 2 3 2" xfId="21931"/>
    <cellStyle name="20% - Ênfase3 13 2 2 2 4" xfId="15673"/>
    <cellStyle name="20% - Ênfase3 13 2 2 3" xfId="4692"/>
    <cellStyle name="20% - Ênfase3 13 2 2 3 2" xfId="10951"/>
    <cellStyle name="20% - Ênfase3 13 2 2 3 2 2" xfId="23495"/>
    <cellStyle name="20% - Ênfase3 13 2 2 3 3" xfId="17237"/>
    <cellStyle name="20% - Ênfase3 13 2 2 4" xfId="7823"/>
    <cellStyle name="20% - Ênfase3 13 2 2 4 2" xfId="20367"/>
    <cellStyle name="20% - Ênfase3 13 2 2 5" xfId="1410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3" xfId="18025"/>
    <cellStyle name="20% - Ênfase3 13 2 3 3" xfId="8611"/>
    <cellStyle name="20% - Ênfase3 13 2 3 3 2" xfId="21155"/>
    <cellStyle name="20% - Ênfase3 13 2 3 4" xfId="14897"/>
    <cellStyle name="20% - Ênfase3 13 2 4" xfId="3916"/>
    <cellStyle name="20% - Ênfase3 13 2 4 2" xfId="10175"/>
    <cellStyle name="20% - Ênfase3 13 2 4 2 2" xfId="22719"/>
    <cellStyle name="20% - Ênfase3 13 2 4 3" xfId="16461"/>
    <cellStyle name="20% - Ênfase3 13 2 5" xfId="7047"/>
    <cellStyle name="20% - Ênfase3 13 2 5 2" xfId="19591"/>
    <cellStyle name="20% - Ênfase3 13 2 6" xfId="1333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3" xfId="18413"/>
    <cellStyle name="20% - Ênfase3 13 3 2 3" xfId="8999"/>
    <cellStyle name="20% - Ênfase3 13 3 2 3 2" xfId="21543"/>
    <cellStyle name="20% - Ênfase3 13 3 2 4" xfId="15285"/>
    <cellStyle name="20% - Ênfase3 13 3 3" xfId="4304"/>
    <cellStyle name="20% - Ênfase3 13 3 3 2" xfId="10563"/>
    <cellStyle name="20% - Ênfase3 13 3 3 2 2" xfId="23107"/>
    <cellStyle name="20% - Ênfase3 13 3 3 3" xfId="16849"/>
    <cellStyle name="20% - Ênfase3 13 3 4" xfId="7435"/>
    <cellStyle name="20% - Ênfase3 13 3 4 2" xfId="19979"/>
    <cellStyle name="20% - Ênfase3 13 3 5" xfId="1372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3" xfId="17637"/>
    <cellStyle name="20% - Ênfase3 13 4 3" xfId="8223"/>
    <cellStyle name="20% - Ênfase3 13 4 3 2" xfId="20767"/>
    <cellStyle name="20% - Ênfase3 13 4 4" xfId="14509"/>
    <cellStyle name="20% - Ênfase3 13 5" xfId="3528"/>
    <cellStyle name="20% - Ênfase3 13 5 2" xfId="9787"/>
    <cellStyle name="20% - Ênfase3 13 5 2 2" xfId="22331"/>
    <cellStyle name="20% - Ênfase3 13 5 3" xfId="16073"/>
    <cellStyle name="20% - Ênfase3 13 6" xfId="6659"/>
    <cellStyle name="20% - Ênfase3 13 6 2" xfId="19203"/>
    <cellStyle name="20% - Ênfase3 13 7" xfId="1294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3" xfId="18614"/>
    <cellStyle name="20% - Ênfase3 14 2 2 2 3" xfId="9200"/>
    <cellStyle name="20% - Ênfase3 14 2 2 2 3 2" xfId="21744"/>
    <cellStyle name="20% - Ênfase3 14 2 2 2 4" xfId="15486"/>
    <cellStyle name="20% - Ênfase3 14 2 2 3" xfId="4505"/>
    <cellStyle name="20% - Ênfase3 14 2 2 3 2" xfId="10764"/>
    <cellStyle name="20% - Ênfase3 14 2 2 3 2 2" xfId="23308"/>
    <cellStyle name="20% - Ênfase3 14 2 2 3 3" xfId="17050"/>
    <cellStyle name="20% - Ênfase3 14 2 2 4" xfId="7636"/>
    <cellStyle name="20% - Ênfase3 14 2 2 4 2" xfId="20180"/>
    <cellStyle name="20% - Ênfase3 14 2 2 5" xfId="1392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3" xfId="17838"/>
    <cellStyle name="20% - Ênfase3 14 2 3 3" xfId="8424"/>
    <cellStyle name="20% - Ênfase3 14 2 3 3 2" xfId="20968"/>
    <cellStyle name="20% - Ênfase3 14 2 3 4" xfId="14710"/>
    <cellStyle name="20% - Ênfase3 14 2 4" xfId="3729"/>
    <cellStyle name="20% - Ênfase3 14 2 4 2" xfId="9988"/>
    <cellStyle name="20% - Ênfase3 14 2 4 2 2" xfId="22532"/>
    <cellStyle name="20% - Ênfase3 14 2 4 3" xfId="16274"/>
    <cellStyle name="20% - Ênfase3 14 2 5" xfId="6860"/>
    <cellStyle name="20% - Ênfase3 14 2 5 2" xfId="19404"/>
    <cellStyle name="20% - Ênfase3 14 2 6" xfId="1314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3" xfId="18226"/>
    <cellStyle name="20% - Ênfase3 14 3 2 3" xfId="8812"/>
    <cellStyle name="20% - Ênfase3 14 3 2 3 2" xfId="21356"/>
    <cellStyle name="20% - Ênfase3 14 3 2 4" xfId="15098"/>
    <cellStyle name="20% - Ênfase3 14 3 3" xfId="4117"/>
    <cellStyle name="20% - Ênfase3 14 3 3 2" xfId="10376"/>
    <cellStyle name="20% - Ênfase3 14 3 3 2 2" xfId="22920"/>
    <cellStyle name="20% - Ênfase3 14 3 3 3" xfId="16662"/>
    <cellStyle name="20% - Ênfase3 14 3 4" xfId="7248"/>
    <cellStyle name="20% - Ênfase3 14 3 4 2" xfId="19792"/>
    <cellStyle name="20% - Ênfase3 14 3 5" xfId="1353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3" xfId="17450"/>
    <cellStyle name="20% - Ênfase3 14 4 3" xfId="8036"/>
    <cellStyle name="20% - Ênfase3 14 4 3 2" xfId="20580"/>
    <cellStyle name="20% - Ênfase3 14 4 4" xfId="14322"/>
    <cellStyle name="20% - Ênfase3 14 5" xfId="3341"/>
    <cellStyle name="20% - Ênfase3 14 5 2" xfId="9600"/>
    <cellStyle name="20% - Ênfase3 14 5 2 2" xfId="22144"/>
    <cellStyle name="20% - Ênfase3 14 5 3" xfId="15886"/>
    <cellStyle name="20% - Ênfase3 14 6" xfId="6472"/>
    <cellStyle name="20% - Ênfase3 14 6 2" xfId="19016"/>
    <cellStyle name="20% - Ênfase3 14 7" xfId="1275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3" xfId="18814"/>
    <cellStyle name="20% - Ênfase3 15 2 2 2 3" xfId="9400"/>
    <cellStyle name="20% - Ênfase3 15 2 2 2 3 2" xfId="21944"/>
    <cellStyle name="20% - Ênfase3 15 2 2 2 4" xfId="15686"/>
    <cellStyle name="20% - Ênfase3 15 2 2 3" xfId="4705"/>
    <cellStyle name="20% - Ênfase3 15 2 2 3 2" xfId="10964"/>
    <cellStyle name="20% - Ênfase3 15 2 2 3 2 2" xfId="23508"/>
    <cellStyle name="20% - Ênfase3 15 2 2 3 3" xfId="17250"/>
    <cellStyle name="20% - Ênfase3 15 2 2 4" xfId="7836"/>
    <cellStyle name="20% - Ênfase3 15 2 2 4 2" xfId="20380"/>
    <cellStyle name="20% - Ênfase3 15 2 2 5" xfId="1412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3" xfId="18038"/>
    <cellStyle name="20% - Ênfase3 15 2 3 3" xfId="8624"/>
    <cellStyle name="20% - Ênfase3 15 2 3 3 2" xfId="21168"/>
    <cellStyle name="20% - Ênfase3 15 2 3 4" xfId="14910"/>
    <cellStyle name="20% - Ênfase3 15 2 4" xfId="3929"/>
    <cellStyle name="20% - Ênfase3 15 2 4 2" xfId="10188"/>
    <cellStyle name="20% - Ênfase3 15 2 4 2 2" xfId="22732"/>
    <cellStyle name="20% - Ênfase3 15 2 4 3" xfId="16474"/>
    <cellStyle name="20% - Ênfase3 15 2 5" xfId="7060"/>
    <cellStyle name="20% - Ênfase3 15 2 5 2" xfId="19604"/>
    <cellStyle name="20% - Ênfase3 15 2 6" xfId="1334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3" xfId="18426"/>
    <cellStyle name="20% - Ênfase3 15 3 2 3" xfId="9012"/>
    <cellStyle name="20% - Ênfase3 15 3 2 3 2" xfId="21556"/>
    <cellStyle name="20% - Ênfase3 15 3 2 4" xfId="15298"/>
    <cellStyle name="20% - Ênfase3 15 3 3" xfId="4317"/>
    <cellStyle name="20% - Ênfase3 15 3 3 2" xfId="10576"/>
    <cellStyle name="20% - Ênfase3 15 3 3 2 2" xfId="23120"/>
    <cellStyle name="20% - Ênfase3 15 3 3 3" xfId="16862"/>
    <cellStyle name="20% - Ênfase3 15 3 4" xfId="7448"/>
    <cellStyle name="20% - Ênfase3 15 3 4 2" xfId="19992"/>
    <cellStyle name="20% - Ênfase3 15 3 5" xfId="1373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3" xfId="17650"/>
    <cellStyle name="20% - Ênfase3 15 4 3" xfId="8236"/>
    <cellStyle name="20% - Ênfase3 15 4 3 2" xfId="20780"/>
    <cellStyle name="20% - Ênfase3 15 4 4" xfId="14522"/>
    <cellStyle name="20% - Ênfase3 15 5" xfId="3541"/>
    <cellStyle name="20% - Ênfase3 15 5 2" xfId="9800"/>
    <cellStyle name="20% - Ênfase3 15 5 2 2" xfId="22344"/>
    <cellStyle name="20% - Ênfase3 15 5 3" xfId="16086"/>
    <cellStyle name="20% - Ênfase3 15 6" xfId="6672"/>
    <cellStyle name="20% - Ênfase3 15 6 2" xfId="19216"/>
    <cellStyle name="20% - Ênfase3 15 7" xfId="1295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3" xfId="18440"/>
    <cellStyle name="20% - Ênfase3 16 2 2 3" xfId="9026"/>
    <cellStyle name="20% - Ênfase3 16 2 2 3 2" xfId="21570"/>
    <cellStyle name="20% - Ênfase3 16 2 2 4" xfId="15312"/>
    <cellStyle name="20% - Ênfase3 16 2 3" xfId="4331"/>
    <cellStyle name="20% - Ênfase3 16 2 3 2" xfId="10590"/>
    <cellStyle name="20% - Ênfase3 16 2 3 2 2" xfId="23134"/>
    <cellStyle name="20% - Ênfase3 16 2 3 3" xfId="16876"/>
    <cellStyle name="20% - Ênfase3 16 2 4" xfId="7462"/>
    <cellStyle name="20% - Ênfase3 16 2 4 2" xfId="20006"/>
    <cellStyle name="20% - Ênfase3 16 2 5" xfId="1374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3" xfId="17664"/>
    <cellStyle name="20% - Ênfase3 16 3 3" xfId="8250"/>
    <cellStyle name="20% - Ênfase3 16 3 3 2" xfId="20794"/>
    <cellStyle name="20% - Ênfase3 16 3 4" xfId="14536"/>
    <cellStyle name="20% - Ênfase3 16 4" xfId="3555"/>
    <cellStyle name="20% - Ênfase3 16 4 2" xfId="9814"/>
    <cellStyle name="20% - Ênfase3 16 4 2 2" xfId="22358"/>
    <cellStyle name="20% - Ênfase3 16 4 3" xfId="16100"/>
    <cellStyle name="20% - Ênfase3 16 5" xfId="6686"/>
    <cellStyle name="20% - Ênfase3 16 5 2" xfId="19230"/>
    <cellStyle name="20% - Ênfase3 16 6" xfId="1297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3" xfId="18052"/>
    <cellStyle name="20% - Ênfase3 17 2 3" xfId="8638"/>
    <cellStyle name="20% - Ênfase3 17 2 3 2" xfId="21182"/>
    <cellStyle name="20% - Ênfase3 17 2 4" xfId="14924"/>
    <cellStyle name="20% - Ênfase3 17 3" xfId="3943"/>
    <cellStyle name="20% - Ênfase3 17 3 2" xfId="10202"/>
    <cellStyle name="20% - Ênfase3 17 3 2 2" xfId="22746"/>
    <cellStyle name="20% - Ênfase3 17 3 3" xfId="16488"/>
    <cellStyle name="20% - Ênfase3 17 4" xfId="7074"/>
    <cellStyle name="20% - Ênfase3 17 4 2" xfId="19618"/>
    <cellStyle name="20% - Ênfase3 17 5" xfId="13360"/>
    <cellStyle name="20% - Ênfase3 18" xfId="1588"/>
    <cellStyle name="20% - Ênfase3 18 2" xfId="4718"/>
    <cellStyle name="20% - Ênfase3 18 2 2" xfId="10977"/>
    <cellStyle name="20% - Ênfase3 18 2 2 2" xfId="23521"/>
    <cellStyle name="20% - Ênfase3 18 2 3" xfId="17263"/>
    <cellStyle name="20% - Ênfase3 18 3" xfId="7849"/>
    <cellStyle name="20% - Ênfase3 18 3 2" xfId="20393"/>
    <cellStyle name="20% - Ênfase3 18 4" xfId="14135"/>
    <cellStyle name="20% - Ênfase3 19" xfId="1602"/>
    <cellStyle name="20% - Ênfase3 19 2" xfId="4731"/>
    <cellStyle name="20% - Ênfase3 19 2 2" xfId="10990"/>
    <cellStyle name="20% - Ênfase3 19 2 2 2" xfId="23534"/>
    <cellStyle name="20% - Ênfase3 19 2 3" xfId="17276"/>
    <cellStyle name="20% - Ênfase3 19 3" xfId="7862"/>
    <cellStyle name="20% - Ênfase3 19 3 2" xfId="20406"/>
    <cellStyle name="20% - Ênfase3 19 4" xfId="14148"/>
    <cellStyle name="20% - Ênfase3 2" xfId="4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3" xfId="18694"/>
    <cellStyle name="20% - Ênfase3 2 2 2 2 2 2 3" xfId="9280"/>
    <cellStyle name="20% - Ênfase3 2 2 2 2 2 2 3 2" xfId="21824"/>
    <cellStyle name="20% - Ênfase3 2 2 2 2 2 2 4" xfId="15566"/>
    <cellStyle name="20% - Ênfase3 2 2 2 2 2 3" xfId="4585"/>
    <cellStyle name="20% - Ênfase3 2 2 2 2 2 3 2" xfId="10844"/>
    <cellStyle name="20% - Ênfase3 2 2 2 2 2 3 2 2" xfId="23388"/>
    <cellStyle name="20% - Ênfase3 2 2 2 2 2 3 3" xfId="17130"/>
    <cellStyle name="20% - Ênfase3 2 2 2 2 2 4" xfId="7716"/>
    <cellStyle name="20% - Ênfase3 2 2 2 2 2 4 2" xfId="20260"/>
    <cellStyle name="20% - Ênfase3 2 2 2 2 2 5" xfId="1400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3" xfId="17918"/>
    <cellStyle name="20% - Ênfase3 2 2 2 2 3 3" xfId="8504"/>
    <cellStyle name="20% - Ênfase3 2 2 2 2 3 3 2" xfId="21048"/>
    <cellStyle name="20% - Ênfase3 2 2 2 2 3 4" xfId="14790"/>
    <cellStyle name="20% - Ênfase3 2 2 2 2 4" xfId="3809"/>
    <cellStyle name="20% - Ênfase3 2 2 2 2 4 2" xfId="10068"/>
    <cellStyle name="20% - Ênfase3 2 2 2 2 4 2 2" xfId="22612"/>
    <cellStyle name="20% - Ênfase3 2 2 2 2 4 3" xfId="16354"/>
    <cellStyle name="20% - Ênfase3 2 2 2 2 5" xfId="6940"/>
    <cellStyle name="20% - Ênfase3 2 2 2 2 5 2" xfId="19484"/>
    <cellStyle name="20% - Ênfase3 2 2 2 2 6" xfId="1322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3" xfId="18306"/>
    <cellStyle name="20% - Ênfase3 2 2 2 3 2 3" xfId="8892"/>
    <cellStyle name="20% - Ênfase3 2 2 2 3 2 3 2" xfId="21436"/>
    <cellStyle name="20% - Ênfase3 2 2 2 3 2 4" xfId="15178"/>
    <cellStyle name="20% - Ênfase3 2 2 2 3 3" xfId="4197"/>
    <cellStyle name="20% - Ênfase3 2 2 2 3 3 2" xfId="10456"/>
    <cellStyle name="20% - Ênfase3 2 2 2 3 3 2 2" xfId="23000"/>
    <cellStyle name="20% - Ênfase3 2 2 2 3 3 3" xfId="16742"/>
    <cellStyle name="20% - Ênfase3 2 2 2 3 4" xfId="7328"/>
    <cellStyle name="20% - Ênfase3 2 2 2 3 4 2" xfId="19872"/>
    <cellStyle name="20% - Ênfase3 2 2 2 3 5" xfId="1361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3" xfId="17530"/>
    <cellStyle name="20% - Ênfase3 2 2 2 4 3" xfId="8116"/>
    <cellStyle name="20% - Ênfase3 2 2 2 4 3 2" xfId="20660"/>
    <cellStyle name="20% - Ênfase3 2 2 2 4 4" xfId="14402"/>
    <cellStyle name="20% - Ênfase3 2 2 2 5" xfId="3421"/>
    <cellStyle name="20% - Ênfase3 2 2 2 5 2" xfId="9680"/>
    <cellStyle name="20% - Ênfase3 2 2 2 5 2 2" xfId="22224"/>
    <cellStyle name="20% - Ênfase3 2 2 2 5 3" xfId="15966"/>
    <cellStyle name="20% - Ênfase3 2 2 2 6" xfId="6552"/>
    <cellStyle name="20% - Ênfase3 2 2 2 6 2" xfId="19096"/>
    <cellStyle name="20% - Ênfase3 2 2 2 7" xfId="1283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3" xfId="18507"/>
    <cellStyle name="20% - Ênfase3 2 2 3 2 2 3" xfId="9093"/>
    <cellStyle name="20% - Ênfase3 2 2 3 2 2 3 2" xfId="21637"/>
    <cellStyle name="20% - Ênfase3 2 2 3 2 2 4" xfId="15379"/>
    <cellStyle name="20% - Ênfase3 2 2 3 2 3" xfId="4398"/>
    <cellStyle name="20% - Ênfase3 2 2 3 2 3 2" xfId="10657"/>
    <cellStyle name="20% - Ênfase3 2 2 3 2 3 2 2" xfId="23201"/>
    <cellStyle name="20% - Ênfase3 2 2 3 2 3 3" xfId="16943"/>
    <cellStyle name="20% - Ênfase3 2 2 3 2 4" xfId="7529"/>
    <cellStyle name="20% - Ênfase3 2 2 3 2 4 2" xfId="20073"/>
    <cellStyle name="20% - Ênfase3 2 2 3 2 5" xfId="1381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3" xfId="17731"/>
    <cellStyle name="20% - Ênfase3 2 2 3 3 3" xfId="8317"/>
    <cellStyle name="20% - Ênfase3 2 2 3 3 3 2" xfId="20861"/>
    <cellStyle name="20% - Ênfase3 2 2 3 3 4" xfId="14603"/>
    <cellStyle name="20% - Ênfase3 2 2 3 4" xfId="3622"/>
    <cellStyle name="20% - Ênfase3 2 2 3 4 2" xfId="9881"/>
    <cellStyle name="20% - Ênfase3 2 2 3 4 2 2" xfId="22425"/>
    <cellStyle name="20% - Ênfase3 2 2 3 4 3" xfId="16167"/>
    <cellStyle name="20% - Ênfase3 2 2 3 5" xfId="6753"/>
    <cellStyle name="20% - Ênfase3 2 2 3 5 2" xfId="19297"/>
    <cellStyle name="20% - Ênfase3 2 2 3 6" xfId="1303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3" xfId="18119"/>
    <cellStyle name="20% - Ênfase3 2 2 4 2 3" xfId="8705"/>
    <cellStyle name="20% - Ênfase3 2 2 4 2 3 2" xfId="21249"/>
    <cellStyle name="20% - Ênfase3 2 2 4 2 4" xfId="14991"/>
    <cellStyle name="20% - Ênfase3 2 2 4 3" xfId="4010"/>
    <cellStyle name="20% - Ênfase3 2 2 4 3 2" xfId="10269"/>
    <cellStyle name="20% - Ênfase3 2 2 4 3 2 2" xfId="22813"/>
    <cellStyle name="20% - Ênfase3 2 2 4 3 3" xfId="16555"/>
    <cellStyle name="20% - Ênfase3 2 2 4 4" xfId="7141"/>
    <cellStyle name="20% - Ênfase3 2 2 4 4 2" xfId="19685"/>
    <cellStyle name="20% - Ênfase3 2 2 4 5" xfId="1342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3" xfId="17343"/>
    <cellStyle name="20% - Ênfase3 2 2 5 3" xfId="7929"/>
    <cellStyle name="20% - Ênfase3 2 2 5 3 2" xfId="20473"/>
    <cellStyle name="20% - Ênfase3 2 2 5 4" xfId="14215"/>
    <cellStyle name="20% - Ênfase3 2 2 6" xfId="3234"/>
    <cellStyle name="20% - Ênfase3 2 2 6 2" xfId="9493"/>
    <cellStyle name="20% - Ênfase3 2 2 6 2 2" xfId="22037"/>
    <cellStyle name="20% - Ênfase3 2 2 6 3" xfId="15779"/>
    <cellStyle name="20% - Ênfase3 2 2 7" xfId="6365"/>
    <cellStyle name="20% - Ênfase3 2 2 7 2" xfId="18909"/>
    <cellStyle name="20% - Ênfase3 2 2 8" xfId="1265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3" xfId="18641"/>
    <cellStyle name="20% - Ênfase3 2 3 2 2 2 3" xfId="9227"/>
    <cellStyle name="20% - Ênfase3 2 3 2 2 2 3 2" xfId="21771"/>
    <cellStyle name="20% - Ênfase3 2 3 2 2 2 4" xfId="15513"/>
    <cellStyle name="20% - Ênfase3 2 3 2 2 3" xfId="4532"/>
    <cellStyle name="20% - Ênfase3 2 3 2 2 3 2" xfId="10791"/>
    <cellStyle name="20% - Ênfase3 2 3 2 2 3 2 2" xfId="23335"/>
    <cellStyle name="20% - Ênfase3 2 3 2 2 3 3" xfId="17077"/>
    <cellStyle name="20% - Ênfase3 2 3 2 2 4" xfId="7663"/>
    <cellStyle name="20% - Ênfase3 2 3 2 2 4 2" xfId="20207"/>
    <cellStyle name="20% - Ênfase3 2 3 2 2 5" xfId="1394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3" xfId="17865"/>
    <cellStyle name="20% - Ênfase3 2 3 2 3 3" xfId="8451"/>
    <cellStyle name="20% - Ênfase3 2 3 2 3 3 2" xfId="20995"/>
    <cellStyle name="20% - Ênfase3 2 3 2 3 4" xfId="14737"/>
    <cellStyle name="20% - Ênfase3 2 3 2 4" xfId="3756"/>
    <cellStyle name="20% - Ênfase3 2 3 2 4 2" xfId="10015"/>
    <cellStyle name="20% - Ênfase3 2 3 2 4 2 2" xfId="22559"/>
    <cellStyle name="20% - Ênfase3 2 3 2 4 3" xfId="16301"/>
    <cellStyle name="20% - Ênfase3 2 3 2 5" xfId="6887"/>
    <cellStyle name="20% - Ênfase3 2 3 2 5 2" xfId="19431"/>
    <cellStyle name="20% - Ênfase3 2 3 2 6" xfId="1317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3" xfId="18253"/>
    <cellStyle name="20% - Ênfase3 2 3 3 2 3" xfId="8839"/>
    <cellStyle name="20% - Ênfase3 2 3 3 2 3 2" xfId="21383"/>
    <cellStyle name="20% - Ênfase3 2 3 3 2 4" xfId="15125"/>
    <cellStyle name="20% - Ênfase3 2 3 3 3" xfId="4144"/>
    <cellStyle name="20% - Ênfase3 2 3 3 3 2" xfId="10403"/>
    <cellStyle name="20% - Ênfase3 2 3 3 3 2 2" xfId="22947"/>
    <cellStyle name="20% - Ênfase3 2 3 3 3 3" xfId="16689"/>
    <cellStyle name="20% - Ênfase3 2 3 3 4" xfId="7275"/>
    <cellStyle name="20% - Ênfase3 2 3 3 4 2" xfId="19819"/>
    <cellStyle name="20% - Ênfase3 2 3 3 5" xfId="1356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3" xfId="17477"/>
    <cellStyle name="20% - Ênfase3 2 3 4 3" xfId="8063"/>
    <cellStyle name="20% - Ênfase3 2 3 4 3 2" xfId="20607"/>
    <cellStyle name="20% - Ênfase3 2 3 4 4" xfId="14349"/>
    <cellStyle name="20% - Ênfase3 2 3 5" xfId="3368"/>
    <cellStyle name="20% - Ênfase3 2 3 5 2" xfId="9627"/>
    <cellStyle name="20% - Ênfase3 2 3 5 2 2" xfId="22171"/>
    <cellStyle name="20% - Ênfase3 2 3 5 3" xfId="15913"/>
    <cellStyle name="20% - Ênfase3 2 3 6" xfId="6499"/>
    <cellStyle name="20% - Ênfase3 2 3 6 2" xfId="19043"/>
    <cellStyle name="20% - Ênfase3 2 3 7" xfId="1278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3" xfId="18454"/>
    <cellStyle name="20% - Ênfase3 2 4 2 2 3" xfId="9040"/>
    <cellStyle name="20% - Ênfase3 2 4 2 2 3 2" xfId="21584"/>
    <cellStyle name="20% - Ênfase3 2 4 2 2 4" xfId="15326"/>
    <cellStyle name="20% - Ênfase3 2 4 2 3" xfId="4345"/>
    <cellStyle name="20% - Ênfase3 2 4 2 3 2" xfId="10604"/>
    <cellStyle name="20% - Ênfase3 2 4 2 3 2 2" xfId="23148"/>
    <cellStyle name="20% - Ênfase3 2 4 2 3 3" xfId="16890"/>
    <cellStyle name="20% - Ênfase3 2 4 2 4" xfId="7476"/>
    <cellStyle name="20% - Ênfase3 2 4 2 4 2" xfId="20020"/>
    <cellStyle name="20% - Ênfase3 2 4 2 5" xfId="1376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3" xfId="17678"/>
    <cellStyle name="20% - Ênfase3 2 4 3 3" xfId="8264"/>
    <cellStyle name="20% - Ênfase3 2 4 3 3 2" xfId="20808"/>
    <cellStyle name="20% - Ênfase3 2 4 3 4" xfId="14550"/>
    <cellStyle name="20% - Ênfase3 2 4 4" xfId="3569"/>
    <cellStyle name="20% - Ênfase3 2 4 4 2" xfId="9828"/>
    <cellStyle name="20% - Ênfase3 2 4 4 2 2" xfId="22372"/>
    <cellStyle name="20% - Ênfase3 2 4 4 3" xfId="16114"/>
    <cellStyle name="20% - Ênfase3 2 4 5" xfId="6700"/>
    <cellStyle name="20% - Ênfase3 2 4 5 2" xfId="19244"/>
    <cellStyle name="20% - Ênfase3 2 4 6" xfId="1298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3" xfId="18066"/>
    <cellStyle name="20% - Ênfase3 2 5 2 3" xfId="8652"/>
    <cellStyle name="20% - Ênfase3 2 5 2 3 2" xfId="21196"/>
    <cellStyle name="20% - Ênfase3 2 5 2 4" xfId="14938"/>
    <cellStyle name="20% - Ênfase3 2 5 3" xfId="3957"/>
    <cellStyle name="20% - Ênfase3 2 5 3 2" xfId="10216"/>
    <cellStyle name="20% - Ênfase3 2 5 3 2 2" xfId="22760"/>
    <cellStyle name="20% - Ênfase3 2 5 3 3" xfId="16502"/>
    <cellStyle name="20% - Ênfase3 2 5 4" xfId="7088"/>
    <cellStyle name="20% - Ênfase3 2 5 4 2" xfId="19632"/>
    <cellStyle name="20% - Ênfase3 2 5 5" xfId="1337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3" xfId="17290"/>
    <cellStyle name="20% - Ênfase3 2 6 3" xfId="7876"/>
    <cellStyle name="20% - Ênfase3 2 6 3 2" xfId="20420"/>
    <cellStyle name="20% - Ênfase3 2 6 4" xfId="14162"/>
    <cellStyle name="20% - Ênfase3 2 7" xfId="3181"/>
    <cellStyle name="20% - Ênfase3 2 7 2" xfId="9440"/>
    <cellStyle name="20% - Ênfase3 2 7 2 2" xfId="21984"/>
    <cellStyle name="20% - Ênfase3 2 7 3" xfId="15726"/>
    <cellStyle name="20% - Ênfase3 2 8" xfId="6312"/>
    <cellStyle name="20% - Ênfase3 2 8 2" xfId="18856"/>
    <cellStyle name="20% - Ênfase3 2 9" xfId="12598"/>
    <cellStyle name="20% - Ênfase3 20" xfId="3167"/>
    <cellStyle name="20% - Ênfase3 20 2" xfId="9426"/>
    <cellStyle name="20% - Ênfase3 20 2 2" xfId="21970"/>
    <cellStyle name="20% - Ênfase3 20 3" xfId="15712"/>
    <cellStyle name="20% - Ênfase3 21" xfId="3153"/>
    <cellStyle name="20% - Ênfase3 21 2" xfId="9413"/>
    <cellStyle name="20% - Ênfase3 21 2 2" xfId="21957"/>
    <cellStyle name="20% - Ênfase3 21 3" xfId="15699"/>
    <cellStyle name="20% - Ênfase3 22" xfId="6283"/>
    <cellStyle name="20% - Ênfase3 22 2" xfId="12542"/>
    <cellStyle name="20% - Ênfase3 22 2 2" xfId="25086"/>
    <cellStyle name="20% - Ênfase3 22 3" xfId="18828"/>
    <cellStyle name="20% - Ênfase3 23" xfId="6297"/>
    <cellStyle name="20% - Ênfase3 23 2" xfId="18842"/>
    <cellStyle name="20% - Ênfase3 24" xfId="12556"/>
    <cellStyle name="20% - Ênfase3 24 2" xfId="25100"/>
    <cellStyle name="20% - Ênfase3 25" xfId="12584"/>
    <cellStyle name="20% - Ênfase3 26" xfId="12570"/>
    <cellStyle name="20% - Ênfase3 3" xfId="6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3" xfId="18707"/>
    <cellStyle name="20% - Ênfase3 3 2 2 2 2 2 3" xfId="9293"/>
    <cellStyle name="20% - Ênfase3 3 2 2 2 2 2 3 2" xfId="21837"/>
    <cellStyle name="20% - Ênfase3 3 2 2 2 2 2 4" xfId="15579"/>
    <cellStyle name="20% - Ênfase3 3 2 2 2 2 3" xfId="4598"/>
    <cellStyle name="20% - Ênfase3 3 2 2 2 2 3 2" xfId="10857"/>
    <cellStyle name="20% - Ênfase3 3 2 2 2 2 3 2 2" xfId="23401"/>
    <cellStyle name="20% - Ênfase3 3 2 2 2 2 3 3" xfId="17143"/>
    <cellStyle name="20% - Ênfase3 3 2 2 2 2 4" xfId="7729"/>
    <cellStyle name="20% - Ênfase3 3 2 2 2 2 4 2" xfId="20273"/>
    <cellStyle name="20% - Ênfase3 3 2 2 2 2 5" xfId="1401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3" xfId="17931"/>
    <cellStyle name="20% - Ênfase3 3 2 2 2 3 3" xfId="8517"/>
    <cellStyle name="20% - Ênfase3 3 2 2 2 3 3 2" xfId="21061"/>
    <cellStyle name="20% - Ênfase3 3 2 2 2 3 4" xfId="14803"/>
    <cellStyle name="20% - Ênfase3 3 2 2 2 4" xfId="3822"/>
    <cellStyle name="20% - Ênfase3 3 2 2 2 4 2" xfId="10081"/>
    <cellStyle name="20% - Ênfase3 3 2 2 2 4 2 2" xfId="22625"/>
    <cellStyle name="20% - Ênfase3 3 2 2 2 4 3" xfId="16367"/>
    <cellStyle name="20% - Ênfase3 3 2 2 2 5" xfId="6953"/>
    <cellStyle name="20% - Ênfase3 3 2 2 2 5 2" xfId="19497"/>
    <cellStyle name="20% - Ênfase3 3 2 2 2 6" xfId="1323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3" xfId="18319"/>
    <cellStyle name="20% - Ênfase3 3 2 2 3 2 3" xfId="8905"/>
    <cellStyle name="20% - Ênfase3 3 2 2 3 2 3 2" xfId="21449"/>
    <cellStyle name="20% - Ênfase3 3 2 2 3 2 4" xfId="15191"/>
    <cellStyle name="20% - Ênfase3 3 2 2 3 3" xfId="4210"/>
    <cellStyle name="20% - Ênfase3 3 2 2 3 3 2" xfId="10469"/>
    <cellStyle name="20% - Ênfase3 3 2 2 3 3 2 2" xfId="23013"/>
    <cellStyle name="20% - Ênfase3 3 2 2 3 3 3" xfId="16755"/>
    <cellStyle name="20% - Ênfase3 3 2 2 3 4" xfId="7341"/>
    <cellStyle name="20% - Ênfase3 3 2 2 3 4 2" xfId="19885"/>
    <cellStyle name="20% - Ênfase3 3 2 2 3 5" xfId="1362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3" xfId="17543"/>
    <cellStyle name="20% - Ênfase3 3 2 2 4 3" xfId="8129"/>
    <cellStyle name="20% - Ênfase3 3 2 2 4 3 2" xfId="20673"/>
    <cellStyle name="20% - Ênfase3 3 2 2 4 4" xfId="14415"/>
    <cellStyle name="20% - Ênfase3 3 2 2 5" xfId="3434"/>
    <cellStyle name="20% - Ênfase3 3 2 2 5 2" xfId="9693"/>
    <cellStyle name="20% - Ênfase3 3 2 2 5 2 2" xfId="22237"/>
    <cellStyle name="20% - Ênfase3 3 2 2 5 3" xfId="15979"/>
    <cellStyle name="20% - Ênfase3 3 2 2 6" xfId="6565"/>
    <cellStyle name="20% - Ênfase3 3 2 2 6 2" xfId="19109"/>
    <cellStyle name="20% - Ênfase3 3 2 2 7" xfId="1285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3" xfId="18520"/>
    <cellStyle name="20% - Ênfase3 3 2 3 2 2 3" xfId="9106"/>
    <cellStyle name="20% - Ênfase3 3 2 3 2 2 3 2" xfId="21650"/>
    <cellStyle name="20% - Ênfase3 3 2 3 2 2 4" xfId="15392"/>
    <cellStyle name="20% - Ênfase3 3 2 3 2 3" xfId="4411"/>
    <cellStyle name="20% - Ênfase3 3 2 3 2 3 2" xfId="10670"/>
    <cellStyle name="20% - Ênfase3 3 2 3 2 3 2 2" xfId="23214"/>
    <cellStyle name="20% - Ênfase3 3 2 3 2 3 3" xfId="16956"/>
    <cellStyle name="20% - Ênfase3 3 2 3 2 4" xfId="7542"/>
    <cellStyle name="20% - Ênfase3 3 2 3 2 4 2" xfId="20086"/>
    <cellStyle name="20% - Ênfase3 3 2 3 2 5" xfId="1382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3" xfId="17744"/>
    <cellStyle name="20% - Ênfase3 3 2 3 3 3" xfId="8330"/>
    <cellStyle name="20% - Ênfase3 3 2 3 3 3 2" xfId="20874"/>
    <cellStyle name="20% - Ênfase3 3 2 3 3 4" xfId="14616"/>
    <cellStyle name="20% - Ênfase3 3 2 3 4" xfId="3635"/>
    <cellStyle name="20% - Ênfase3 3 2 3 4 2" xfId="9894"/>
    <cellStyle name="20% - Ênfase3 3 2 3 4 2 2" xfId="22438"/>
    <cellStyle name="20% - Ênfase3 3 2 3 4 3" xfId="16180"/>
    <cellStyle name="20% - Ênfase3 3 2 3 5" xfId="6766"/>
    <cellStyle name="20% - Ênfase3 3 2 3 5 2" xfId="19310"/>
    <cellStyle name="20% - Ênfase3 3 2 3 6" xfId="1305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3" xfId="18132"/>
    <cellStyle name="20% - Ênfase3 3 2 4 2 3" xfId="8718"/>
    <cellStyle name="20% - Ênfase3 3 2 4 2 3 2" xfId="21262"/>
    <cellStyle name="20% - Ênfase3 3 2 4 2 4" xfId="15004"/>
    <cellStyle name="20% - Ênfase3 3 2 4 3" xfId="4023"/>
    <cellStyle name="20% - Ênfase3 3 2 4 3 2" xfId="10282"/>
    <cellStyle name="20% - Ênfase3 3 2 4 3 2 2" xfId="22826"/>
    <cellStyle name="20% - Ênfase3 3 2 4 3 3" xfId="16568"/>
    <cellStyle name="20% - Ênfase3 3 2 4 4" xfId="7154"/>
    <cellStyle name="20% - Ênfase3 3 2 4 4 2" xfId="19698"/>
    <cellStyle name="20% - Ênfase3 3 2 4 5" xfId="1344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3" xfId="17356"/>
    <cellStyle name="20% - Ênfase3 3 2 5 3" xfId="7942"/>
    <cellStyle name="20% - Ênfase3 3 2 5 3 2" xfId="20486"/>
    <cellStyle name="20% - Ênfase3 3 2 5 4" xfId="14228"/>
    <cellStyle name="20% - Ênfase3 3 2 6" xfId="3247"/>
    <cellStyle name="20% - Ênfase3 3 2 6 2" xfId="9506"/>
    <cellStyle name="20% - Ênfase3 3 2 6 2 2" xfId="22050"/>
    <cellStyle name="20% - Ênfase3 3 2 6 3" xfId="15792"/>
    <cellStyle name="20% - Ênfase3 3 2 7" xfId="6378"/>
    <cellStyle name="20% - Ênfase3 3 2 7 2" xfId="18922"/>
    <cellStyle name="20% - Ênfase3 3 2 8" xfId="1266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3" xfId="18654"/>
    <cellStyle name="20% - Ênfase3 3 3 2 2 2 3" xfId="9240"/>
    <cellStyle name="20% - Ênfase3 3 3 2 2 2 3 2" xfId="21784"/>
    <cellStyle name="20% - Ênfase3 3 3 2 2 2 4" xfId="15526"/>
    <cellStyle name="20% - Ênfase3 3 3 2 2 3" xfId="4545"/>
    <cellStyle name="20% - Ênfase3 3 3 2 2 3 2" xfId="10804"/>
    <cellStyle name="20% - Ênfase3 3 3 2 2 3 2 2" xfId="23348"/>
    <cellStyle name="20% - Ênfase3 3 3 2 2 3 3" xfId="17090"/>
    <cellStyle name="20% - Ênfase3 3 3 2 2 4" xfId="7676"/>
    <cellStyle name="20% - Ênfase3 3 3 2 2 4 2" xfId="20220"/>
    <cellStyle name="20% - Ênfase3 3 3 2 2 5" xfId="1396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3" xfId="17878"/>
    <cellStyle name="20% - Ênfase3 3 3 2 3 3" xfId="8464"/>
    <cellStyle name="20% - Ênfase3 3 3 2 3 3 2" xfId="21008"/>
    <cellStyle name="20% - Ênfase3 3 3 2 3 4" xfId="14750"/>
    <cellStyle name="20% - Ênfase3 3 3 2 4" xfId="3769"/>
    <cellStyle name="20% - Ênfase3 3 3 2 4 2" xfId="10028"/>
    <cellStyle name="20% - Ênfase3 3 3 2 4 2 2" xfId="22572"/>
    <cellStyle name="20% - Ênfase3 3 3 2 4 3" xfId="16314"/>
    <cellStyle name="20% - Ênfase3 3 3 2 5" xfId="6900"/>
    <cellStyle name="20% - Ênfase3 3 3 2 5 2" xfId="19444"/>
    <cellStyle name="20% - Ênfase3 3 3 2 6" xfId="1318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3" xfId="18266"/>
    <cellStyle name="20% - Ênfase3 3 3 3 2 3" xfId="8852"/>
    <cellStyle name="20% - Ênfase3 3 3 3 2 3 2" xfId="21396"/>
    <cellStyle name="20% - Ênfase3 3 3 3 2 4" xfId="15138"/>
    <cellStyle name="20% - Ênfase3 3 3 3 3" xfId="4157"/>
    <cellStyle name="20% - Ênfase3 3 3 3 3 2" xfId="10416"/>
    <cellStyle name="20% - Ênfase3 3 3 3 3 2 2" xfId="22960"/>
    <cellStyle name="20% - Ênfase3 3 3 3 3 3" xfId="16702"/>
    <cellStyle name="20% - Ênfase3 3 3 3 4" xfId="7288"/>
    <cellStyle name="20% - Ênfase3 3 3 3 4 2" xfId="19832"/>
    <cellStyle name="20% - Ênfase3 3 3 3 5" xfId="1357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3" xfId="17490"/>
    <cellStyle name="20% - Ênfase3 3 3 4 3" xfId="8076"/>
    <cellStyle name="20% - Ênfase3 3 3 4 3 2" xfId="20620"/>
    <cellStyle name="20% - Ênfase3 3 3 4 4" xfId="14362"/>
    <cellStyle name="20% - Ênfase3 3 3 5" xfId="3381"/>
    <cellStyle name="20% - Ênfase3 3 3 5 2" xfId="9640"/>
    <cellStyle name="20% - Ênfase3 3 3 5 2 2" xfId="22184"/>
    <cellStyle name="20% - Ênfase3 3 3 5 3" xfId="15926"/>
    <cellStyle name="20% - Ênfase3 3 3 6" xfId="6512"/>
    <cellStyle name="20% - Ênfase3 3 3 6 2" xfId="19056"/>
    <cellStyle name="20% - Ênfase3 3 3 7" xfId="1279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3" xfId="18467"/>
    <cellStyle name="20% - Ênfase3 3 4 2 2 3" xfId="9053"/>
    <cellStyle name="20% - Ênfase3 3 4 2 2 3 2" xfId="21597"/>
    <cellStyle name="20% - Ênfase3 3 4 2 2 4" xfId="15339"/>
    <cellStyle name="20% - Ênfase3 3 4 2 3" xfId="4358"/>
    <cellStyle name="20% - Ênfase3 3 4 2 3 2" xfId="10617"/>
    <cellStyle name="20% - Ênfase3 3 4 2 3 2 2" xfId="23161"/>
    <cellStyle name="20% - Ênfase3 3 4 2 3 3" xfId="16903"/>
    <cellStyle name="20% - Ênfase3 3 4 2 4" xfId="7489"/>
    <cellStyle name="20% - Ênfase3 3 4 2 4 2" xfId="20033"/>
    <cellStyle name="20% - Ênfase3 3 4 2 5" xfId="1377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3" xfId="17691"/>
    <cellStyle name="20% - Ênfase3 3 4 3 3" xfId="8277"/>
    <cellStyle name="20% - Ênfase3 3 4 3 3 2" xfId="20821"/>
    <cellStyle name="20% - Ênfase3 3 4 3 4" xfId="14563"/>
    <cellStyle name="20% - Ênfase3 3 4 4" xfId="3582"/>
    <cellStyle name="20% - Ênfase3 3 4 4 2" xfId="9841"/>
    <cellStyle name="20% - Ênfase3 3 4 4 2 2" xfId="22385"/>
    <cellStyle name="20% - Ênfase3 3 4 4 3" xfId="16127"/>
    <cellStyle name="20% - Ênfase3 3 4 5" xfId="6713"/>
    <cellStyle name="20% - Ênfase3 3 4 5 2" xfId="19257"/>
    <cellStyle name="20% - Ênfase3 3 4 6" xfId="1299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3" xfId="18079"/>
    <cellStyle name="20% - Ênfase3 3 5 2 3" xfId="8665"/>
    <cellStyle name="20% - Ênfase3 3 5 2 3 2" xfId="21209"/>
    <cellStyle name="20% - Ênfase3 3 5 2 4" xfId="14951"/>
    <cellStyle name="20% - Ênfase3 3 5 3" xfId="3970"/>
    <cellStyle name="20% - Ênfase3 3 5 3 2" xfId="10229"/>
    <cellStyle name="20% - Ênfase3 3 5 3 2 2" xfId="22773"/>
    <cellStyle name="20% - Ênfase3 3 5 3 3" xfId="16515"/>
    <cellStyle name="20% - Ênfase3 3 5 4" xfId="7101"/>
    <cellStyle name="20% - Ênfase3 3 5 4 2" xfId="19645"/>
    <cellStyle name="20% - Ênfase3 3 5 5" xfId="1338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3" xfId="17303"/>
    <cellStyle name="20% - Ênfase3 3 6 3" xfId="7889"/>
    <cellStyle name="20% - Ênfase3 3 6 3 2" xfId="20433"/>
    <cellStyle name="20% - Ênfase3 3 6 4" xfId="14175"/>
    <cellStyle name="20% - Ênfase3 3 7" xfId="3194"/>
    <cellStyle name="20% - Ênfase3 3 7 2" xfId="9453"/>
    <cellStyle name="20% - Ênfase3 3 7 2 2" xfId="21997"/>
    <cellStyle name="20% - Ênfase3 3 7 3" xfId="15739"/>
    <cellStyle name="20% - Ênfase3 3 8" xfId="6325"/>
    <cellStyle name="20% - Ênfase3 3 8 2" xfId="18869"/>
    <cellStyle name="20% - Ênfase3 3 9" xfId="12611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3" xfId="18680"/>
    <cellStyle name="20% - Ênfase3 4 2 2 2 2 3" xfId="9266"/>
    <cellStyle name="20% - Ênfase3 4 2 2 2 2 3 2" xfId="21810"/>
    <cellStyle name="20% - Ênfase3 4 2 2 2 2 4" xfId="15552"/>
    <cellStyle name="20% - Ênfase3 4 2 2 2 3" xfId="4571"/>
    <cellStyle name="20% - Ênfase3 4 2 2 2 3 2" xfId="10830"/>
    <cellStyle name="20% - Ênfase3 4 2 2 2 3 2 2" xfId="23374"/>
    <cellStyle name="20% - Ênfase3 4 2 2 2 3 3" xfId="17116"/>
    <cellStyle name="20% - Ênfase3 4 2 2 2 4" xfId="7702"/>
    <cellStyle name="20% - Ênfase3 4 2 2 2 4 2" xfId="20246"/>
    <cellStyle name="20% - Ênfase3 4 2 2 2 5" xfId="1398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3" xfId="17904"/>
    <cellStyle name="20% - Ênfase3 4 2 2 3 3" xfId="8490"/>
    <cellStyle name="20% - Ênfase3 4 2 2 3 3 2" xfId="21034"/>
    <cellStyle name="20% - Ênfase3 4 2 2 3 4" xfId="14776"/>
    <cellStyle name="20% - Ênfase3 4 2 2 4" xfId="3795"/>
    <cellStyle name="20% - Ênfase3 4 2 2 4 2" xfId="10054"/>
    <cellStyle name="20% - Ênfase3 4 2 2 4 2 2" xfId="22598"/>
    <cellStyle name="20% - Ênfase3 4 2 2 4 3" xfId="16340"/>
    <cellStyle name="20% - Ênfase3 4 2 2 5" xfId="6926"/>
    <cellStyle name="20% - Ênfase3 4 2 2 5 2" xfId="19470"/>
    <cellStyle name="20% - Ênfase3 4 2 2 6" xfId="1321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3" xfId="18292"/>
    <cellStyle name="20% - Ênfase3 4 2 3 2 3" xfId="8878"/>
    <cellStyle name="20% - Ênfase3 4 2 3 2 3 2" xfId="21422"/>
    <cellStyle name="20% - Ênfase3 4 2 3 2 4" xfId="15164"/>
    <cellStyle name="20% - Ênfase3 4 2 3 3" xfId="4183"/>
    <cellStyle name="20% - Ênfase3 4 2 3 3 2" xfId="10442"/>
    <cellStyle name="20% - Ênfase3 4 2 3 3 2 2" xfId="22986"/>
    <cellStyle name="20% - Ênfase3 4 2 3 3 3" xfId="16728"/>
    <cellStyle name="20% - Ênfase3 4 2 3 4" xfId="7314"/>
    <cellStyle name="20% - Ênfase3 4 2 3 4 2" xfId="19858"/>
    <cellStyle name="20% - Ênfase3 4 2 3 5" xfId="1360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3" xfId="17516"/>
    <cellStyle name="20% - Ênfase3 4 2 4 3" xfId="8102"/>
    <cellStyle name="20% - Ênfase3 4 2 4 3 2" xfId="20646"/>
    <cellStyle name="20% - Ênfase3 4 2 4 4" xfId="14388"/>
    <cellStyle name="20% - Ênfase3 4 2 5" xfId="3407"/>
    <cellStyle name="20% - Ênfase3 4 2 5 2" xfId="9666"/>
    <cellStyle name="20% - Ênfase3 4 2 5 2 2" xfId="22210"/>
    <cellStyle name="20% - Ênfase3 4 2 5 3" xfId="15952"/>
    <cellStyle name="20% - Ênfase3 4 2 6" xfId="6538"/>
    <cellStyle name="20% - Ênfase3 4 2 6 2" xfId="19082"/>
    <cellStyle name="20% - Ênfase3 4 2 7" xfId="1282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3" xfId="18493"/>
    <cellStyle name="20% - Ênfase3 4 3 2 2 3" xfId="9079"/>
    <cellStyle name="20% - Ênfase3 4 3 2 2 3 2" xfId="21623"/>
    <cellStyle name="20% - Ênfase3 4 3 2 2 4" xfId="15365"/>
    <cellStyle name="20% - Ênfase3 4 3 2 3" xfId="4384"/>
    <cellStyle name="20% - Ênfase3 4 3 2 3 2" xfId="10643"/>
    <cellStyle name="20% - Ênfase3 4 3 2 3 2 2" xfId="23187"/>
    <cellStyle name="20% - Ênfase3 4 3 2 3 3" xfId="16929"/>
    <cellStyle name="20% - Ênfase3 4 3 2 4" xfId="7515"/>
    <cellStyle name="20% - Ênfase3 4 3 2 4 2" xfId="20059"/>
    <cellStyle name="20% - Ênfase3 4 3 2 5" xfId="1380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3" xfId="17717"/>
    <cellStyle name="20% - Ênfase3 4 3 3 3" xfId="8303"/>
    <cellStyle name="20% - Ênfase3 4 3 3 3 2" xfId="20847"/>
    <cellStyle name="20% - Ênfase3 4 3 3 4" xfId="14589"/>
    <cellStyle name="20% - Ênfase3 4 3 4" xfId="3608"/>
    <cellStyle name="20% - Ênfase3 4 3 4 2" xfId="9867"/>
    <cellStyle name="20% - Ênfase3 4 3 4 2 2" xfId="22411"/>
    <cellStyle name="20% - Ênfase3 4 3 4 3" xfId="16153"/>
    <cellStyle name="20% - Ênfase3 4 3 5" xfId="6739"/>
    <cellStyle name="20% - Ênfase3 4 3 5 2" xfId="19283"/>
    <cellStyle name="20% - Ênfase3 4 3 6" xfId="1302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3" xfId="18105"/>
    <cellStyle name="20% - Ênfase3 4 4 2 3" xfId="8691"/>
    <cellStyle name="20% - Ênfase3 4 4 2 3 2" xfId="21235"/>
    <cellStyle name="20% - Ênfase3 4 4 2 4" xfId="14977"/>
    <cellStyle name="20% - Ênfase3 4 4 3" xfId="3996"/>
    <cellStyle name="20% - Ênfase3 4 4 3 2" xfId="10255"/>
    <cellStyle name="20% - Ênfase3 4 4 3 2 2" xfId="22799"/>
    <cellStyle name="20% - Ênfase3 4 4 3 3" xfId="16541"/>
    <cellStyle name="20% - Ênfase3 4 4 4" xfId="7127"/>
    <cellStyle name="20% - Ênfase3 4 4 4 2" xfId="19671"/>
    <cellStyle name="20% - Ênfase3 4 4 5" xfId="1341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3" xfId="17329"/>
    <cellStyle name="20% - Ênfase3 4 5 3" xfId="7915"/>
    <cellStyle name="20% - Ênfase3 4 5 3 2" xfId="20459"/>
    <cellStyle name="20% - Ênfase3 4 5 4" xfId="14201"/>
    <cellStyle name="20% - Ênfase3 4 6" xfId="3220"/>
    <cellStyle name="20% - Ênfase3 4 6 2" xfId="9479"/>
    <cellStyle name="20% - Ênfase3 4 6 2 2" xfId="22023"/>
    <cellStyle name="20% - Ênfase3 4 6 3" xfId="15765"/>
    <cellStyle name="20% - Ênfase3 4 7" xfId="6351"/>
    <cellStyle name="20% - Ênfase3 4 7 2" xfId="18895"/>
    <cellStyle name="20% - Ênfase3 4 8" xfId="12637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3" xfId="18667"/>
    <cellStyle name="20% - Ênfase3 5 2 2 2 2 3" xfId="9253"/>
    <cellStyle name="20% - Ênfase3 5 2 2 2 2 3 2" xfId="21797"/>
    <cellStyle name="20% - Ênfase3 5 2 2 2 2 4" xfId="15539"/>
    <cellStyle name="20% - Ênfase3 5 2 2 2 3" xfId="4558"/>
    <cellStyle name="20% - Ênfase3 5 2 2 2 3 2" xfId="10817"/>
    <cellStyle name="20% - Ênfase3 5 2 2 2 3 2 2" xfId="23361"/>
    <cellStyle name="20% - Ênfase3 5 2 2 2 3 3" xfId="17103"/>
    <cellStyle name="20% - Ênfase3 5 2 2 2 4" xfId="7689"/>
    <cellStyle name="20% - Ênfase3 5 2 2 2 4 2" xfId="20233"/>
    <cellStyle name="20% - Ênfase3 5 2 2 2 5" xfId="1397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3" xfId="17891"/>
    <cellStyle name="20% - Ênfase3 5 2 2 3 3" xfId="8477"/>
    <cellStyle name="20% - Ênfase3 5 2 2 3 3 2" xfId="21021"/>
    <cellStyle name="20% - Ênfase3 5 2 2 3 4" xfId="14763"/>
    <cellStyle name="20% - Ênfase3 5 2 2 4" xfId="3782"/>
    <cellStyle name="20% - Ênfase3 5 2 2 4 2" xfId="10041"/>
    <cellStyle name="20% - Ênfase3 5 2 2 4 2 2" xfId="22585"/>
    <cellStyle name="20% - Ênfase3 5 2 2 4 3" xfId="16327"/>
    <cellStyle name="20% - Ênfase3 5 2 2 5" xfId="6913"/>
    <cellStyle name="20% - Ênfase3 5 2 2 5 2" xfId="19457"/>
    <cellStyle name="20% - Ênfase3 5 2 2 6" xfId="1319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3" xfId="18279"/>
    <cellStyle name="20% - Ênfase3 5 2 3 2 3" xfId="8865"/>
    <cellStyle name="20% - Ênfase3 5 2 3 2 3 2" xfId="21409"/>
    <cellStyle name="20% - Ênfase3 5 2 3 2 4" xfId="15151"/>
    <cellStyle name="20% - Ênfase3 5 2 3 3" xfId="4170"/>
    <cellStyle name="20% - Ênfase3 5 2 3 3 2" xfId="10429"/>
    <cellStyle name="20% - Ênfase3 5 2 3 3 2 2" xfId="22973"/>
    <cellStyle name="20% - Ênfase3 5 2 3 3 3" xfId="16715"/>
    <cellStyle name="20% - Ênfase3 5 2 3 4" xfId="7301"/>
    <cellStyle name="20% - Ênfase3 5 2 3 4 2" xfId="19845"/>
    <cellStyle name="20% - Ênfase3 5 2 3 5" xfId="1358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3" xfId="17503"/>
    <cellStyle name="20% - Ênfase3 5 2 4 3" xfId="8089"/>
    <cellStyle name="20% - Ênfase3 5 2 4 3 2" xfId="20633"/>
    <cellStyle name="20% - Ênfase3 5 2 4 4" xfId="14375"/>
    <cellStyle name="20% - Ênfase3 5 2 5" xfId="3394"/>
    <cellStyle name="20% - Ênfase3 5 2 5 2" xfId="9653"/>
    <cellStyle name="20% - Ênfase3 5 2 5 2 2" xfId="22197"/>
    <cellStyle name="20% - Ênfase3 5 2 5 3" xfId="15939"/>
    <cellStyle name="20% - Ênfase3 5 2 6" xfId="6525"/>
    <cellStyle name="20% - Ênfase3 5 2 6 2" xfId="19069"/>
    <cellStyle name="20% - Ênfase3 5 2 7" xfId="1281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3" xfId="18480"/>
    <cellStyle name="20% - Ênfase3 5 3 2 2 3" xfId="9066"/>
    <cellStyle name="20% - Ênfase3 5 3 2 2 3 2" xfId="21610"/>
    <cellStyle name="20% - Ênfase3 5 3 2 2 4" xfId="15352"/>
    <cellStyle name="20% - Ênfase3 5 3 2 3" xfId="4371"/>
    <cellStyle name="20% - Ênfase3 5 3 2 3 2" xfId="10630"/>
    <cellStyle name="20% - Ênfase3 5 3 2 3 2 2" xfId="23174"/>
    <cellStyle name="20% - Ênfase3 5 3 2 3 3" xfId="16916"/>
    <cellStyle name="20% - Ênfase3 5 3 2 4" xfId="7502"/>
    <cellStyle name="20% - Ênfase3 5 3 2 4 2" xfId="20046"/>
    <cellStyle name="20% - Ênfase3 5 3 2 5" xfId="1378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3" xfId="17704"/>
    <cellStyle name="20% - Ênfase3 5 3 3 3" xfId="8290"/>
    <cellStyle name="20% - Ênfase3 5 3 3 3 2" xfId="20834"/>
    <cellStyle name="20% - Ênfase3 5 3 3 4" xfId="14576"/>
    <cellStyle name="20% - Ênfase3 5 3 4" xfId="3595"/>
    <cellStyle name="20% - Ênfase3 5 3 4 2" xfId="9854"/>
    <cellStyle name="20% - Ênfase3 5 3 4 2 2" xfId="22398"/>
    <cellStyle name="20% - Ênfase3 5 3 4 3" xfId="16140"/>
    <cellStyle name="20% - Ênfase3 5 3 5" xfId="6726"/>
    <cellStyle name="20% - Ênfase3 5 3 5 2" xfId="19270"/>
    <cellStyle name="20% - Ênfase3 5 3 6" xfId="1301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3" xfId="18092"/>
    <cellStyle name="20% - Ênfase3 5 4 2 3" xfId="8678"/>
    <cellStyle name="20% - Ênfase3 5 4 2 3 2" xfId="21222"/>
    <cellStyle name="20% - Ênfase3 5 4 2 4" xfId="14964"/>
    <cellStyle name="20% - Ênfase3 5 4 3" xfId="3983"/>
    <cellStyle name="20% - Ênfase3 5 4 3 2" xfId="10242"/>
    <cellStyle name="20% - Ênfase3 5 4 3 2 2" xfId="22786"/>
    <cellStyle name="20% - Ênfase3 5 4 3 3" xfId="16528"/>
    <cellStyle name="20% - Ênfase3 5 4 4" xfId="7114"/>
    <cellStyle name="20% - Ênfase3 5 4 4 2" xfId="19658"/>
    <cellStyle name="20% - Ênfase3 5 4 5" xfId="1340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3" xfId="17316"/>
    <cellStyle name="20% - Ênfase3 5 5 3" xfId="7902"/>
    <cellStyle name="20% - Ênfase3 5 5 3 2" xfId="20446"/>
    <cellStyle name="20% - Ênfase3 5 5 4" xfId="14188"/>
    <cellStyle name="20% - Ênfase3 5 6" xfId="3207"/>
    <cellStyle name="20% - Ênfase3 5 6 2" xfId="9466"/>
    <cellStyle name="20% - Ênfase3 5 6 2 2" xfId="22010"/>
    <cellStyle name="20% - Ênfase3 5 6 3" xfId="15752"/>
    <cellStyle name="20% - Ênfase3 5 7" xfId="6338"/>
    <cellStyle name="20% - Ênfase3 5 7 2" xfId="18882"/>
    <cellStyle name="20% - Ênfase3 5 8" xfId="1262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3" xfId="18720"/>
    <cellStyle name="20% - Ênfase3 6 2 2 2 2 3" xfId="9306"/>
    <cellStyle name="20% - Ênfase3 6 2 2 2 2 3 2" xfId="21850"/>
    <cellStyle name="20% - Ênfase3 6 2 2 2 2 4" xfId="15592"/>
    <cellStyle name="20% - Ênfase3 6 2 2 2 3" xfId="4611"/>
    <cellStyle name="20% - Ênfase3 6 2 2 2 3 2" xfId="10870"/>
    <cellStyle name="20% - Ênfase3 6 2 2 2 3 2 2" xfId="23414"/>
    <cellStyle name="20% - Ênfase3 6 2 2 2 3 3" xfId="17156"/>
    <cellStyle name="20% - Ênfase3 6 2 2 2 4" xfId="7742"/>
    <cellStyle name="20% - Ênfase3 6 2 2 2 4 2" xfId="20286"/>
    <cellStyle name="20% - Ênfase3 6 2 2 2 5" xfId="1402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3" xfId="17944"/>
    <cellStyle name="20% - Ênfase3 6 2 2 3 3" xfId="8530"/>
    <cellStyle name="20% - Ênfase3 6 2 2 3 3 2" xfId="21074"/>
    <cellStyle name="20% - Ênfase3 6 2 2 3 4" xfId="14816"/>
    <cellStyle name="20% - Ênfase3 6 2 2 4" xfId="3835"/>
    <cellStyle name="20% - Ênfase3 6 2 2 4 2" xfId="10094"/>
    <cellStyle name="20% - Ênfase3 6 2 2 4 2 2" xfId="22638"/>
    <cellStyle name="20% - Ênfase3 6 2 2 4 3" xfId="16380"/>
    <cellStyle name="20% - Ênfase3 6 2 2 5" xfId="6966"/>
    <cellStyle name="20% - Ênfase3 6 2 2 5 2" xfId="19510"/>
    <cellStyle name="20% - Ênfase3 6 2 2 6" xfId="1325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3" xfId="18332"/>
    <cellStyle name="20% - Ênfase3 6 2 3 2 3" xfId="8918"/>
    <cellStyle name="20% - Ênfase3 6 2 3 2 3 2" xfId="21462"/>
    <cellStyle name="20% - Ênfase3 6 2 3 2 4" xfId="15204"/>
    <cellStyle name="20% - Ênfase3 6 2 3 3" xfId="4223"/>
    <cellStyle name="20% - Ênfase3 6 2 3 3 2" xfId="10482"/>
    <cellStyle name="20% - Ênfase3 6 2 3 3 2 2" xfId="23026"/>
    <cellStyle name="20% - Ênfase3 6 2 3 3 3" xfId="16768"/>
    <cellStyle name="20% - Ênfase3 6 2 3 4" xfId="7354"/>
    <cellStyle name="20% - Ênfase3 6 2 3 4 2" xfId="19898"/>
    <cellStyle name="20% - Ênfase3 6 2 3 5" xfId="1364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3" xfId="17556"/>
    <cellStyle name="20% - Ênfase3 6 2 4 3" xfId="8142"/>
    <cellStyle name="20% - Ênfase3 6 2 4 3 2" xfId="20686"/>
    <cellStyle name="20% - Ênfase3 6 2 4 4" xfId="14428"/>
    <cellStyle name="20% - Ênfase3 6 2 5" xfId="3447"/>
    <cellStyle name="20% - Ênfase3 6 2 5 2" xfId="9706"/>
    <cellStyle name="20% - Ênfase3 6 2 5 2 2" xfId="22250"/>
    <cellStyle name="20% - Ênfase3 6 2 5 3" xfId="15992"/>
    <cellStyle name="20% - Ênfase3 6 2 6" xfId="6578"/>
    <cellStyle name="20% - Ênfase3 6 2 6 2" xfId="19122"/>
    <cellStyle name="20% - Ênfase3 6 2 7" xfId="1286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3" xfId="18533"/>
    <cellStyle name="20% - Ênfase3 6 3 2 2 3" xfId="9119"/>
    <cellStyle name="20% - Ênfase3 6 3 2 2 3 2" xfId="21663"/>
    <cellStyle name="20% - Ênfase3 6 3 2 2 4" xfId="15405"/>
    <cellStyle name="20% - Ênfase3 6 3 2 3" xfId="4424"/>
    <cellStyle name="20% - Ênfase3 6 3 2 3 2" xfId="10683"/>
    <cellStyle name="20% - Ênfase3 6 3 2 3 2 2" xfId="23227"/>
    <cellStyle name="20% - Ênfase3 6 3 2 3 3" xfId="16969"/>
    <cellStyle name="20% - Ênfase3 6 3 2 4" xfId="7555"/>
    <cellStyle name="20% - Ênfase3 6 3 2 4 2" xfId="20099"/>
    <cellStyle name="20% - Ênfase3 6 3 2 5" xfId="1384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3" xfId="17757"/>
    <cellStyle name="20% - Ênfase3 6 3 3 3" xfId="8343"/>
    <cellStyle name="20% - Ênfase3 6 3 3 3 2" xfId="20887"/>
    <cellStyle name="20% - Ênfase3 6 3 3 4" xfId="14629"/>
    <cellStyle name="20% - Ênfase3 6 3 4" xfId="3648"/>
    <cellStyle name="20% - Ênfase3 6 3 4 2" xfId="9907"/>
    <cellStyle name="20% - Ênfase3 6 3 4 2 2" xfId="22451"/>
    <cellStyle name="20% - Ênfase3 6 3 4 3" xfId="16193"/>
    <cellStyle name="20% - Ênfase3 6 3 5" xfId="6779"/>
    <cellStyle name="20% - Ênfase3 6 3 5 2" xfId="19323"/>
    <cellStyle name="20% - Ênfase3 6 3 6" xfId="1306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3" xfId="18145"/>
    <cellStyle name="20% - Ênfase3 6 4 2 3" xfId="8731"/>
    <cellStyle name="20% - Ênfase3 6 4 2 3 2" xfId="21275"/>
    <cellStyle name="20% - Ênfase3 6 4 2 4" xfId="15017"/>
    <cellStyle name="20% - Ênfase3 6 4 3" xfId="4036"/>
    <cellStyle name="20% - Ênfase3 6 4 3 2" xfId="10295"/>
    <cellStyle name="20% - Ênfase3 6 4 3 2 2" xfId="22839"/>
    <cellStyle name="20% - Ênfase3 6 4 3 3" xfId="16581"/>
    <cellStyle name="20% - Ênfase3 6 4 4" xfId="7167"/>
    <cellStyle name="20% - Ênfase3 6 4 4 2" xfId="19711"/>
    <cellStyle name="20% - Ênfase3 6 4 5" xfId="1345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3" xfId="17369"/>
    <cellStyle name="20% - Ênfase3 6 5 3" xfId="7955"/>
    <cellStyle name="20% - Ênfase3 6 5 3 2" xfId="20499"/>
    <cellStyle name="20% - Ênfase3 6 5 4" xfId="14241"/>
    <cellStyle name="20% - Ênfase3 6 6" xfId="3260"/>
    <cellStyle name="20% - Ênfase3 6 6 2" xfId="9519"/>
    <cellStyle name="20% - Ênfase3 6 6 2 2" xfId="22063"/>
    <cellStyle name="20% - Ênfase3 6 6 3" xfId="15805"/>
    <cellStyle name="20% - Ênfase3 6 7" xfId="6391"/>
    <cellStyle name="20% - Ênfase3 6 7 2" xfId="18935"/>
    <cellStyle name="20% - Ênfase3 6 8" xfId="1267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3" xfId="18734"/>
    <cellStyle name="20% - Ênfase3 7 2 2 2 2 3" xfId="9320"/>
    <cellStyle name="20% - Ênfase3 7 2 2 2 2 3 2" xfId="21864"/>
    <cellStyle name="20% - Ênfase3 7 2 2 2 2 4" xfId="15606"/>
    <cellStyle name="20% - Ênfase3 7 2 2 2 3" xfId="4625"/>
    <cellStyle name="20% - Ênfase3 7 2 2 2 3 2" xfId="10884"/>
    <cellStyle name="20% - Ênfase3 7 2 2 2 3 2 2" xfId="23428"/>
    <cellStyle name="20% - Ênfase3 7 2 2 2 3 3" xfId="17170"/>
    <cellStyle name="20% - Ênfase3 7 2 2 2 4" xfId="7756"/>
    <cellStyle name="20% - Ênfase3 7 2 2 2 4 2" xfId="20300"/>
    <cellStyle name="20% - Ênfase3 7 2 2 2 5" xfId="1404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3" xfId="17958"/>
    <cellStyle name="20% - Ênfase3 7 2 2 3 3" xfId="8544"/>
    <cellStyle name="20% - Ênfase3 7 2 2 3 3 2" xfId="21088"/>
    <cellStyle name="20% - Ênfase3 7 2 2 3 4" xfId="14830"/>
    <cellStyle name="20% - Ênfase3 7 2 2 4" xfId="3849"/>
    <cellStyle name="20% - Ênfase3 7 2 2 4 2" xfId="10108"/>
    <cellStyle name="20% - Ênfase3 7 2 2 4 2 2" xfId="22652"/>
    <cellStyle name="20% - Ênfase3 7 2 2 4 3" xfId="16394"/>
    <cellStyle name="20% - Ênfase3 7 2 2 5" xfId="6980"/>
    <cellStyle name="20% - Ênfase3 7 2 2 5 2" xfId="19524"/>
    <cellStyle name="20% - Ênfase3 7 2 2 6" xfId="1326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3" xfId="18346"/>
    <cellStyle name="20% - Ênfase3 7 2 3 2 3" xfId="8932"/>
    <cellStyle name="20% - Ênfase3 7 2 3 2 3 2" xfId="21476"/>
    <cellStyle name="20% - Ênfase3 7 2 3 2 4" xfId="15218"/>
    <cellStyle name="20% - Ênfase3 7 2 3 3" xfId="4237"/>
    <cellStyle name="20% - Ênfase3 7 2 3 3 2" xfId="10496"/>
    <cellStyle name="20% - Ênfase3 7 2 3 3 2 2" xfId="23040"/>
    <cellStyle name="20% - Ênfase3 7 2 3 3 3" xfId="16782"/>
    <cellStyle name="20% - Ênfase3 7 2 3 4" xfId="7368"/>
    <cellStyle name="20% - Ênfase3 7 2 3 4 2" xfId="19912"/>
    <cellStyle name="20% - Ênfase3 7 2 3 5" xfId="1365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3" xfId="17570"/>
    <cellStyle name="20% - Ênfase3 7 2 4 3" xfId="8156"/>
    <cellStyle name="20% - Ênfase3 7 2 4 3 2" xfId="20700"/>
    <cellStyle name="20% - Ênfase3 7 2 4 4" xfId="14442"/>
    <cellStyle name="20% - Ênfase3 7 2 5" xfId="3461"/>
    <cellStyle name="20% - Ênfase3 7 2 5 2" xfId="9720"/>
    <cellStyle name="20% - Ênfase3 7 2 5 2 2" xfId="22264"/>
    <cellStyle name="20% - Ênfase3 7 2 5 3" xfId="16006"/>
    <cellStyle name="20% - Ênfase3 7 2 6" xfId="6592"/>
    <cellStyle name="20% - Ênfase3 7 2 6 2" xfId="19136"/>
    <cellStyle name="20% - Ênfase3 7 2 7" xfId="1287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3" xfId="18547"/>
    <cellStyle name="20% - Ênfase3 7 3 2 2 3" xfId="9133"/>
    <cellStyle name="20% - Ênfase3 7 3 2 2 3 2" xfId="21677"/>
    <cellStyle name="20% - Ênfase3 7 3 2 2 4" xfId="15419"/>
    <cellStyle name="20% - Ênfase3 7 3 2 3" xfId="4438"/>
    <cellStyle name="20% - Ênfase3 7 3 2 3 2" xfId="10697"/>
    <cellStyle name="20% - Ênfase3 7 3 2 3 2 2" xfId="23241"/>
    <cellStyle name="20% - Ênfase3 7 3 2 3 3" xfId="16983"/>
    <cellStyle name="20% - Ênfase3 7 3 2 4" xfId="7569"/>
    <cellStyle name="20% - Ênfase3 7 3 2 4 2" xfId="20113"/>
    <cellStyle name="20% - Ênfase3 7 3 2 5" xfId="1385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3" xfId="17771"/>
    <cellStyle name="20% - Ênfase3 7 3 3 3" xfId="8357"/>
    <cellStyle name="20% - Ênfase3 7 3 3 3 2" xfId="20901"/>
    <cellStyle name="20% - Ênfase3 7 3 3 4" xfId="14643"/>
    <cellStyle name="20% - Ênfase3 7 3 4" xfId="3662"/>
    <cellStyle name="20% - Ênfase3 7 3 4 2" xfId="9921"/>
    <cellStyle name="20% - Ênfase3 7 3 4 2 2" xfId="22465"/>
    <cellStyle name="20% - Ênfase3 7 3 4 3" xfId="16207"/>
    <cellStyle name="20% - Ênfase3 7 3 5" xfId="6793"/>
    <cellStyle name="20% - Ênfase3 7 3 5 2" xfId="19337"/>
    <cellStyle name="20% - Ênfase3 7 3 6" xfId="1307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3" xfId="18159"/>
    <cellStyle name="20% - Ênfase3 7 4 2 3" xfId="8745"/>
    <cellStyle name="20% - Ênfase3 7 4 2 3 2" xfId="21289"/>
    <cellStyle name="20% - Ênfase3 7 4 2 4" xfId="15031"/>
    <cellStyle name="20% - Ênfase3 7 4 3" xfId="4050"/>
    <cellStyle name="20% - Ênfase3 7 4 3 2" xfId="10309"/>
    <cellStyle name="20% - Ênfase3 7 4 3 2 2" xfId="22853"/>
    <cellStyle name="20% - Ênfase3 7 4 3 3" xfId="16595"/>
    <cellStyle name="20% - Ênfase3 7 4 4" xfId="7181"/>
    <cellStyle name="20% - Ênfase3 7 4 4 2" xfId="19725"/>
    <cellStyle name="20% - Ênfase3 7 4 5" xfId="1346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3" xfId="17383"/>
    <cellStyle name="20% - Ênfase3 7 5 3" xfId="7969"/>
    <cellStyle name="20% - Ênfase3 7 5 3 2" xfId="20513"/>
    <cellStyle name="20% - Ênfase3 7 5 4" xfId="14255"/>
    <cellStyle name="20% - Ênfase3 7 6" xfId="3274"/>
    <cellStyle name="20% - Ênfase3 7 6 2" xfId="9533"/>
    <cellStyle name="20% - Ênfase3 7 6 2 2" xfId="22077"/>
    <cellStyle name="20% - Ênfase3 7 6 3" xfId="15819"/>
    <cellStyle name="20% - Ênfase3 7 7" xfId="6405"/>
    <cellStyle name="20% - Ênfase3 7 7 2" xfId="18949"/>
    <cellStyle name="20% - Ênfase3 7 8" xfId="1269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3" xfId="18747"/>
    <cellStyle name="20% - Ênfase3 8 2 2 2 2 3" xfId="9333"/>
    <cellStyle name="20% - Ênfase3 8 2 2 2 2 3 2" xfId="21877"/>
    <cellStyle name="20% - Ênfase3 8 2 2 2 2 4" xfId="15619"/>
    <cellStyle name="20% - Ênfase3 8 2 2 2 3" xfId="4638"/>
    <cellStyle name="20% - Ênfase3 8 2 2 2 3 2" xfId="10897"/>
    <cellStyle name="20% - Ênfase3 8 2 2 2 3 2 2" xfId="23441"/>
    <cellStyle name="20% - Ênfase3 8 2 2 2 3 3" xfId="17183"/>
    <cellStyle name="20% - Ênfase3 8 2 2 2 4" xfId="7769"/>
    <cellStyle name="20% - Ênfase3 8 2 2 2 4 2" xfId="20313"/>
    <cellStyle name="20% - Ênfase3 8 2 2 2 5" xfId="1405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3" xfId="17971"/>
    <cellStyle name="20% - Ênfase3 8 2 2 3 3" xfId="8557"/>
    <cellStyle name="20% - Ênfase3 8 2 2 3 3 2" xfId="21101"/>
    <cellStyle name="20% - Ênfase3 8 2 2 3 4" xfId="14843"/>
    <cellStyle name="20% - Ênfase3 8 2 2 4" xfId="3862"/>
    <cellStyle name="20% - Ênfase3 8 2 2 4 2" xfId="10121"/>
    <cellStyle name="20% - Ênfase3 8 2 2 4 2 2" xfId="22665"/>
    <cellStyle name="20% - Ênfase3 8 2 2 4 3" xfId="16407"/>
    <cellStyle name="20% - Ênfase3 8 2 2 5" xfId="6993"/>
    <cellStyle name="20% - Ênfase3 8 2 2 5 2" xfId="19537"/>
    <cellStyle name="20% - Ênfase3 8 2 2 6" xfId="1327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3" xfId="18359"/>
    <cellStyle name="20% - Ênfase3 8 2 3 2 3" xfId="8945"/>
    <cellStyle name="20% - Ênfase3 8 2 3 2 3 2" xfId="21489"/>
    <cellStyle name="20% - Ênfase3 8 2 3 2 4" xfId="15231"/>
    <cellStyle name="20% - Ênfase3 8 2 3 3" xfId="4250"/>
    <cellStyle name="20% - Ênfase3 8 2 3 3 2" xfId="10509"/>
    <cellStyle name="20% - Ênfase3 8 2 3 3 2 2" xfId="23053"/>
    <cellStyle name="20% - Ênfase3 8 2 3 3 3" xfId="16795"/>
    <cellStyle name="20% - Ênfase3 8 2 3 4" xfId="7381"/>
    <cellStyle name="20% - Ênfase3 8 2 3 4 2" xfId="19925"/>
    <cellStyle name="20% - Ênfase3 8 2 3 5" xfId="1366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3" xfId="17583"/>
    <cellStyle name="20% - Ênfase3 8 2 4 3" xfId="8169"/>
    <cellStyle name="20% - Ênfase3 8 2 4 3 2" xfId="20713"/>
    <cellStyle name="20% - Ênfase3 8 2 4 4" xfId="14455"/>
    <cellStyle name="20% - Ênfase3 8 2 5" xfId="3474"/>
    <cellStyle name="20% - Ênfase3 8 2 5 2" xfId="9733"/>
    <cellStyle name="20% - Ênfase3 8 2 5 2 2" xfId="22277"/>
    <cellStyle name="20% - Ênfase3 8 2 5 3" xfId="16019"/>
    <cellStyle name="20% - Ênfase3 8 2 6" xfId="6605"/>
    <cellStyle name="20% - Ênfase3 8 2 6 2" xfId="19149"/>
    <cellStyle name="20% - Ênfase3 8 2 7" xfId="1289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3" xfId="18560"/>
    <cellStyle name="20% - Ênfase3 8 3 2 2 3" xfId="9146"/>
    <cellStyle name="20% - Ênfase3 8 3 2 2 3 2" xfId="21690"/>
    <cellStyle name="20% - Ênfase3 8 3 2 2 4" xfId="15432"/>
    <cellStyle name="20% - Ênfase3 8 3 2 3" xfId="4451"/>
    <cellStyle name="20% - Ênfase3 8 3 2 3 2" xfId="10710"/>
    <cellStyle name="20% - Ênfase3 8 3 2 3 2 2" xfId="23254"/>
    <cellStyle name="20% - Ênfase3 8 3 2 3 3" xfId="16996"/>
    <cellStyle name="20% - Ênfase3 8 3 2 4" xfId="7582"/>
    <cellStyle name="20% - Ênfase3 8 3 2 4 2" xfId="20126"/>
    <cellStyle name="20% - Ênfase3 8 3 2 5" xfId="1386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3" xfId="17784"/>
    <cellStyle name="20% - Ênfase3 8 3 3 3" xfId="8370"/>
    <cellStyle name="20% - Ênfase3 8 3 3 3 2" xfId="20914"/>
    <cellStyle name="20% - Ênfase3 8 3 3 4" xfId="14656"/>
    <cellStyle name="20% - Ênfase3 8 3 4" xfId="3675"/>
    <cellStyle name="20% - Ênfase3 8 3 4 2" xfId="9934"/>
    <cellStyle name="20% - Ênfase3 8 3 4 2 2" xfId="22478"/>
    <cellStyle name="20% - Ênfase3 8 3 4 3" xfId="16220"/>
    <cellStyle name="20% - Ênfase3 8 3 5" xfId="6806"/>
    <cellStyle name="20% - Ênfase3 8 3 5 2" xfId="19350"/>
    <cellStyle name="20% - Ênfase3 8 3 6" xfId="1309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3" xfId="18172"/>
    <cellStyle name="20% - Ênfase3 8 4 2 3" xfId="8758"/>
    <cellStyle name="20% - Ênfase3 8 4 2 3 2" xfId="21302"/>
    <cellStyle name="20% - Ênfase3 8 4 2 4" xfId="15044"/>
    <cellStyle name="20% - Ênfase3 8 4 3" xfId="4063"/>
    <cellStyle name="20% - Ênfase3 8 4 3 2" xfId="10322"/>
    <cellStyle name="20% - Ênfase3 8 4 3 2 2" xfId="22866"/>
    <cellStyle name="20% - Ênfase3 8 4 3 3" xfId="16608"/>
    <cellStyle name="20% - Ênfase3 8 4 4" xfId="7194"/>
    <cellStyle name="20% - Ênfase3 8 4 4 2" xfId="19738"/>
    <cellStyle name="20% - Ênfase3 8 4 5" xfId="1348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3" xfId="17396"/>
    <cellStyle name="20% - Ênfase3 8 5 3" xfId="7982"/>
    <cellStyle name="20% - Ênfase3 8 5 3 2" xfId="20526"/>
    <cellStyle name="20% - Ênfase3 8 5 4" xfId="14268"/>
    <cellStyle name="20% - Ênfase3 8 6" xfId="3287"/>
    <cellStyle name="20% - Ênfase3 8 6 2" xfId="9546"/>
    <cellStyle name="20% - Ênfase3 8 6 2 2" xfId="22090"/>
    <cellStyle name="20% - Ênfase3 8 6 3" xfId="15832"/>
    <cellStyle name="20% - Ênfase3 8 7" xfId="6418"/>
    <cellStyle name="20% - Ênfase3 8 7 2" xfId="18962"/>
    <cellStyle name="20% - Ênfase3 8 8" xfId="1270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3" xfId="18760"/>
    <cellStyle name="20% - Ênfase3 9 2 2 2 2 3" xfId="9346"/>
    <cellStyle name="20% - Ênfase3 9 2 2 2 2 3 2" xfId="21890"/>
    <cellStyle name="20% - Ênfase3 9 2 2 2 2 4" xfId="15632"/>
    <cellStyle name="20% - Ênfase3 9 2 2 2 3" xfId="4651"/>
    <cellStyle name="20% - Ênfase3 9 2 2 2 3 2" xfId="10910"/>
    <cellStyle name="20% - Ênfase3 9 2 2 2 3 2 2" xfId="23454"/>
    <cellStyle name="20% - Ênfase3 9 2 2 2 3 3" xfId="17196"/>
    <cellStyle name="20% - Ênfase3 9 2 2 2 4" xfId="7782"/>
    <cellStyle name="20% - Ênfase3 9 2 2 2 4 2" xfId="20326"/>
    <cellStyle name="20% - Ênfase3 9 2 2 2 5" xfId="1406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3" xfId="17984"/>
    <cellStyle name="20% - Ênfase3 9 2 2 3 3" xfId="8570"/>
    <cellStyle name="20% - Ênfase3 9 2 2 3 3 2" xfId="21114"/>
    <cellStyle name="20% - Ênfase3 9 2 2 3 4" xfId="14856"/>
    <cellStyle name="20% - Ênfase3 9 2 2 4" xfId="3875"/>
    <cellStyle name="20% - Ênfase3 9 2 2 4 2" xfId="10134"/>
    <cellStyle name="20% - Ênfase3 9 2 2 4 2 2" xfId="22678"/>
    <cellStyle name="20% - Ênfase3 9 2 2 4 3" xfId="16420"/>
    <cellStyle name="20% - Ênfase3 9 2 2 5" xfId="7006"/>
    <cellStyle name="20% - Ênfase3 9 2 2 5 2" xfId="19550"/>
    <cellStyle name="20% - Ênfase3 9 2 2 6" xfId="1329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3" xfId="18372"/>
    <cellStyle name="20% - Ênfase3 9 2 3 2 3" xfId="8958"/>
    <cellStyle name="20% - Ênfase3 9 2 3 2 3 2" xfId="21502"/>
    <cellStyle name="20% - Ênfase3 9 2 3 2 4" xfId="15244"/>
    <cellStyle name="20% - Ênfase3 9 2 3 3" xfId="4263"/>
    <cellStyle name="20% - Ênfase3 9 2 3 3 2" xfId="10522"/>
    <cellStyle name="20% - Ênfase3 9 2 3 3 2 2" xfId="23066"/>
    <cellStyle name="20% - Ênfase3 9 2 3 3 3" xfId="16808"/>
    <cellStyle name="20% - Ênfase3 9 2 3 4" xfId="7394"/>
    <cellStyle name="20% - Ênfase3 9 2 3 4 2" xfId="19938"/>
    <cellStyle name="20% - Ênfase3 9 2 3 5" xfId="1368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3" xfId="17596"/>
    <cellStyle name="20% - Ênfase3 9 2 4 3" xfId="8182"/>
    <cellStyle name="20% - Ênfase3 9 2 4 3 2" xfId="20726"/>
    <cellStyle name="20% - Ênfase3 9 2 4 4" xfId="14468"/>
    <cellStyle name="20% - Ênfase3 9 2 5" xfId="3487"/>
    <cellStyle name="20% - Ênfase3 9 2 5 2" xfId="9746"/>
    <cellStyle name="20% - Ênfase3 9 2 5 2 2" xfId="22290"/>
    <cellStyle name="20% - Ênfase3 9 2 5 3" xfId="16032"/>
    <cellStyle name="20% - Ênfase3 9 2 6" xfId="6618"/>
    <cellStyle name="20% - Ênfase3 9 2 6 2" xfId="19162"/>
    <cellStyle name="20% - Ênfase3 9 2 7" xfId="1290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3" xfId="18573"/>
    <cellStyle name="20% - Ênfase3 9 3 2 2 3" xfId="9159"/>
    <cellStyle name="20% - Ênfase3 9 3 2 2 3 2" xfId="21703"/>
    <cellStyle name="20% - Ênfase3 9 3 2 2 4" xfId="15445"/>
    <cellStyle name="20% - Ênfase3 9 3 2 3" xfId="4464"/>
    <cellStyle name="20% - Ênfase3 9 3 2 3 2" xfId="10723"/>
    <cellStyle name="20% - Ênfase3 9 3 2 3 2 2" xfId="23267"/>
    <cellStyle name="20% - Ênfase3 9 3 2 3 3" xfId="17009"/>
    <cellStyle name="20% - Ênfase3 9 3 2 4" xfId="7595"/>
    <cellStyle name="20% - Ênfase3 9 3 2 4 2" xfId="20139"/>
    <cellStyle name="20% - Ênfase3 9 3 2 5" xfId="1388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3" xfId="17797"/>
    <cellStyle name="20% - Ênfase3 9 3 3 3" xfId="8383"/>
    <cellStyle name="20% - Ênfase3 9 3 3 3 2" xfId="20927"/>
    <cellStyle name="20% - Ênfase3 9 3 3 4" xfId="14669"/>
    <cellStyle name="20% - Ênfase3 9 3 4" xfId="3688"/>
    <cellStyle name="20% - Ênfase3 9 3 4 2" xfId="9947"/>
    <cellStyle name="20% - Ênfase3 9 3 4 2 2" xfId="22491"/>
    <cellStyle name="20% - Ênfase3 9 3 4 3" xfId="16233"/>
    <cellStyle name="20% - Ênfase3 9 3 5" xfId="6819"/>
    <cellStyle name="20% - Ênfase3 9 3 5 2" xfId="19363"/>
    <cellStyle name="20% - Ênfase3 9 3 6" xfId="1310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3" xfId="18185"/>
    <cellStyle name="20% - Ênfase3 9 4 2 3" xfId="8771"/>
    <cellStyle name="20% - Ênfase3 9 4 2 3 2" xfId="21315"/>
    <cellStyle name="20% - Ênfase3 9 4 2 4" xfId="15057"/>
    <cellStyle name="20% - Ênfase3 9 4 3" xfId="4076"/>
    <cellStyle name="20% - Ênfase3 9 4 3 2" xfId="10335"/>
    <cellStyle name="20% - Ênfase3 9 4 3 2 2" xfId="22879"/>
    <cellStyle name="20% - Ênfase3 9 4 3 3" xfId="16621"/>
    <cellStyle name="20% - Ênfase3 9 4 4" xfId="7207"/>
    <cellStyle name="20% - Ênfase3 9 4 4 2" xfId="19751"/>
    <cellStyle name="20% - Ênfase3 9 4 5" xfId="1349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3" xfId="17409"/>
    <cellStyle name="20% - Ênfase3 9 5 3" xfId="7995"/>
    <cellStyle name="20% - Ênfase3 9 5 3 2" xfId="20539"/>
    <cellStyle name="20% - Ênfase3 9 5 4" xfId="14281"/>
    <cellStyle name="20% - Ênfase3 9 6" xfId="3300"/>
    <cellStyle name="20% - Ênfase3 9 6 2" xfId="9559"/>
    <cellStyle name="20% - Ênfase3 9 6 2 2" xfId="22103"/>
    <cellStyle name="20% - Ênfase3 9 6 3" xfId="15845"/>
    <cellStyle name="20% - Ênfase3 9 7" xfId="6431"/>
    <cellStyle name="20% - Ênfase3 9 7 2" xfId="18975"/>
    <cellStyle name="20% - Ênfase3 9 8" xfId="1271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3" xfId="18776"/>
    <cellStyle name="20% - Ênfase4 10 2 2 2 2 3" xfId="9362"/>
    <cellStyle name="20% - Ênfase4 10 2 2 2 2 3 2" xfId="21906"/>
    <cellStyle name="20% - Ênfase4 10 2 2 2 2 4" xfId="15648"/>
    <cellStyle name="20% - Ênfase4 10 2 2 2 3" xfId="4667"/>
    <cellStyle name="20% - Ênfase4 10 2 2 2 3 2" xfId="10926"/>
    <cellStyle name="20% - Ênfase4 10 2 2 2 3 2 2" xfId="23470"/>
    <cellStyle name="20% - Ênfase4 10 2 2 2 3 3" xfId="17212"/>
    <cellStyle name="20% - Ênfase4 10 2 2 2 4" xfId="7798"/>
    <cellStyle name="20% - Ênfase4 10 2 2 2 4 2" xfId="20342"/>
    <cellStyle name="20% - Ênfase4 10 2 2 2 5" xfId="1408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3" xfId="18000"/>
    <cellStyle name="20% - Ênfase4 10 2 2 3 3" xfId="8586"/>
    <cellStyle name="20% - Ênfase4 10 2 2 3 3 2" xfId="21130"/>
    <cellStyle name="20% - Ênfase4 10 2 2 3 4" xfId="14872"/>
    <cellStyle name="20% - Ênfase4 10 2 2 4" xfId="3891"/>
    <cellStyle name="20% - Ênfase4 10 2 2 4 2" xfId="10150"/>
    <cellStyle name="20% - Ênfase4 10 2 2 4 2 2" xfId="22694"/>
    <cellStyle name="20% - Ênfase4 10 2 2 4 3" xfId="16436"/>
    <cellStyle name="20% - Ênfase4 10 2 2 5" xfId="7022"/>
    <cellStyle name="20% - Ênfase4 10 2 2 5 2" xfId="19566"/>
    <cellStyle name="20% - Ênfase4 10 2 2 6" xfId="1330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3" xfId="18388"/>
    <cellStyle name="20% - Ênfase4 10 2 3 2 3" xfId="8974"/>
    <cellStyle name="20% - Ênfase4 10 2 3 2 3 2" xfId="21518"/>
    <cellStyle name="20% - Ênfase4 10 2 3 2 4" xfId="15260"/>
    <cellStyle name="20% - Ênfase4 10 2 3 3" xfId="4279"/>
    <cellStyle name="20% - Ênfase4 10 2 3 3 2" xfId="10538"/>
    <cellStyle name="20% - Ênfase4 10 2 3 3 2 2" xfId="23082"/>
    <cellStyle name="20% - Ênfase4 10 2 3 3 3" xfId="16824"/>
    <cellStyle name="20% - Ênfase4 10 2 3 4" xfId="7410"/>
    <cellStyle name="20% - Ênfase4 10 2 3 4 2" xfId="19954"/>
    <cellStyle name="20% - Ênfase4 10 2 3 5" xfId="1369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3" xfId="17612"/>
    <cellStyle name="20% - Ênfase4 10 2 4 3" xfId="8198"/>
    <cellStyle name="20% - Ênfase4 10 2 4 3 2" xfId="20742"/>
    <cellStyle name="20% - Ênfase4 10 2 4 4" xfId="14484"/>
    <cellStyle name="20% - Ênfase4 10 2 5" xfId="3503"/>
    <cellStyle name="20% - Ênfase4 10 2 5 2" xfId="9762"/>
    <cellStyle name="20% - Ênfase4 10 2 5 2 2" xfId="22306"/>
    <cellStyle name="20% - Ênfase4 10 2 5 3" xfId="16048"/>
    <cellStyle name="20% - Ênfase4 10 2 6" xfId="6634"/>
    <cellStyle name="20% - Ênfase4 10 2 6 2" xfId="19178"/>
    <cellStyle name="20% - Ênfase4 10 2 7" xfId="1292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3" xfId="18589"/>
    <cellStyle name="20% - Ênfase4 10 3 2 2 3" xfId="9175"/>
    <cellStyle name="20% - Ênfase4 10 3 2 2 3 2" xfId="21719"/>
    <cellStyle name="20% - Ênfase4 10 3 2 2 4" xfId="15461"/>
    <cellStyle name="20% - Ênfase4 10 3 2 3" xfId="4480"/>
    <cellStyle name="20% - Ênfase4 10 3 2 3 2" xfId="10739"/>
    <cellStyle name="20% - Ênfase4 10 3 2 3 2 2" xfId="23283"/>
    <cellStyle name="20% - Ênfase4 10 3 2 3 3" xfId="17025"/>
    <cellStyle name="20% - Ênfase4 10 3 2 4" xfId="7611"/>
    <cellStyle name="20% - Ênfase4 10 3 2 4 2" xfId="20155"/>
    <cellStyle name="20% - Ênfase4 10 3 2 5" xfId="1389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3" xfId="17813"/>
    <cellStyle name="20% - Ênfase4 10 3 3 3" xfId="8399"/>
    <cellStyle name="20% - Ênfase4 10 3 3 3 2" xfId="20943"/>
    <cellStyle name="20% - Ênfase4 10 3 3 4" xfId="14685"/>
    <cellStyle name="20% - Ênfase4 10 3 4" xfId="3704"/>
    <cellStyle name="20% - Ênfase4 10 3 4 2" xfId="9963"/>
    <cellStyle name="20% - Ênfase4 10 3 4 2 2" xfId="22507"/>
    <cellStyle name="20% - Ênfase4 10 3 4 3" xfId="16249"/>
    <cellStyle name="20% - Ênfase4 10 3 5" xfId="6835"/>
    <cellStyle name="20% - Ênfase4 10 3 5 2" xfId="19379"/>
    <cellStyle name="20% - Ênfase4 10 3 6" xfId="1312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3" xfId="18201"/>
    <cellStyle name="20% - Ênfase4 10 4 2 3" xfId="8787"/>
    <cellStyle name="20% - Ênfase4 10 4 2 3 2" xfId="21331"/>
    <cellStyle name="20% - Ênfase4 10 4 2 4" xfId="15073"/>
    <cellStyle name="20% - Ênfase4 10 4 3" xfId="4092"/>
    <cellStyle name="20% - Ênfase4 10 4 3 2" xfId="10351"/>
    <cellStyle name="20% - Ênfase4 10 4 3 2 2" xfId="22895"/>
    <cellStyle name="20% - Ênfase4 10 4 3 3" xfId="16637"/>
    <cellStyle name="20% - Ênfase4 10 4 4" xfId="7223"/>
    <cellStyle name="20% - Ênfase4 10 4 4 2" xfId="19767"/>
    <cellStyle name="20% - Ênfase4 10 4 5" xfId="1350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3" xfId="17425"/>
    <cellStyle name="20% - Ênfase4 10 5 3" xfId="8011"/>
    <cellStyle name="20% - Ênfase4 10 5 3 2" xfId="20555"/>
    <cellStyle name="20% - Ênfase4 10 5 4" xfId="14297"/>
    <cellStyle name="20% - Ênfase4 10 6" xfId="3316"/>
    <cellStyle name="20% - Ênfase4 10 6 2" xfId="9575"/>
    <cellStyle name="20% - Ênfase4 10 6 2 2" xfId="22119"/>
    <cellStyle name="20% - Ênfase4 10 6 3" xfId="15861"/>
    <cellStyle name="20% - Ênfase4 10 7" xfId="6447"/>
    <cellStyle name="20% - Ênfase4 10 7 2" xfId="18991"/>
    <cellStyle name="20% - Ênfase4 10 8" xfId="1273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3" xfId="18790"/>
    <cellStyle name="20% - Ênfase4 11 2 2 2 2 3" xfId="9376"/>
    <cellStyle name="20% - Ênfase4 11 2 2 2 2 3 2" xfId="21920"/>
    <cellStyle name="20% - Ênfase4 11 2 2 2 2 4" xfId="15662"/>
    <cellStyle name="20% - Ênfase4 11 2 2 2 3" xfId="4681"/>
    <cellStyle name="20% - Ênfase4 11 2 2 2 3 2" xfId="10940"/>
    <cellStyle name="20% - Ênfase4 11 2 2 2 3 2 2" xfId="23484"/>
    <cellStyle name="20% - Ênfase4 11 2 2 2 3 3" xfId="17226"/>
    <cellStyle name="20% - Ênfase4 11 2 2 2 4" xfId="7812"/>
    <cellStyle name="20% - Ênfase4 11 2 2 2 4 2" xfId="20356"/>
    <cellStyle name="20% - Ênfase4 11 2 2 2 5" xfId="1409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3" xfId="18014"/>
    <cellStyle name="20% - Ênfase4 11 2 2 3 3" xfId="8600"/>
    <cellStyle name="20% - Ênfase4 11 2 2 3 3 2" xfId="21144"/>
    <cellStyle name="20% - Ênfase4 11 2 2 3 4" xfId="14886"/>
    <cellStyle name="20% - Ênfase4 11 2 2 4" xfId="3905"/>
    <cellStyle name="20% - Ênfase4 11 2 2 4 2" xfId="10164"/>
    <cellStyle name="20% - Ênfase4 11 2 2 4 2 2" xfId="22708"/>
    <cellStyle name="20% - Ênfase4 11 2 2 4 3" xfId="16450"/>
    <cellStyle name="20% - Ênfase4 11 2 2 5" xfId="7036"/>
    <cellStyle name="20% - Ênfase4 11 2 2 5 2" xfId="19580"/>
    <cellStyle name="20% - Ênfase4 11 2 2 6" xfId="1332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3" xfId="18402"/>
    <cellStyle name="20% - Ênfase4 11 2 3 2 3" xfId="8988"/>
    <cellStyle name="20% - Ênfase4 11 2 3 2 3 2" xfId="21532"/>
    <cellStyle name="20% - Ênfase4 11 2 3 2 4" xfId="15274"/>
    <cellStyle name="20% - Ênfase4 11 2 3 3" xfId="4293"/>
    <cellStyle name="20% - Ênfase4 11 2 3 3 2" xfId="10552"/>
    <cellStyle name="20% - Ênfase4 11 2 3 3 2 2" xfId="23096"/>
    <cellStyle name="20% - Ênfase4 11 2 3 3 3" xfId="16838"/>
    <cellStyle name="20% - Ênfase4 11 2 3 4" xfId="7424"/>
    <cellStyle name="20% - Ênfase4 11 2 3 4 2" xfId="19968"/>
    <cellStyle name="20% - Ênfase4 11 2 3 5" xfId="1371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3" xfId="17626"/>
    <cellStyle name="20% - Ênfase4 11 2 4 3" xfId="8212"/>
    <cellStyle name="20% - Ênfase4 11 2 4 3 2" xfId="20756"/>
    <cellStyle name="20% - Ênfase4 11 2 4 4" xfId="14498"/>
    <cellStyle name="20% - Ênfase4 11 2 5" xfId="3517"/>
    <cellStyle name="20% - Ênfase4 11 2 5 2" xfId="9776"/>
    <cellStyle name="20% - Ênfase4 11 2 5 2 2" xfId="22320"/>
    <cellStyle name="20% - Ênfase4 11 2 5 3" xfId="16062"/>
    <cellStyle name="20% - Ênfase4 11 2 6" xfId="6648"/>
    <cellStyle name="20% - Ênfase4 11 2 6 2" xfId="19192"/>
    <cellStyle name="20% - Ênfase4 11 2 7" xfId="1293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3" xfId="18603"/>
    <cellStyle name="20% - Ênfase4 11 3 2 2 3" xfId="9189"/>
    <cellStyle name="20% - Ênfase4 11 3 2 2 3 2" xfId="21733"/>
    <cellStyle name="20% - Ênfase4 11 3 2 2 4" xfId="15475"/>
    <cellStyle name="20% - Ênfase4 11 3 2 3" xfId="4494"/>
    <cellStyle name="20% - Ênfase4 11 3 2 3 2" xfId="10753"/>
    <cellStyle name="20% - Ênfase4 11 3 2 3 2 2" xfId="23297"/>
    <cellStyle name="20% - Ênfase4 11 3 2 3 3" xfId="17039"/>
    <cellStyle name="20% - Ênfase4 11 3 2 4" xfId="7625"/>
    <cellStyle name="20% - Ênfase4 11 3 2 4 2" xfId="20169"/>
    <cellStyle name="20% - Ênfase4 11 3 2 5" xfId="1391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3" xfId="17827"/>
    <cellStyle name="20% - Ênfase4 11 3 3 3" xfId="8413"/>
    <cellStyle name="20% - Ênfase4 11 3 3 3 2" xfId="20957"/>
    <cellStyle name="20% - Ênfase4 11 3 3 4" xfId="14699"/>
    <cellStyle name="20% - Ênfase4 11 3 4" xfId="3718"/>
    <cellStyle name="20% - Ênfase4 11 3 4 2" xfId="9977"/>
    <cellStyle name="20% - Ênfase4 11 3 4 2 2" xfId="22521"/>
    <cellStyle name="20% - Ênfase4 11 3 4 3" xfId="16263"/>
    <cellStyle name="20% - Ênfase4 11 3 5" xfId="6849"/>
    <cellStyle name="20% - Ênfase4 11 3 5 2" xfId="19393"/>
    <cellStyle name="20% - Ênfase4 11 3 6" xfId="1313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3" xfId="18215"/>
    <cellStyle name="20% - Ênfase4 11 4 2 3" xfId="8801"/>
    <cellStyle name="20% - Ênfase4 11 4 2 3 2" xfId="21345"/>
    <cellStyle name="20% - Ênfase4 11 4 2 4" xfId="15087"/>
    <cellStyle name="20% - Ênfase4 11 4 3" xfId="4106"/>
    <cellStyle name="20% - Ênfase4 11 4 3 2" xfId="10365"/>
    <cellStyle name="20% - Ênfase4 11 4 3 2 2" xfId="22909"/>
    <cellStyle name="20% - Ênfase4 11 4 3 3" xfId="16651"/>
    <cellStyle name="20% - Ênfase4 11 4 4" xfId="7237"/>
    <cellStyle name="20% - Ênfase4 11 4 4 2" xfId="19781"/>
    <cellStyle name="20% - Ênfase4 11 4 5" xfId="1352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3" xfId="17439"/>
    <cellStyle name="20% - Ênfase4 11 5 3" xfId="8025"/>
    <cellStyle name="20% - Ênfase4 11 5 3 2" xfId="20569"/>
    <cellStyle name="20% - Ênfase4 11 5 4" xfId="14311"/>
    <cellStyle name="20% - Ênfase4 11 6" xfId="3330"/>
    <cellStyle name="20% - Ênfase4 11 6 2" xfId="9589"/>
    <cellStyle name="20% - Ênfase4 11 6 2 2" xfId="22133"/>
    <cellStyle name="20% - Ênfase4 11 6 3" xfId="15875"/>
    <cellStyle name="20% - Ênfase4 11 7" xfId="6461"/>
    <cellStyle name="20% - Ênfase4 11 7 2" xfId="19005"/>
    <cellStyle name="20% - Ênfase4 11 8" xfId="1274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3" xfId="18629"/>
    <cellStyle name="20% - Ênfase4 12 2 2 2 3" xfId="9215"/>
    <cellStyle name="20% - Ênfase4 12 2 2 2 3 2" xfId="21759"/>
    <cellStyle name="20% - Ênfase4 12 2 2 2 4" xfId="15501"/>
    <cellStyle name="20% - Ênfase4 12 2 2 3" xfId="4520"/>
    <cellStyle name="20% - Ênfase4 12 2 2 3 2" xfId="10779"/>
    <cellStyle name="20% - Ênfase4 12 2 2 3 2 2" xfId="23323"/>
    <cellStyle name="20% - Ênfase4 12 2 2 3 3" xfId="17065"/>
    <cellStyle name="20% - Ênfase4 12 2 2 4" xfId="7651"/>
    <cellStyle name="20% - Ênfase4 12 2 2 4 2" xfId="20195"/>
    <cellStyle name="20% - Ênfase4 12 2 2 5" xfId="1393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3" xfId="17853"/>
    <cellStyle name="20% - Ênfase4 12 2 3 3" xfId="8439"/>
    <cellStyle name="20% - Ênfase4 12 2 3 3 2" xfId="20983"/>
    <cellStyle name="20% - Ênfase4 12 2 3 4" xfId="14725"/>
    <cellStyle name="20% - Ênfase4 12 2 4" xfId="3744"/>
    <cellStyle name="20% - Ênfase4 12 2 4 2" xfId="10003"/>
    <cellStyle name="20% - Ênfase4 12 2 4 2 2" xfId="22547"/>
    <cellStyle name="20% - Ênfase4 12 2 4 3" xfId="16289"/>
    <cellStyle name="20% - Ênfase4 12 2 5" xfId="6875"/>
    <cellStyle name="20% - Ênfase4 12 2 5 2" xfId="19419"/>
    <cellStyle name="20% - Ênfase4 12 2 6" xfId="1316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3" xfId="18241"/>
    <cellStyle name="20% - Ênfase4 12 3 2 3" xfId="8827"/>
    <cellStyle name="20% - Ênfase4 12 3 2 3 2" xfId="21371"/>
    <cellStyle name="20% - Ênfase4 12 3 2 4" xfId="15113"/>
    <cellStyle name="20% - Ênfase4 12 3 3" xfId="4132"/>
    <cellStyle name="20% - Ênfase4 12 3 3 2" xfId="10391"/>
    <cellStyle name="20% - Ênfase4 12 3 3 2 2" xfId="22935"/>
    <cellStyle name="20% - Ênfase4 12 3 3 3" xfId="16677"/>
    <cellStyle name="20% - Ênfase4 12 3 4" xfId="7263"/>
    <cellStyle name="20% - Ênfase4 12 3 4 2" xfId="19807"/>
    <cellStyle name="20% - Ênfase4 12 3 5" xfId="1354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3" xfId="17465"/>
    <cellStyle name="20% - Ênfase4 12 4 3" xfId="8051"/>
    <cellStyle name="20% - Ênfase4 12 4 3 2" xfId="20595"/>
    <cellStyle name="20% - Ênfase4 12 4 4" xfId="14337"/>
    <cellStyle name="20% - Ênfase4 12 5" xfId="3356"/>
    <cellStyle name="20% - Ênfase4 12 5 2" xfId="9615"/>
    <cellStyle name="20% - Ênfase4 12 5 2 2" xfId="22159"/>
    <cellStyle name="20% - Ênfase4 12 5 3" xfId="15901"/>
    <cellStyle name="20% - Ênfase4 12 6" xfId="6487"/>
    <cellStyle name="20% - Ênfase4 12 6 2" xfId="19031"/>
    <cellStyle name="20% - Ênfase4 12 7" xfId="1277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3" xfId="18803"/>
    <cellStyle name="20% - Ênfase4 13 2 2 2 3" xfId="9389"/>
    <cellStyle name="20% - Ênfase4 13 2 2 2 3 2" xfId="21933"/>
    <cellStyle name="20% - Ênfase4 13 2 2 2 4" xfId="15675"/>
    <cellStyle name="20% - Ênfase4 13 2 2 3" xfId="4694"/>
    <cellStyle name="20% - Ênfase4 13 2 2 3 2" xfId="10953"/>
    <cellStyle name="20% - Ênfase4 13 2 2 3 2 2" xfId="23497"/>
    <cellStyle name="20% - Ênfase4 13 2 2 3 3" xfId="17239"/>
    <cellStyle name="20% - Ênfase4 13 2 2 4" xfId="7825"/>
    <cellStyle name="20% - Ênfase4 13 2 2 4 2" xfId="20369"/>
    <cellStyle name="20% - Ênfase4 13 2 2 5" xfId="1411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3" xfId="18027"/>
    <cellStyle name="20% - Ênfase4 13 2 3 3" xfId="8613"/>
    <cellStyle name="20% - Ênfase4 13 2 3 3 2" xfId="21157"/>
    <cellStyle name="20% - Ênfase4 13 2 3 4" xfId="14899"/>
    <cellStyle name="20% - Ênfase4 13 2 4" xfId="3918"/>
    <cellStyle name="20% - Ênfase4 13 2 4 2" xfId="10177"/>
    <cellStyle name="20% - Ênfase4 13 2 4 2 2" xfId="22721"/>
    <cellStyle name="20% - Ênfase4 13 2 4 3" xfId="16463"/>
    <cellStyle name="20% - Ênfase4 13 2 5" xfId="7049"/>
    <cellStyle name="20% - Ênfase4 13 2 5 2" xfId="19593"/>
    <cellStyle name="20% - Ênfase4 13 2 6" xfId="1333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3" xfId="18415"/>
    <cellStyle name="20% - Ênfase4 13 3 2 3" xfId="9001"/>
    <cellStyle name="20% - Ênfase4 13 3 2 3 2" xfId="21545"/>
    <cellStyle name="20% - Ênfase4 13 3 2 4" xfId="15287"/>
    <cellStyle name="20% - Ênfase4 13 3 3" xfId="4306"/>
    <cellStyle name="20% - Ênfase4 13 3 3 2" xfId="10565"/>
    <cellStyle name="20% - Ênfase4 13 3 3 2 2" xfId="23109"/>
    <cellStyle name="20% - Ênfase4 13 3 3 3" xfId="16851"/>
    <cellStyle name="20% - Ênfase4 13 3 4" xfId="7437"/>
    <cellStyle name="20% - Ênfase4 13 3 4 2" xfId="19981"/>
    <cellStyle name="20% - Ênfase4 13 3 5" xfId="1372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3" xfId="17639"/>
    <cellStyle name="20% - Ênfase4 13 4 3" xfId="8225"/>
    <cellStyle name="20% - Ênfase4 13 4 3 2" xfId="20769"/>
    <cellStyle name="20% - Ênfase4 13 4 4" xfId="14511"/>
    <cellStyle name="20% - Ênfase4 13 5" xfId="3530"/>
    <cellStyle name="20% - Ênfase4 13 5 2" xfId="9789"/>
    <cellStyle name="20% - Ênfase4 13 5 2 2" xfId="22333"/>
    <cellStyle name="20% - Ênfase4 13 5 3" xfId="16075"/>
    <cellStyle name="20% - Ênfase4 13 6" xfId="6661"/>
    <cellStyle name="20% - Ênfase4 13 6 2" xfId="19205"/>
    <cellStyle name="20% - Ênfase4 13 7" xfId="1294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3" xfId="18616"/>
    <cellStyle name="20% - Ênfase4 14 2 2 2 3" xfId="9202"/>
    <cellStyle name="20% - Ênfase4 14 2 2 2 3 2" xfId="21746"/>
    <cellStyle name="20% - Ênfase4 14 2 2 2 4" xfId="15488"/>
    <cellStyle name="20% - Ênfase4 14 2 2 3" xfId="4507"/>
    <cellStyle name="20% - Ênfase4 14 2 2 3 2" xfId="10766"/>
    <cellStyle name="20% - Ênfase4 14 2 2 3 2 2" xfId="23310"/>
    <cellStyle name="20% - Ênfase4 14 2 2 3 3" xfId="17052"/>
    <cellStyle name="20% - Ênfase4 14 2 2 4" xfId="7638"/>
    <cellStyle name="20% - Ênfase4 14 2 2 4 2" xfId="20182"/>
    <cellStyle name="20% - Ênfase4 14 2 2 5" xfId="1392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3" xfId="17840"/>
    <cellStyle name="20% - Ênfase4 14 2 3 3" xfId="8426"/>
    <cellStyle name="20% - Ênfase4 14 2 3 3 2" xfId="20970"/>
    <cellStyle name="20% - Ênfase4 14 2 3 4" xfId="14712"/>
    <cellStyle name="20% - Ênfase4 14 2 4" xfId="3731"/>
    <cellStyle name="20% - Ênfase4 14 2 4 2" xfId="9990"/>
    <cellStyle name="20% - Ênfase4 14 2 4 2 2" xfId="22534"/>
    <cellStyle name="20% - Ênfase4 14 2 4 3" xfId="16276"/>
    <cellStyle name="20% - Ênfase4 14 2 5" xfId="6862"/>
    <cellStyle name="20% - Ênfase4 14 2 5 2" xfId="19406"/>
    <cellStyle name="20% - Ênfase4 14 2 6" xfId="1314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3" xfId="18228"/>
    <cellStyle name="20% - Ênfase4 14 3 2 3" xfId="8814"/>
    <cellStyle name="20% - Ênfase4 14 3 2 3 2" xfId="21358"/>
    <cellStyle name="20% - Ênfase4 14 3 2 4" xfId="15100"/>
    <cellStyle name="20% - Ênfase4 14 3 3" xfId="4119"/>
    <cellStyle name="20% - Ênfase4 14 3 3 2" xfId="10378"/>
    <cellStyle name="20% - Ênfase4 14 3 3 2 2" xfId="22922"/>
    <cellStyle name="20% - Ênfase4 14 3 3 3" xfId="16664"/>
    <cellStyle name="20% - Ênfase4 14 3 4" xfId="7250"/>
    <cellStyle name="20% - Ênfase4 14 3 4 2" xfId="19794"/>
    <cellStyle name="20% - Ênfase4 14 3 5" xfId="1353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3" xfId="17452"/>
    <cellStyle name="20% - Ênfase4 14 4 3" xfId="8038"/>
    <cellStyle name="20% - Ênfase4 14 4 3 2" xfId="20582"/>
    <cellStyle name="20% - Ênfase4 14 4 4" xfId="14324"/>
    <cellStyle name="20% - Ênfase4 14 5" xfId="3343"/>
    <cellStyle name="20% - Ênfase4 14 5 2" xfId="9602"/>
    <cellStyle name="20% - Ênfase4 14 5 2 2" xfId="22146"/>
    <cellStyle name="20% - Ênfase4 14 5 3" xfId="15888"/>
    <cellStyle name="20% - Ênfase4 14 6" xfId="6474"/>
    <cellStyle name="20% - Ênfase4 14 6 2" xfId="19018"/>
    <cellStyle name="20% - Ênfase4 14 7" xfId="1276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3" xfId="18816"/>
    <cellStyle name="20% - Ênfase4 15 2 2 2 3" xfId="9402"/>
    <cellStyle name="20% - Ênfase4 15 2 2 2 3 2" xfId="21946"/>
    <cellStyle name="20% - Ênfase4 15 2 2 2 4" xfId="15688"/>
    <cellStyle name="20% - Ênfase4 15 2 2 3" xfId="4707"/>
    <cellStyle name="20% - Ênfase4 15 2 2 3 2" xfId="10966"/>
    <cellStyle name="20% - Ênfase4 15 2 2 3 2 2" xfId="23510"/>
    <cellStyle name="20% - Ênfase4 15 2 2 3 3" xfId="17252"/>
    <cellStyle name="20% - Ênfase4 15 2 2 4" xfId="7838"/>
    <cellStyle name="20% - Ênfase4 15 2 2 4 2" xfId="20382"/>
    <cellStyle name="20% - Ênfase4 15 2 2 5" xfId="1412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3" xfId="18040"/>
    <cellStyle name="20% - Ênfase4 15 2 3 3" xfId="8626"/>
    <cellStyle name="20% - Ênfase4 15 2 3 3 2" xfId="21170"/>
    <cellStyle name="20% - Ênfase4 15 2 3 4" xfId="14912"/>
    <cellStyle name="20% - Ênfase4 15 2 4" xfId="3931"/>
    <cellStyle name="20% - Ênfase4 15 2 4 2" xfId="10190"/>
    <cellStyle name="20% - Ênfase4 15 2 4 2 2" xfId="22734"/>
    <cellStyle name="20% - Ênfase4 15 2 4 3" xfId="16476"/>
    <cellStyle name="20% - Ênfase4 15 2 5" xfId="7062"/>
    <cellStyle name="20% - Ênfase4 15 2 5 2" xfId="19606"/>
    <cellStyle name="20% - Ênfase4 15 2 6" xfId="1334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3" xfId="18428"/>
    <cellStyle name="20% - Ênfase4 15 3 2 3" xfId="9014"/>
    <cellStyle name="20% - Ênfase4 15 3 2 3 2" xfId="21558"/>
    <cellStyle name="20% - Ênfase4 15 3 2 4" xfId="15300"/>
    <cellStyle name="20% - Ênfase4 15 3 3" xfId="4319"/>
    <cellStyle name="20% - Ênfase4 15 3 3 2" xfId="10578"/>
    <cellStyle name="20% - Ênfase4 15 3 3 2 2" xfId="23122"/>
    <cellStyle name="20% - Ênfase4 15 3 3 3" xfId="16864"/>
    <cellStyle name="20% - Ênfase4 15 3 4" xfId="7450"/>
    <cellStyle name="20% - Ênfase4 15 3 4 2" xfId="19994"/>
    <cellStyle name="20% - Ênfase4 15 3 5" xfId="1373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3" xfId="17652"/>
    <cellStyle name="20% - Ênfase4 15 4 3" xfId="8238"/>
    <cellStyle name="20% - Ênfase4 15 4 3 2" xfId="20782"/>
    <cellStyle name="20% - Ênfase4 15 4 4" xfId="14524"/>
    <cellStyle name="20% - Ênfase4 15 5" xfId="3543"/>
    <cellStyle name="20% - Ênfase4 15 5 2" xfId="9802"/>
    <cellStyle name="20% - Ênfase4 15 5 2 2" xfId="22346"/>
    <cellStyle name="20% - Ênfase4 15 5 3" xfId="16088"/>
    <cellStyle name="20% - Ênfase4 15 6" xfId="6674"/>
    <cellStyle name="20% - Ênfase4 15 6 2" xfId="19218"/>
    <cellStyle name="20% - Ênfase4 15 7" xfId="1296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3" xfId="18442"/>
    <cellStyle name="20% - Ênfase4 16 2 2 3" xfId="9028"/>
    <cellStyle name="20% - Ênfase4 16 2 2 3 2" xfId="21572"/>
    <cellStyle name="20% - Ênfase4 16 2 2 4" xfId="15314"/>
    <cellStyle name="20% - Ênfase4 16 2 3" xfId="4333"/>
    <cellStyle name="20% - Ênfase4 16 2 3 2" xfId="10592"/>
    <cellStyle name="20% - Ênfase4 16 2 3 2 2" xfId="23136"/>
    <cellStyle name="20% - Ênfase4 16 2 3 3" xfId="16878"/>
    <cellStyle name="20% - Ênfase4 16 2 4" xfId="7464"/>
    <cellStyle name="20% - Ênfase4 16 2 4 2" xfId="20008"/>
    <cellStyle name="20% - Ênfase4 16 2 5" xfId="1375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3" xfId="17666"/>
    <cellStyle name="20% - Ênfase4 16 3 3" xfId="8252"/>
    <cellStyle name="20% - Ênfase4 16 3 3 2" xfId="20796"/>
    <cellStyle name="20% - Ênfase4 16 3 4" xfId="14538"/>
    <cellStyle name="20% - Ênfase4 16 4" xfId="3557"/>
    <cellStyle name="20% - Ênfase4 16 4 2" xfId="9816"/>
    <cellStyle name="20% - Ênfase4 16 4 2 2" xfId="22360"/>
    <cellStyle name="20% - Ênfase4 16 4 3" xfId="16102"/>
    <cellStyle name="20% - Ênfase4 16 5" xfId="6688"/>
    <cellStyle name="20% - Ênfase4 16 5 2" xfId="19232"/>
    <cellStyle name="20% - Ênfase4 16 6" xfId="1297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3" xfId="18054"/>
    <cellStyle name="20% - Ênfase4 17 2 3" xfId="8640"/>
    <cellStyle name="20% - Ênfase4 17 2 3 2" xfId="21184"/>
    <cellStyle name="20% - Ênfase4 17 2 4" xfId="14926"/>
    <cellStyle name="20% - Ênfase4 17 3" xfId="3945"/>
    <cellStyle name="20% - Ênfase4 17 3 2" xfId="10204"/>
    <cellStyle name="20% - Ênfase4 17 3 2 2" xfId="22748"/>
    <cellStyle name="20% - Ênfase4 17 3 3" xfId="16490"/>
    <cellStyle name="20% - Ênfase4 17 4" xfId="7076"/>
    <cellStyle name="20% - Ênfase4 17 4 2" xfId="19620"/>
    <cellStyle name="20% - Ênfase4 17 5" xfId="13362"/>
    <cellStyle name="20% - Ênfase4 18" xfId="1590"/>
    <cellStyle name="20% - Ênfase4 18 2" xfId="4720"/>
    <cellStyle name="20% - Ênfase4 18 2 2" xfId="10979"/>
    <cellStyle name="20% - Ênfase4 18 2 2 2" xfId="23523"/>
    <cellStyle name="20% - Ênfase4 18 2 3" xfId="17265"/>
    <cellStyle name="20% - Ênfase4 18 3" xfId="7851"/>
    <cellStyle name="20% - Ênfase4 18 3 2" xfId="20395"/>
    <cellStyle name="20% - Ênfase4 18 4" xfId="14137"/>
    <cellStyle name="20% - Ênfase4 19" xfId="1604"/>
    <cellStyle name="20% - Ênfase4 19 2" xfId="4733"/>
    <cellStyle name="20% - Ênfase4 19 2 2" xfId="10992"/>
    <cellStyle name="20% - Ênfase4 19 2 2 2" xfId="23536"/>
    <cellStyle name="20% - Ênfase4 19 2 3" xfId="17278"/>
    <cellStyle name="20% - Ênfase4 19 3" xfId="7864"/>
    <cellStyle name="20% - Ênfase4 19 3 2" xfId="20408"/>
    <cellStyle name="20% - Ênfase4 19 4" xfId="14150"/>
    <cellStyle name="20% - Ênfase4 2" xfId="5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3" xfId="18696"/>
    <cellStyle name="20% - Ênfase4 2 2 2 2 2 2 3" xfId="9282"/>
    <cellStyle name="20% - Ênfase4 2 2 2 2 2 2 3 2" xfId="21826"/>
    <cellStyle name="20% - Ênfase4 2 2 2 2 2 2 4" xfId="15568"/>
    <cellStyle name="20% - Ênfase4 2 2 2 2 2 3" xfId="4587"/>
    <cellStyle name="20% - Ênfase4 2 2 2 2 2 3 2" xfId="10846"/>
    <cellStyle name="20% - Ênfase4 2 2 2 2 2 3 2 2" xfId="23390"/>
    <cellStyle name="20% - Ênfase4 2 2 2 2 2 3 3" xfId="17132"/>
    <cellStyle name="20% - Ênfase4 2 2 2 2 2 4" xfId="7718"/>
    <cellStyle name="20% - Ênfase4 2 2 2 2 2 4 2" xfId="20262"/>
    <cellStyle name="20% - Ênfase4 2 2 2 2 2 5" xfId="1400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3" xfId="17920"/>
    <cellStyle name="20% - Ênfase4 2 2 2 2 3 3" xfId="8506"/>
    <cellStyle name="20% - Ênfase4 2 2 2 2 3 3 2" xfId="21050"/>
    <cellStyle name="20% - Ênfase4 2 2 2 2 3 4" xfId="14792"/>
    <cellStyle name="20% - Ênfase4 2 2 2 2 4" xfId="3811"/>
    <cellStyle name="20% - Ênfase4 2 2 2 2 4 2" xfId="10070"/>
    <cellStyle name="20% - Ênfase4 2 2 2 2 4 2 2" xfId="22614"/>
    <cellStyle name="20% - Ênfase4 2 2 2 2 4 3" xfId="16356"/>
    <cellStyle name="20% - Ênfase4 2 2 2 2 5" xfId="6942"/>
    <cellStyle name="20% - Ênfase4 2 2 2 2 5 2" xfId="19486"/>
    <cellStyle name="20% - Ênfase4 2 2 2 2 6" xfId="1322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3" xfId="18308"/>
    <cellStyle name="20% - Ênfase4 2 2 2 3 2 3" xfId="8894"/>
    <cellStyle name="20% - Ênfase4 2 2 2 3 2 3 2" xfId="21438"/>
    <cellStyle name="20% - Ênfase4 2 2 2 3 2 4" xfId="15180"/>
    <cellStyle name="20% - Ênfase4 2 2 2 3 3" xfId="4199"/>
    <cellStyle name="20% - Ênfase4 2 2 2 3 3 2" xfId="10458"/>
    <cellStyle name="20% - Ênfase4 2 2 2 3 3 2 2" xfId="23002"/>
    <cellStyle name="20% - Ênfase4 2 2 2 3 3 3" xfId="16744"/>
    <cellStyle name="20% - Ênfase4 2 2 2 3 4" xfId="7330"/>
    <cellStyle name="20% - Ênfase4 2 2 2 3 4 2" xfId="19874"/>
    <cellStyle name="20% - Ênfase4 2 2 2 3 5" xfId="1361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3" xfId="17532"/>
    <cellStyle name="20% - Ênfase4 2 2 2 4 3" xfId="8118"/>
    <cellStyle name="20% - Ênfase4 2 2 2 4 3 2" xfId="20662"/>
    <cellStyle name="20% - Ênfase4 2 2 2 4 4" xfId="14404"/>
    <cellStyle name="20% - Ênfase4 2 2 2 5" xfId="3423"/>
    <cellStyle name="20% - Ênfase4 2 2 2 5 2" xfId="9682"/>
    <cellStyle name="20% - Ênfase4 2 2 2 5 2 2" xfId="22226"/>
    <cellStyle name="20% - Ênfase4 2 2 2 5 3" xfId="15968"/>
    <cellStyle name="20% - Ênfase4 2 2 2 6" xfId="6554"/>
    <cellStyle name="20% - Ênfase4 2 2 2 6 2" xfId="19098"/>
    <cellStyle name="20% - Ênfase4 2 2 2 7" xfId="1284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3" xfId="18509"/>
    <cellStyle name="20% - Ênfase4 2 2 3 2 2 3" xfId="9095"/>
    <cellStyle name="20% - Ênfase4 2 2 3 2 2 3 2" xfId="21639"/>
    <cellStyle name="20% - Ênfase4 2 2 3 2 2 4" xfId="15381"/>
    <cellStyle name="20% - Ênfase4 2 2 3 2 3" xfId="4400"/>
    <cellStyle name="20% - Ênfase4 2 2 3 2 3 2" xfId="10659"/>
    <cellStyle name="20% - Ênfase4 2 2 3 2 3 2 2" xfId="23203"/>
    <cellStyle name="20% - Ênfase4 2 2 3 2 3 3" xfId="16945"/>
    <cellStyle name="20% - Ênfase4 2 2 3 2 4" xfId="7531"/>
    <cellStyle name="20% - Ênfase4 2 2 3 2 4 2" xfId="20075"/>
    <cellStyle name="20% - Ênfase4 2 2 3 2 5" xfId="1381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3" xfId="17733"/>
    <cellStyle name="20% - Ênfase4 2 2 3 3 3" xfId="8319"/>
    <cellStyle name="20% - Ênfase4 2 2 3 3 3 2" xfId="20863"/>
    <cellStyle name="20% - Ênfase4 2 2 3 3 4" xfId="14605"/>
    <cellStyle name="20% - Ênfase4 2 2 3 4" xfId="3624"/>
    <cellStyle name="20% - Ênfase4 2 2 3 4 2" xfId="9883"/>
    <cellStyle name="20% - Ênfase4 2 2 3 4 2 2" xfId="22427"/>
    <cellStyle name="20% - Ênfase4 2 2 3 4 3" xfId="16169"/>
    <cellStyle name="20% - Ênfase4 2 2 3 5" xfId="6755"/>
    <cellStyle name="20% - Ênfase4 2 2 3 5 2" xfId="19299"/>
    <cellStyle name="20% - Ênfase4 2 2 3 6" xfId="1304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3" xfId="18121"/>
    <cellStyle name="20% - Ênfase4 2 2 4 2 3" xfId="8707"/>
    <cellStyle name="20% - Ênfase4 2 2 4 2 3 2" xfId="21251"/>
    <cellStyle name="20% - Ênfase4 2 2 4 2 4" xfId="14993"/>
    <cellStyle name="20% - Ênfase4 2 2 4 3" xfId="4012"/>
    <cellStyle name="20% - Ênfase4 2 2 4 3 2" xfId="10271"/>
    <cellStyle name="20% - Ênfase4 2 2 4 3 2 2" xfId="22815"/>
    <cellStyle name="20% - Ênfase4 2 2 4 3 3" xfId="16557"/>
    <cellStyle name="20% - Ênfase4 2 2 4 4" xfId="7143"/>
    <cellStyle name="20% - Ênfase4 2 2 4 4 2" xfId="19687"/>
    <cellStyle name="20% - Ênfase4 2 2 4 5" xfId="1342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3" xfId="17345"/>
    <cellStyle name="20% - Ênfase4 2 2 5 3" xfId="7931"/>
    <cellStyle name="20% - Ênfase4 2 2 5 3 2" xfId="20475"/>
    <cellStyle name="20% - Ênfase4 2 2 5 4" xfId="14217"/>
    <cellStyle name="20% - Ênfase4 2 2 6" xfId="3236"/>
    <cellStyle name="20% - Ênfase4 2 2 6 2" xfId="9495"/>
    <cellStyle name="20% - Ênfase4 2 2 6 2 2" xfId="22039"/>
    <cellStyle name="20% - Ênfase4 2 2 6 3" xfId="15781"/>
    <cellStyle name="20% - Ênfase4 2 2 7" xfId="6367"/>
    <cellStyle name="20% - Ênfase4 2 2 7 2" xfId="18911"/>
    <cellStyle name="20% - Ênfase4 2 2 8" xfId="1265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3" xfId="18643"/>
    <cellStyle name="20% - Ênfase4 2 3 2 2 2 3" xfId="9229"/>
    <cellStyle name="20% - Ênfase4 2 3 2 2 2 3 2" xfId="21773"/>
    <cellStyle name="20% - Ênfase4 2 3 2 2 2 4" xfId="15515"/>
    <cellStyle name="20% - Ênfase4 2 3 2 2 3" xfId="4534"/>
    <cellStyle name="20% - Ênfase4 2 3 2 2 3 2" xfId="10793"/>
    <cellStyle name="20% - Ênfase4 2 3 2 2 3 2 2" xfId="23337"/>
    <cellStyle name="20% - Ênfase4 2 3 2 2 3 3" xfId="17079"/>
    <cellStyle name="20% - Ênfase4 2 3 2 2 4" xfId="7665"/>
    <cellStyle name="20% - Ênfase4 2 3 2 2 4 2" xfId="20209"/>
    <cellStyle name="20% - Ênfase4 2 3 2 2 5" xfId="1395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3" xfId="17867"/>
    <cellStyle name="20% - Ênfase4 2 3 2 3 3" xfId="8453"/>
    <cellStyle name="20% - Ênfase4 2 3 2 3 3 2" xfId="20997"/>
    <cellStyle name="20% - Ênfase4 2 3 2 3 4" xfId="14739"/>
    <cellStyle name="20% - Ênfase4 2 3 2 4" xfId="3758"/>
    <cellStyle name="20% - Ênfase4 2 3 2 4 2" xfId="10017"/>
    <cellStyle name="20% - Ênfase4 2 3 2 4 2 2" xfId="22561"/>
    <cellStyle name="20% - Ênfase4 2 3 2 4 3" xfId="16303"/>
    <cellStyle name="20% - Ênfase4 2 3 2 5" xfId="6889"/>
    <cellStyle name="20% - Ênfase4 2 3 2 5 2" xfId="19433"/>
    <cellStyle name="20% - Ênfase4 2 3 2 6" xfId="1317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3" xfId="18255"/>
    <cellStyle name="20% - Ênfase4 2 3 3 2 3" xfId="8841"/>
    <cellStyle name="20% - Ênfase4 2 3 3 2 3 2" xfId="21385"/>
    <cellStyle name="20% - Ênfase4 2 3 3 2 4" xfId="15127"/>
    <cellStyle name="20% - Ênfase4 2 3 3 3" xfId="4146"/>
    <cellStyle name="20% - Ênfase4 2 3 3 3 2" xfId="10405"/>
    <cellStyle name="20% - Ênfase4 2 3 3 3 2 2" xfId="22949"/>
    <cellStyle name="20% - Ênfase4 2 3 3 3 3" xfId="16691"/>
    <cellStyle name="20% - Ênfase4 2 3 3 4" xfId="7277"/>
    <cellStyle name="20% - Ênfase4 2 3 3 4 2" xfId="19821"/>
    <cellStyle name="20% - Ênfase4 2 3 3 5" xfId="1356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3" xfId="17479"/>
    <cellStyle name="20% - Ênfase4 2 3 4 3" xfId="8065"/>
    <cellStyle name="20% - Ênfase4 2 3 4 3 2" xfId="20609"/>
    <cellStyle name="20% - Ênfase4 2 3 4 4" xfId="14351"/>
    <cellStyle name="20% - Ênfase4 2 3 5" xfId="3370"/>
    <cellStyle name="20% - Ênfase4 2 3 5 2" xfId="9629"/>
    <cellStyle name="20% - Ênfase4 2 3 5 2 2" xfId="22173"/>
    <cellStyle name="20% - Ênfase4 2 3 5 3" xfId="15915"/>
    <cellStyle name="20% - Ênfase4 2 3 6" xfId="6501"/>
    <cellStyle name="20% - Ênfase4 2 3 6 2" xfId="19045"/>
    <cellStyle name="20% - Ênfase4 2 3 7" xfId="1278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3" xfId="18456"/>
    <cellStyle name="20% - Ênfase4 2 4 2 2 3" xfId="9042"/>
    <cellStyle name="20% - Ênfase4 2 4 2 2 3 2" xfId="21586"/>
    <cellStyle name="20% - Ênfase4 2 4 2 2 4" xfId="15328"/>
    <cellStyle name="20% - Ênfase4 2 4 2 3" xfId="4347"/>
    <cellStyle name="20% - Ênfase4 2 4 2 3 2" xfId="10606"/>
    <cellStyle name="20% - Ênfase4 2 4 2 3 2 2" xfId="23150"/>
    <cellStyle name="20% - Ênfase4 2 4 2 3 3" xfId="16892"/>
    <cellStyle name="20% - Ênfase4 2 4 2 4" xfId="7478"/>
    <cellStyle name="20% - Ênfase4 2 4 2 4 2" xfId="20022"/>
    <cellStyle name="20% - Ênfase4 2 4 2 5" xfId="1376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3" xfId="17680"/>
    <cellStyle name="20% - Ênfase4 2 4 3 3" xfId="8266"/>
    <cellStyle name="20% - Ênfase4 2 4 3 3 2" xfId="20810"/>
    <cellStyle name="20% - Ênfase4 2 4 3 4" xfId="14552"/>
    <cellStyle name="20% - Ênfase4 2 4 4" xfId="3571"/>
    <cellStyle name="20% - Ênfase4 2 4 4 2" xfId="9830"/>
    <cellStyle name="20% - Ênfase4 2 4 4 2 2" xfId="22374"/>
    <cellStyle name="20% - Ênfase4 2 4 4 3" xfId="16116"/>
    <cellStyle name="20% - Ênfase4 2 4 5" xfId="6702"/>
    <cellStyle name="20% - Ênfase4 2 4 5 2" xfId="19246"/>
    <cellStyle name="20% - Ênfase4 2 4 6" xfId="1298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3" xfId="18068"/>
    <cellStyle name="20% - Ênfase4 2 5 2 3" xfId="8654"/>
    <cellStyle name="20% - Ênfase4 2 5 2 3 2" xfId="21198"/>
    <cellStyle name="20% - Ênfase4 2 5 2 4" xfId="14940"/>
    <cellStyle name="20% - Ênfase4 2 5 3" xfId="3959"/>
    <cellStyle name="20% - Ênfase4 2 5 3 2" xfId="10218"/>
    <cellStyle name="20% - Ênfase4 2 5 3 2 2" xfId="22762"/>
    <cellStyle name="20% - Ênfase4 2 5 3 3" xfId="16504"/>
    <cellStyle name="20% - Ênfase4 2 5 4" xfId="7090"/>
    <cellStyle name="20% - Ênfase4 2 5 4 2" xfId="19634"/>
    <cellStyle name="20% - Ênfase4 2 5 5" xfId="1337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3" xfId="17292"/>
    <cellStyle name="20% - Ênfase4 2 6 3" xfId="7878"/>
    <cellStyle name="20% - Ênfase4 2 6 3 2" xfId="20422"/>
    <cellStyle name="20% - Ênfase4 2 6 4" xfId="14164"/>
    <cellStyle name="20% - Ênfase4 2 7" xfId="3183"/>
    <cellStyle name="20% - Ênfase4 2 7 2" xfId="9442"/>
    <cellStyle name="20% - Ênfase4 2 7 2 2" xfId="21986"/>
    <cellStyle name="20% - Ênfase4 2 7 3" xfId="15728"/>
    <cellStyle name="20% - Ênfase4 2 8" xfId="6314"/>
    <cellStyle name="20% - Ênfase4 2 8 2" xfId="18858"/>
    <cellStyle name="20% - Ênfase4 2 9" xfId="12600"/>
    <cellStyle name="20% - Ênfase4 20" xfId="3169"/>
    <cellStyle name="20% - Ênfase4 20 2" xfId="9428"/>
    <cellStyle name="20% - Ênfase4 20 2 2" xfId="21972"/>
    <cellStyle name="20% - Ênfase4 20 3" xfId="15714"/>
    <cellStyle name="20% - Ênfase4 21" xfId="3155"/>
    <cellStyle name="20% - Ênfase4 21 2" xfId="9415"/>
    <cellStyle name="20% - Ênfase4 21 2 2" xfId="21959"/>
    <cellStyle name="20% - Ênfase4 21 3" xfId="15701"/>
    <cellStyle name="20% - Ênfase4 22" xfId="6285"/>
    <cellStyle name="20% - Ênfase4 22 2" xfId="12544"/>
    <cellStyle name="20% - Ênfase4 22 2 2" xfId="25088"/>
    <cellStyle name="20% - Ênfase4 22 3" xfId="18830"/>
    <cellStyle name="20% - Ênfase4 23" xfId="6299"/>
    <cellStyle name="20% - Ênfase4 23 2" xfId="18844"/>
    <cellStyle name="20% - Ênfase4 24" xfId="12551"/>
    <cellStyle name="20% - Ênfase4 24 2" xfId="25095"/>
    <cellStyle name="20% - Ênfase4 25" xfId="12586"/>
    <cellStyle name="20% - Ênfase4 26" xfId="12572"/>
    <cellStyle name="20% - Ênfase4 3" xfId="6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3" xfId="18709"/>
    <cellStyle name="20% - Ênfase4 3 2 2 2 2 2 3" xfId="9295"/>
    <cellStyle name="20% - Ênfase4 3 2 2 2 2 2 3 2" xfId="21839"/>
    <cellStyle name="20% - Ênfase4 3 2 2 2 2 2 4" xfId="15581"/>
    <cellStyle name="20% - Ênfase4 3 2 2 2 2 3" xfId="4600"/>
    <cellStyle name="20% - Ênfase4 3 2 2 2 2 3 2" xfId="10859"/>
    <cellStyle name="20% - Ênfase4 3 2 2 2 2 3 2 2" xfId="23403"/>
    <cellStyle name="20% - Ênfase4 3 2 2 2 2 3 3" xfId="17145"/>
    <cellStyle name="20% - Ênfase4 3 2 2 2 2 4" xfId="7731"/>
    <cellStyle name="20% - Ênfase4 3 2 2 2 2 4 2" xfId="20275"/>
    <cellStyle name="20% - Ênfase4 3 2 2 2 2 5" xfId="1401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3" xfId="17933"/>
    <cellStyle name="20% - Ênfase4 3 2 2 2 3 3" xfId="8519"/>
    <cellStyle name="20% - Ênfase4 3 2 2 2 3 3 2" xfId="21063"/>
    <cellStyle name="20% - Ênfase4 3 2 2 2 3 4" xfId="14805"/>
    <cellStyle name="20% - Ênfase4 3 2 2 2 4" xfId="3824"/>
    <cellStyle name="20% - Ênfase4 3 2 2 2 4 2" xfId="10083"/>
    <cellStyle name="20% - Ênfase4 3 2 2 2 4 2 2" xfId="22627"/>
    <cellStyle name="20% - Ênfase4 3 2 2 2 4 3" xfId="16369"/>
    <cellStyle name="20% - Ênfase4 3 2 2 2 5" xfId="6955"/>
    <cellStyle name="20% - Ênfase4 3 2 2 2 5 2" xfId="19499"/>
    <cellStyle name="20% - Ênfase4 3 2 2 2 6" xfId="1324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3" xfId="18321"/>
    <cellStyle name="20% - Ênfase4 3 2 2 3 2 3" xfId="8907"/>
    <cellStyle name="20% - Ênfase4 3 2 2 3 2 3 2" xfId="21451"/>
    <cellStyle name="20% - Ênfase4 3 2 2 3 2 4" xfId="15193"/>
    <cellStyle name="20% - Ênfase4 3 2 2 3 3" xfId="4212"/>
    <cellStyle name="20% - Ênfase4 3 2 2 3 3 2" xfId="10471"/>
    <cellStyle name="20% - Ênfase4 3 2 2 3 3 2 2" xfId="23015"/>
    <cellStyle name="20% - Ênfase4 3 2 2 3 3 3" xfId="16757"/>
    <cellStyle name="20% - Ênfase4 3 2 2 3 4" xfId="7343"/>
    <cellStyle name="20% - Ênfase4 3 2 2 3 4 2" xfId="19887"/>
    <cellStyle name="20% - Ênfase4 3 2 2 3 5" xfId="1362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3" xfId="17545"/>
    <cellStyle name="20% - Ênfase4 3 2 2 4 3" xfId="8131"/>
    <cellStyle name="20% - Ênfase4 3 2 2 4 3 2" xfId="20675"/>
    <cellStyle name="20% - Ênfase4 3 2 2 4 4" xfId="14417"/>
    <cellStyle name="20% - Ênfase4 3 2 2 5" xfId="3436"/>
    <cellStyle name="20% - Ênfase4 3 2 2 5 2" xfId="9695"/>
    <cellStyle name="20% - Ênfase4 3 2 2 5 2 2" xfId="22239"/>
    <cellStyle name="20% - Ênfase4 3 2 2 5 3" xfId="15981"/>
    <cellStyle name="20% - Ênfase4 3 2 2 6" xfId="6567"/>
    <cellStyle name="20% - Ênfase4 3 2 2 6 2" xfId="19111"/>
    <cellStyle name="20% - Ênfase4 3 2 2 7" xfId="1285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3" xfId="18522"/>
    <cellStyle name="20% - Ênfase4 3 2 3 2 2 3" xfId="9108"/>
    <cellStyle name="20% - Ênfase4 3 2 3 2 2 3 2" xfId="21652"/>
    <cellStyle name="20% - Ênfase4 3 2 3 2 2 4" xfId="15394"/>
    <cellStyle name="20% - Ênfase4 3 2 3 2 3" xfId="4413"/>
    <cellStyle name="20% - Ênfase4 3 2 3 2 3 2" xfId="10672"/>
    <cellStyle name="20% - Ênfase4 3 2 3 2 3 2 2" xfId="23216"/>
    <cellStyle name="20% - Ênfase4 3 2 3 2 3 3" xfId="16958"/>
    <cellStyle name="20% - Ênfase4 3 2 3 2 4" xfId="7544"/>
    <cellStyle name="20% - Ênfase4 3 2 3 2 4 2" xfId="20088"/>
    <cellStyle name="20% - Ênfase4 3 2 3 2 5" xfId="1383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3" xfId="17746"/>
    <cellStyle name="20% - Ênfase4 3 2 3 3 3" xfId="8332"/>
    <cellStyle name="20% - Ênfase4 3 2 3 3 3 2" xfId="20876"/>
    <cellStyle name="20% - Ênfase4 3 2 3 3 4" xfId="14618"/>
    <cellStyle name="20% - Ênfase4 3 2 3 4" xfId="3637"/>
    <cellStyle name="20% - Ênfase4 3 2 3 4 2" xfId="9896"/>
    <cellStyle name="20% - Ênfase4 3 2 3 4 2 2" xfId="22440"/>
    <cellStyle name="20% - Ênfase4 3 2 3 4 3" xfId="16182"/>
    <cellStyle name="20% - Ênfase4 3 2 3 5" xfId="6768"/>
    <cellStyle name="20% - Ênfase4 3 2 3 5 2" xfId="19312"/>
    <cellStyle name="20% - Ênfase4 3 2 3 6" xfId="1305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3" xfId="18134"/>
    <cellStyle name="20% - Ênfase4 3 2 4 2 3" xfId="8720"/>
    <cellStyle name="20% - Ênfase4 3 2 4 2 3 2" xfId="21264"/>
    <cellStyle name="20% - Ênfase4 3 2 4 2 4" xfId="15006"/>
    <cellStyle name="20% - Ênfase4 3 2 4 3" xfId="4025"/>
    <cellStyle name="20% - Ênfase4 3 2 4 3 2" xfId="10284"/>
    <cellStyle name="20% - Ênfase4 3 2 4 3 2 2" xfId="22828"/>
    <cellStyle name="20% - Ênfase4 3 2 4 3 3" xfId="16570"/>
    <cellStyle name="20% - Ênfase4 3 2 4 4" xfId="7156"/>
    <cellStyle name="20% - Ênfase4 3 2 4 4 2" xfId="19700"/>
    <cellStyle name="20% - Ênfase4 3 2 4 5" xfId="1344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3" xfId="17358"/>
    <cellStyle name="20% - Ênfase4 3 2 5 3" xfId="7944"/>
    <cellStyle name="20% - Ênfase4 3 2 5 3 2" xfId="20488"/>
    <cellStyle name="20% - Ênfase4 3 2 5 4" xfId="14230"/>
    <cellStyle name="20% - Ênfase4 3 2 6" xfId="3249"/>
    <cellStyle name="20% - Ênfase4 3 2 6 2" xfId="9508"/>
    <cellStyle name="20% - Ênfase4 3 2 6 2 2" xfId="22052"/>
    <cellStyle name="20% - Ênfase4 3 2 6 3" xfId="15794"/>
    <cellStyle name="20% - Ênfase4 3 2 7" xfId="6380"/>
    <cellStyle name="20% - Ênfase4 3 2 7 2" xfId="18924"/>
    <cellStyle name="20% - Ênfase4 3 2 8" xfId="1266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3" xfId="18656"/>
    <cellStyle name="20% - Ênfase4 3 3 2 2 2 3" xfId="9242"/>
    <cellStyle name="20% - Ênfase4 3 3 2 2 2 3 2" xfId="21786"/>
    <cellStyle name="20% - Ênfase4 3 3 2 2 2 4" xfId="15528"/>
    <cellStyle name="20% - Ênfase4 3 3 2 2 3" xfId="4547"/>
    <cellStyle name="20% - Ênfase4 3 3 2 2 3 2" xfId="10806"/>
    <cellStyle name="20% - Ênfase4 3 3 2 2 3 2 2" xfId="23350"/>
    <cellStyle name="20% - Ênfase4 3 3 2 2 3 3" xfId="17092"/>
    <cellStyle name="20% - Ênfase4 3 3 2 2 4" xfId="7678"/>
    <cellStyle name="20% - Ênfase4 3 3 2 2 4 2" xfId="20222"/>
    <cellStyle name="20% - Ênfase4 3 3 2 2 5" xfId="1396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3" xfId="17880"/>
    <cellStyle name="20% - Ênfase4 3 3 2 3 3" xfId="8466"/>
    <cellStyle name="20% - Ênfase4 3 3 2 3 3 2" xfId="21010"/>
    <cellStyle name="20% - Ênfase4 3 3 2 3 4" xfId="14752"/>
    <cellStyle name="20% - Ênfase4 3 3 2 4" xfId="3771"/>
    <cellStyle name="20% - Ênfase4 3 3 2 4 2" xfId="10030"/>
    <cellStyle name="20% - Ênfase4 3 3 2 4 2 2" xfId="22574"/>
    <cellStyle name="20% - Ênfase4 3 3 2 4 3" xfId="16316"/>
    <cellStyle name="20% - Ênfase4 3 3 2 5" xfId="6902"/>
    <cellStyle name="20% - Ênfase4 3 3 2 5 2" xfId="19446"/>
    <cellStyle name="20% - Ênfase4 3 3 2 6" xfId="1318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3" xfId="18268"/>
    <cellStyle name="20% - Ênfase4 3 3 3 2 3" xfId="8854"/>
    <cellStyle name="20% - Ênfase4 3 3 3 2 3 2" xfId="21398"/>
    <cellStyle name="20% - Ênfase4 3 3 3 2 4" xfId="15140"/>
    <cellStyle name="20% - Ênfase4 3 3 3 3" xfId="4159"/>
    <cellStyle name="20% - Ênfase4 3 3 3 3 2" xfId="10418"/>
    <cellStyle name="20% - Ênfase4 3 3 3 3 2 2" xfId="22962"/>
    <cellStyle name="20% - Ênfase4 3 3 3 3 3" xfId="16704"/>
    <cellStyle name="20% - Ênfase4 3 3 3 4" xfId="7290"/>
    <cellStyle name="20% - Ênfase4 3 3 3 4 2" xfId="19834"/>
    <cellStyle name="20% - Ênfase4 3 3 3 5" xfId="1357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3" xfId="17492"/>
    <cellStyle name="20% - Ênfase4 3 3 4 3" xfId="8078"/>
    <cellStyle name="20% - Ênfase4 3 3 4 3 2" xfId="20622"/>
    <cellStyle name="20% - Ênfase4 3 3 4 4" xfId="14364"/>
    <cellStyle name="20% - Ênfase4 3 3 5" xfId="3383"/>
    <cellStyle name="20% - Ênfase4 3 3 5 2" xfId="9642"/>
    <cellStyle name="20% - Ênfase4 3 3 5 2 2" xfId="22186"/>
    <cellStyle name="20% - Ênfase4 3 3 5 3" xfId="15928"/>
    <cellStyle name="20% - Ênfase4 3 3 6" xfId="6514"/>
    <cellStyle name="20% - Ênfase4 3 3 6 2" xfId="19058"/>
    <cellStyle name="20% - Ênfase4 3 3 7" xfId="1280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3" xfId="18469"/>
    <cellStyle name="20% - Ênfase4 3 4 2 2 3" xfId="9055"/>
    <cellStyle name="20% - Ênfase4 3 4 2 2 3 2" xfId="21599"/>
    <cellStyle name="20% - Ênfase4 3 4 2 2 4" xfId="15341"/>
    <cellStyle name="20% - Ênfase4 3 4 2 3" xfId="4360"/>
    <cellStyle name="20% - Ênfase4 3 4 2 3 2" xfId="10619"/>
    <cellStyle name="20% - Ênfase4 3 4 2 3 2 2" xfId="23163"/>
    <cellStyle name="20% - Ênfase4 3 4 2 3 3" xfId="16905"/>
    <cellStyle name="20% - Ênfase4 3 4 2 4" xfId="7491"/>
    <cellStyle name="20% - Ênfase4 3 4 2 4 2" xfId="20035"/>
    <cellStyle name="20% - Ênfase4 3 4 2 5" xfId="1377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3" xfId="17693"/>
    <cellStyle name="20% - Ênfase4 3 4 3 3" xfId="8279"/>
    <cellStyle name="20% - Ênfase4 3 4 3 3 2" xfId="20823"/>
    <cellStyle name="20% - Ênfase4 3 4 3 4" xfId="14565"/>
    <cellStyle name="20% - Ênfase4 3 4 4" xfId="3584"/>
    <cellStyle name="20% - Ênfase4 3 4 4 2" xfId="9843"/>
    <cellStyle name="20% - Ênfase4 3 4 4 2 2" xfId="22387"/>
    <cellStyle name="20% - Ênfase4 3 4 4 3" xfId="16129"/>
    <cellStyle name="20% - Ênfase4 3 4 5" xfId="6715"/>
    <cellStyle name="20% - Ênfase4 3 4 5 2" xfId="19259"/>
    <cellStyle name="20% - Ênfase4 3 4 6" xfId="1300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3" xfId="18081"/>
    <cellStyle name="20% - Ênfase4 3 5 2 3" xfId="8667"/>
    <cellStyle name="20% - Ênfase4 3 5 2 3 2" xfId="21211"/>
    <cellStyle name="20% - Ênfase4 3 5 2 4" xfId="14953"/>
    <cellStyle name="20% - Ênfase4 3 5 3" xfId="3972"/>
    <cellStyle name="20% - Ênfase4 3 5 3 2" xfId="10231"/>
    <cellStyle name="20% - Ênfase4 3 5 3 2 2" xfId="22775"/>
    <cellStyle name="20% - Ênfase4 3 5 3 3" xfId="16517"/>
    <cellStyle name="20% - Ênfase4 3 5 4" xfId="7103"/>
    <cellStyle name="20% - Ênfase4 3 5 4 2" xfId="19647"/>
    <cellStyle name="20% - Ênfase4 3 5 5" xfId="1338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3" xfId="17305"/>
    <cellStyle name="20% - Ênfase4 3 6 3" xfId="7891"/>
    <cellStyle name="20% - Ênfase4 3 6 3 2" xfId="20435"/>
    <cellStyle name="20% - Ênfase4 3 6 4" xfId="14177"/>
    <cellStyle name="20% - Ênfase4 3 7" xfId="3196"/>
    <cellStyle name="20% - Ênfase4 3 7 2" xfId="9455"/>
    <cellStyle name="20% - Ênfase4 3 7 2 2" xfId="21999"/>
    <cellStyle name="20% - Ênfase4 3 7 3" xfId="15741"/>
    <cellStyle name="20% - Ênfase4 3 8" xfId="6327"/>
    <cellStyle name="20% - Ênfase4 3 8 2" xfId="18871"/>
    <cellStyle name="20% - Ênfase4 3 9" xfId="12613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3" xfId="18682"/>
    <cellStyle name="20% - Ênfase4 4 2 2 2 2 3" xfId="9268"/>
    <cellStyle name="20% - Ênfase4 4 2 2 2 2 3 2" xfId="21812"/>
    <cellStyle name="20% - Ênfase4 4 2 2 2 2 4" xfId="15554"/>
    <cellStyle name="20% - Ênfase4 4 2 2 2 3" xfId="4573"/>
    <cellStyle name="20% - Ênfase4 4 2 2 2 3 2" xfId="10832"/>
    <cellStyle name="20% - Ênfase4 4 2 2 2 3 2 2" xfId="23376"/>
    <cellStyle name="20% - Ênfase4 4 2 2 2 3 3" xfId="17118"/>
    <cellStyle name="20% - Ênfase4 4 2 2 2 4" xfId="7704"/>
    <cellStyle name="20% - Ênfase4 4 2 2 2 4 2" xfId="20248"/>
    <cellStyle name="20% - Ênfase4 4 2 2 2 5" xfId="1399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3" xfId="17906"/>
    <cellStyle name="20% - Ênfase4 4 2 2 3 3" xfId="8492"/>
    <cellStyle name="20% - Ênfase4 4 2 2 3 3 2" xfId="21036"/>
    <cellStyle name="20% - Ênfase4 4 2 2 3 4" xfId="14778"/>
    <cellStyle name="20% - Ênfase4 4 2 2 4" xfId="3797"/>
    <cellStyle name="20% - Ênfase4 4 2 2 4 2" xfId="10056"/>
    <cellStyle name="20% - Ênfase4 4 2 2 4 2 2" xfId="22600"/>
    <cellStyle name="20% - Ênfase4 4 2 2 4 3" xfId="16342"/>
    <cellStyle name="20% - Ênfase4 4 2 2 5" xfId="6928"/>
    <cellStyle name="20% - Ênfase4 4 2 2 5 2" xfId="19472"/>
    <cellStyle name="20% - Ênfase4 4 2 2 6" xfId="1321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3" xfId="18294"/>
    <cellStyle name="20% - Ênfase4 4 2 3 2 3" xfId="8880"/>
    <cellStyle name="20% - Ênfase4 4 2 3 2 3 2" xfId="21424"/>
    <cellStyle name="20% - Ênfase4 4 2 3 2 4" xfId="15166"/>
    <cellStyle name="20% - Ênfase4 4 2 3 3" xfId="4185"/>
    <cellStyle name="20% - Ênfase4 4 2 3 3 2" xfId="10444"/>
    <cellStyle name="20% - Ênfase4 4 2 3 3 2 2" xfId="22988"/>
    <cellStyle name="20% - Ênfase4 4 2 3 3 3" xfId="16730"/>
    <cellStyle name="20% - Ênfase4 4 2 3 4" xfId="7316"/>
    <cellStyle name="20% - Ênfase4 4 2 3 4 2" xfId="19860"/>
    <cellStyle name="20% - Ênfase4 4 2 3 5" xfId="1360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3" xfId="17518"/>
    <cellStyle name="20% - Ênfase4 4 2 4 3" xfId="8104"/>
    <cellStyle name="20% - Ênfase4 4 2 4 3 2" xfId="20648"/>
    <cellStyle name="20% - Ênfase4 4 2 4 4" xfId="14390"/>
    <cellStyle name="20% - Ênfase4 4 2 5" xfId="3409"/>
    <cellStyle name="20% - Ênfase4 4 2 5 2" xfId="9668"/>
    <cellStyle name="20% - Ênfase4 4 2 5 2 2" xfId="22212"/>
    <cellStyle name="20% - Ênfase4 4 2 5 3" xfId="15954"/>
    <cellStyle name="20% - Ênfase4 4 2 6" xfId="6540"/>
    <cellStyle name="20% - Ênfase4 4 2 6 2" xfId="19084"/>
    <cellStyle name="20% - Ênfase4 4 2 7" xfId="1282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3" xfId="18495"/>
    <cellStyle name="20% - Ênfase4 4 3 2 2 3" xfId="9081"/>
    <cellStyle name="20% - Ênfase4 4 3 2 2 3 2" xfId="21625"/>
    <cellStyle name="20% - Ênfase4 4 3 2 2 4" xfId="15367"/>
    <cellStyle name="20% - Ênfase4 4 3 2 3" xfId="4386"/>
    <cellStyle name="20% - Ênfase4 4 3 2 3 2" xfId="10645"/>
    <cellStyle name="20% - Ênfase4 4 3 2 3 2 2" xfId="23189"/>
    <cellStyle name="20% - Ênfase4 4 3 2 3 3" xfId="16931"/>
    <cellStyle name="20% - Ênfase4 4 3 2 4" xfId="7517"/>
    <cellStyle name="20% - Ênfase4 4 3 2 4 2" xfId="20061"/>
    <cellStyle name="20% - Ênfase4 4 3 2 5" xfId="1380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3" xfId="17719"/>
    <cellStyle name="20% - Ênfase4 4 3 3 3" xfId="8305"/>
    <cellStyle name="20% - Ênfase4 4 3 3 3 2" xfId="20849"/>
    <cellStyle name="20% - Ênfase4 4 3 3 4" xfId="14591"/>
    <cellStyle name="20% - Ênfase4 4 3 4" xfId="3610"/>
    <cellStyle name="20% - Ênfase4 4 3 4 2" xfId="9869"/>
    <cellStyle name="20% - Ênfase4 4 3 4 2 2" xfId="22413"/>
    <cellStyle name="20% - Ênfase4 4 3 4 3" xfId="16155"/>
    <cellStyle name="20% - Ênfase4 4 3 5" xfId="6741"/>
    <cellStyle name="20% - Ênfase4 4 3 5 2" xfId="19285"/>
    <cellStyle name="20% - Ênfase4 4 3 6" xfId="1302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3" xfId="18107"/>
    <cellStyle name="20% - Ênfase4 4 4 2 3" xfId="8693"/>
    <cellStyle name="20% - Ênfase4 4 4 2 3 2" xfId="21237"/>
    <cellStyle name="20% - Ênfase4 4 4 2 4" xfId="14979"/>
    <cellStyle name="20% - Ênfase4 4 4 3" xfId="3998"/>
    <cellStyle name="20% - Ênfase4 4 4 3 2" xfId="10257"/>
    <cellStyle name="20% - Ênfase4 4 4 3 2 2" xfId="22801"/>
    <cellStyle name="20% - Ênfase4 4 4 3 3" xfId="16543"/>
    <cellStyle name="20% - Ênfase4 4 4 4" xfId="7129"/>
    <cellStyle name="20% - Ênfase4 4 4 4 2" xfId="19673"/>
    <cellStyle name="20% - Ênfase4 4 4 5" xfId="1341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3" xfId="17331"/>
    <cellStyle name="20% - Ênfase4 4 5 3" xfId="7917"/>
    <cellStyle name="20% - Ênfase4 4 5 3 2" xfId="20461"/>
    <cellStyle name="20% - Ênfase4 4 5 4" xfId="14203"/>
    <cellStyle name="20% - Ênfase4 4 6" xfId="3222"/>
    <cellStyle name="20% - Ênfase4 4 6 2" xfId="9481"/>
    <cellStyle name="20% - Ênfase4 4 6 2 2" xfId="22025"/>
    <cellStyle name="20% - Ênfase4 4 6 3" xfId="15767"/>
    <cellStyle name="20% - Ênfase4 4 7" xfId="6353"/>
    <cellStyle name="20% - Ênfase4 4 7 2" xfId="18897"/>
    <cellStyle name="20% - Ênfase4 4 8" xfId="12639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3" xfId="18669"/>
    <cellStyle name="20% - Ênfase4 5 2 2 2 2 3" xfId="9255"/>
    <cellStyle name="20% - Ênfase4 5 2 2 2 2 3 2" xfId="21799"/>
    <cellStyle name="20% - Ênfase4 5 2 2 2 2 4" xfId="15541"/>
    <cellStyle name="20% - Ênfase4 5 2 2 2 3" xfId="4560"/>
    <cellStyle name="20% - Ênfase4 5 2 2 2 3 2" xfId="10819"/>
    <cellStyle name="20% - Ênfase4 5 2 2 2 3 2 2" xfId="23363"/>
    <cellStyle name="20% - Ênfase4 5 2 2 2 3 3" xfId="17105"/>
    <cellStyle name="20% - Ênfase4 5 2 2 2 4" xfId="7691"/>
    <cellStyle name="20% - Ênfase4 5 2 2 2 4 2" xfId="20235"/>
    <cellStyle name="20% - Ênfase4 5 2 2 2 5" xfId="1397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3" xfId="17893"/>
    <cellStyle name="20% - Ênfase4 5 2 2 3 3" xfId="8479"/>
    <cellStyle name="20% - Ênfase4 5 2 2 3 3 2" xfId="21023"/>
    <cellStyle name="20% - Ênfase4 5 2 2 3 4" xfId="14765"/>
    <cellStyle name="20% - Ênfase4 5 2 2 4" xfId="3784"/>
    <cellStyle name="20% - Ênfase4 5 2 2 4 2" xfId="10043"/>
    <cellStyle name="20% - Ênfase4 5 2 2 4 2 2" xfId="22587"/>
    <cellStyle name="20% - Ênfase4 5 2 2 4 3" xfId="16329"/>
    <cellStyle name="20% - Ênfase4 5 2 2 5" xfId="6915"/>
    <cellStyle name="20% - Ênfase4 5 2 2 5 2" xfId="19459"/>
    <cellStyle name="20% - Ênfase4 5 2 2 6" xfId="1320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3" xfId="18281"/>
    <cellStyle name="20% - Ênfase4 5 2 3 2 3" xfId="8867"/>
    <cellStyle name="20% - Ênfase4 5 2 3 2 3 2" xfId="21411"/>
    <cellStyle name="20% - Ênfase4 5 2 3 2 4" xfId="15153"/>
    <cellStyle name="20% - Ênfase4 5 2 3 3" xfId="4172"/>
    <cellStyle name="20% - Ênfase4 5 2 3 3 2" xfId="10431"/>
    <cellStyle name="20% - Ênfase4 5 2 3 3 2 2" xfId="22975"/>
    <cellStyle name="20% - Ênfase4 5 2 3 3 3" xfId="16717"/>
    <cellStyle name="20% - Ênfase4 5 2 3 4" xfId="7303"/>
    <cellStyle name="20% - Ênfase4 5 2 3 4 2" xfId="19847"/>
    <cellStyle name="20% - Ênfase4 5 2 3 5" xfId="1358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3" xfId="17505"/>
    <cellStyle name="20% - Ênfase4 5 2 4 3" xfId="8091"/>
    <cellStyle name="20% - Ênfase4 5 2 4 3 2" xfId="20635"/>
    <cellStyle name="20% - Ênfase4 5 2 4 4" xfId="14377"/>
    <cellStyle name="20% - Ênfase4 5 2 5" xfId="3396"/>
    <cellStyle name="20% - Ênfase4 5 2 5 2" xfId="9655"/>
    <cellStyle name="20% - Ênfase4 5 2 5 2 2" xfId="22199"/>
    <cellStyle name="20% - Ênfase4 5 2 5 3" xfId="15941"/>
    <cellStyle name="20% - Ênfase4 5 2 6" xfId="6527"/>
    <cellStyle name="20% - Ênfase4 5 2 6 2" xfId="19071"/>
    <cellStyle name="20% - Ênfase4 5 2 7" xfId="1281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3" xfId="18482"/>
    <cellStyle name="20% - Ênfase4 5 3 2 2 3" xfId="9068"/>
    <cellStyle name="20% - Ênfase4 5 3 2 2 3 2" xfId="21612"/>
    <cellStyle name="20% - Ênfase4 5 3 2 2 4" xfId="15354"/>
    <cellStyle name="20% - Ênfase4 5 3 2 3" xfId="4373"/>
    <cellStyle name="20% - Ênfase4 5 3 2 3 2" xfId="10632"/>
    <cellStyle name="20% - Ênfase4 5 3 2 3 2 2" xfId="23176"/>
    <cellStyle name="20% - Ênfase4 5 3 2 3 3" xfId="16918"/>
    <cellStyle name="20% - Ênfase4 5 3 2 4" xfId="7504"/>
    <cellStyle name="20% - Ênfase4 5 3 2 4 2" xfId="20048"/>
    <cellStyle name="20% - Ênfase4 5 3 2 5" xfId="1379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3" xfId="17706"/>
    <cellStyle name="20% - Ênfase4 5 3 3 3" xfId="8292"/>
    <cellStyle name="20% - Ênfase4 5 3 3 3 2" xfId="20836"/>
    <cellStyle name="20% - Ênfase4 5 3 3 4" xfId="14578"/>
    <cellStyle name="20% - Ênfase4 5 3 4" xfId="3597"/>
    <cellStyle name="20% - Ênfase4 5 3 4 2" xfId="9856"/>
    <cellStyle name="20% - Ênfase4 5 3 4 2 2" xfId="22400"/>
    <cellStyle name="20% - Ênfase4 5 3 4 3" xfId="16142"/>
    <cellStyle name="20% - Ênfase4 5 3 5" xfId="6728"/>
    <cellStyle name="20% - Ênfase4 5 3 5 2" xfId="19272"/>
    <cellStyle name="20% - Ênfase4 5 3 6" xfId="1301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3" xfId="18094"/>
    <cellStyle name="20% - Ênfase4 5 4 2 3" xfId="8680"/>
    <cellStyle name="20% - Ênfase4 5 4 2 3 2" xfId="21224"/>
    <cellStyle name="20% - Ênfase4 5 4 2 4" xfId="14966"/>
    <cellStyle name="20% - Ênfase4 5 4 3" xfId="3985"/>
    <cellStyle name="20% - Ênfase4 5 4 3 2" xfId="10244"/>
    <cellStyle name="20% - Ênfase4 5 4 3 2 2" xfId="22788"/>
    <cellStyle name="20% - Ênfase4 5 4 3 3" xfId="16530"/>
    <cellStyle name="20% - Ênfase4 5 4 4" xfId="7116"/>
    <cellStyle name="20% - Ênfase4 5 4 4 2" xfId="19660"/>
    <cellStyle name="20% - Ênfase4 5 4 5" xfId="1340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3" xfId="17318"/>
    <cellStyle name="20% - Ênfase4 5 5 3" xfId="7904"/>
    <cellStyle name="20% - Ênfase4 5 5 3 2" xfId="20448"/>
    <cellStyle name="20% - Ênfase4 5 5 4" xfId="14190"/>
    <cellStyle name="20% - Ênfase4 5 6" xfId="3209"/>
    <cellStyle name="20% - Ênfase4 5 6 2" xfId="9468"/>
    <cellStyle name="20% - Ênfase4 5 6 2 2" xfId="22012"/>
    <cellStyle name="20% - Ênfase4 5 6 3" xfId="15754"/>
    <cellStyle name="20% - Ênfase4 5 7" xfId="6340"/>
    <cellStyle name="20% - Ênfase4 5 7 2" xfId="18884"/>
    <cellStyle name="20% - Ênfase4 5 8" xfId="1262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3" xfId="18722"/>
    <cellStyle name="20% - Ênfase4 6 2 2 2 2 3" xfId="9308"/>
    <cellStyle name="20% - Ênfase4 6 2 2 2 2 3 2" xfId="21852"/>
    <cellStyle name="20% - Ênfase4 6 2 2 2 2 4" xfId="15594"/>
    <cellStyle name="20% - Ênfase4 6 2 2 2 3" xfId="4613"/>
    <cellStyle name="20% - Ênfase4 6 2 2 2 3 2" xfId="10872"/>
    <cellStyle name="20% - Ênfase4 6 2 2 2 3 2 2" xfId="23416"/>
    <cellStyle name="20% - Ênfase4 6 2 2 2 3 3" xfId="17158"/>
    <cellStyle name="20% - Ênfase4 6 2 2 2 4" xfId="7744"/>
    <cellStyle name="20% - Ênfase4 6 2 2 2 4 2" xfId="20288"/>
    <cellStyle name="20% - Ênfase4 6 2 2 2 5" xfId="1403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3" xfId="17946"/>
    <cellStyle name="20% - Ênfase4 6 2 2 3 3" xfId="8532"/>
    <cellStyle name="20% - Ênfase4 6 2 2 3 3 2" xfId="21076"/>
    <cellStyle name="20% - Ênfase4 6 2 2 3 4" xfId="14818"/>
    <cellStyle name="20% - Ênfase4 6 2 2 4" xfId="3837"/>
    <cellStyle name="20% - Ênfase4 6 2 2 4 2" xfId="10096"/>
    <cellStyle name="20% - Ênfase4 6 2 2 4 2 2" xfId="22640"/>
    <cellStyle name="20% - Ênfase4 6 2 2 4 3" xfId="16382"/>
    <cellStyle name="20% - Ênfase4 6 2 2 5" xfId="6968"/>
    <cellStyle name="20% - Ênfase4 6 2 2 5 2" xfId="19512"/>
    <cellStyle name="20% - Ênfase4 6 2 2 6" xfId="1325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3" xfId="18334"/>
    <cellStyle name="20% - Ênfase4 6 2 3 2 3" xfId="8920"/>
    <cellStyle name="20% - Ênfase4 6 2 3 2 3 2" xfId="21464"/>
    <cellStyle name="20% - Ênfase4 6 2 3 2 4" xfId="15206"/>
    <cellStyle name="20% - Ênfase4 6 2 3 3" xfId="4225"/>
    <cellStyle name="20% - Ênfase4 6 2 3 3 2" xfId="10484"/>
    <cellStyle name="20% - Ênfase4 6 2 3 3 2 2" xfId="23028"/>
    <cellStyle name="20% - Ênfase4 6 2 3 3 3" xfId="16770"/>
    <cellStyle name="20% - Ênfase4 6 2 3 4" xfId="7356"/>
    <cellStyle name="20% - Ênfase4 6 2 3 4 2" xfId="19900"/>
    <cellStyle name="20% - Ênfase4 6 2 3 5" xfId="1364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3" xfId="17558"/>
    <cellStyle name="20% - Ênfase4 6 2 4 3" xfId="8144"/>
    <cellStyle name="20% - Ênfase4 6 2 4 3 2" xfId="20688"/>
    <cellStyle name="20% - Ênfase4 6 2 4 4" xfId="14430"/>
    <cellStyle name="20% - Ênfase4 6 2 5" xfId="3449"/>
    <cellStyle name="20% - Ênfase4 6 2 5 2" xfId="9708"/>
    <cellStyle name="20% - Ênfase4 6 2 5 2 2" xfId="22252"/>
    <cellStyle name="20% - Ênfase4 6 2 5 3" xfId="15994"/>
    <cellStyle name="20% - Ênfase4 6 2 6" xfId="6580"/>
    <cellStyle name="20% - Ênfase4 6 2 6 2" xfId="19124"/>
    <cellStyle name="20% - Ênfase4 6 2 7" xfId="1286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3" xfId="18535"/>
    <cellStyle name="20% - Ênfase4 6 3 2 2 3" xfId="9121"/>
    <cellStyle name="20% - Ênfase4 6 3 2 2 3 2" xfId="21665"/>
    <cellStyle name="20% - Ênfase4 6 3 2 2 4" xfId="15407"/>
    <cellStyle name="20% - Ênfase4 6 3 2 3" xfId="4426"/>
    <cellStyle name="20% - Ênfase4 6 3 2 3 2" xfId="10685"/>
    <cellStyle name="20% - Ênfase4 6 3 2 3 2 2" xfId="23229"/>
    <cellStyle name="20% - Ênfase4 6 3 2 3 3" xfId="16971"/>
    <cellStyle name="20% - Ênfase4 6 3 2 4" xfId="7557"/>
    <cellStyle name="20% - Ênfase4 6 3 2 4 2" xfId="20101"/>
    <cellStyle name="20% - Ênfase4 6 3 2 5" xfId="1384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3" xfId="17759"/>
    <cellStyle name="20% - Ênfase4 6 3 3 3" xfId="8345"/>
    <cellStyle name="20% - Ênfase4 6 3 3 3 2" xfId="20889"/>
    <cellStyle name="20% - Ênfase4 6 3 3 4" xfId="14631"/>
    <cellStyle name="20% - Ênfase4 6 3 4" xfId="3650"/>
    <cellStyle name="20% - Ênfase4 6 3 4 2" xfId="9909"/>
    <cellStyle name="20% - Ênfase4 6 3 4 2 2" xfId="22453"/>
    <cellStyle name="20% - Ênfase4 6 3 4 3" xfId="16195"/>
    <cellStyle name="20% - Ênfase4 6 3 5" xfId="6781"/>
    <cellStyle name="20% - Ênfase4 6 3 5 2" xfId="19325"/>
    <cellStyle name="20% - Ênfase4 6 3 6" xfId="1306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3" xfId="18147"/>
    <cellStyle name="20% - Ênfase4 6 4 2 3" xfId="8733"/>
    <cellStyle name="20% - Ênfase4 6 4 2 3 2" xfId="21277"/>
    <cellStyle name="20% - Ênfase4 6 4 2 4" xfId="15019"/>
    <cellStyle name="20% - Ênfase4 6 4 3" xfId="4038"/>
    <cellStyle name="20% - Ênfase4 6 4 3 2" xfId="10297"/>
    <cellStyle name="20% - Ênfase4 6 4 3 2 2" xfId="22841"/>
    <cellStyle name="20% - Ênfase4 6 4 3 3" xfId="16583"/>
    <cellStyle name="20% - Ênfase4 6 4 4" xfId="7169"/>
    <cellStyle name="20% - Ênfase4 6 4 4 2" xfId="19713"/>
    <cellStyle name="20% - Ênfase4 6 4 5" xfId="1345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3" xfId="17371"/>
    <cellStyle name="20% - Ênfase4 6 5 3" xfId="7957"/>
    <cellStyle name="20% - Ênfase4 6 5 3 2" xfId="20501"/>
    <cellStyle name="20% - Ênfase4 6 5 4" xfId="14243"/>
    <cellStyle name="20% - Ênfase4 6 6" xfId="3262"/>
    <cellStyle name="20% - Ênfase4 6 6 2" xfId="9521"/>
    <cellStyle name="20% - Ênfase4 6 6 2 2" xfId="22065"/>
    <cellStyle name="20% - Ênfase4 6 6 3" xfId="15807"/>
    <cellStyle name="20% - Ênfase4 6 7" xfId="6393"/>
    <cellStyle name="20% - Ênfase4 6 7 2" xfId="18937"/>
    <cellStyle name="20% - Ênfase4 6 8" xfId="1267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3" xfId="18736"/>
    <cellStyle name="20% - Ênfase4 7 2 2 2 2 3" xfId="9322"/>
    <cellStyle name="20% - Ênfase4 7 2 2 2 2 3 2" xfId="21866"/>
    <cellStyle name="20% - Ênfase4 7 2 2 2 2 4" xfId="15608"/>
    <cellStyle name="20% - Ênfase4 7 2 2 2 3" xfId="4627"/>
    <cellStyle name="20% - Ênfase4 7 2 2 2 3 2" xfId="10886"/>
    <cellStyle name="20% - Ênfase4 7 2 2 2 3 2 2" xfId="23430"/>
    <cellStyle name="20% - Ênfase4 7 2 2 2 3 3" xfId="17172"/>
    <cellStyle name="20% - Ênfase4 7 2 2 2 4" xfId="7758"/>
    <cellStyle name="20% - Ênfase4 7 2 2 2 4 2" xfId="20302"/>
    <cellStyle name="20% - Ênfase4 7 2 2 2 5" xfId="1404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3" xfId="17960"/>
    <cellStyle name="20% - Ênfase4 7 2 2 3 3" xfId="8546"/>
    <cellStyle name="20% - Ênfase4 7 2 2 3 3 2" xfId="21090"/>
    <cellStyle name="20% - Ênfase4 7 2 2 3 4" xfId="14832"/>
    <cellStyle name="20% - Ênfase4 7 2 2 4" xfId="3851"/>
    <cellStyle name="20% - Ênfase4 7 2 2 4 2" xfId="10110"/>
    <cellStyle name="20% - Ênfase4 7 2 2 4 2 2" xfId="22654"/>
    <cellStyle name="20% - Ênfase4 7 2 2 4 3" xfId="16396"/>
    <cellStyle name="20% - Ênfase4 7 2 2 5" xfId="6982"/>
    <cellStyle name="20% - Ênfase4 7 2 2 5 2" xfId="19526"/>
    <cellStyle name="20% - Ênfase4 7 2 2 6" xfId="1326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3" xfId="18348"/>
    <cellStyle name="20% - Ênfase4 7 2 3 2 3" xfId="8934"/>
    <cellStyle name="20% - Ênfase4 7 2 3 2 3 2" xfId="21478"/>
    <cellStyle name="20% - Ênfase4 7 2 3 2 4" xfId="15220"/>
    <cellStyle name="20% - Ênfase4 7 2 3 3" xfId="4239"/>
    <cellStyle name="20% - Ênfase4 7 2 3 3 2" xfId="10498"/>
    <cellStyle name="20% - Ênfase4 7 2 3 3 2 2" xfId="23042"/>
    <cellStyle name="20% - Ênfase4 7 2 3 3 3" xfId="16784"/>
    <cellStyle name="20% - Ênfase4 7 2 3 4" xfId="7370"/>
    <cellStyle name="20% - Ênfase4 7 2 3 4 2" xfId="19914"/>
    <cellStyle name="20% - Ênfase4 7 2 3 5" xfId="1365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3" xfId="17572"/>
    <cellStyle name="20% - Ênfase4 7 2 4 3" xfId="8158"/>
    <cellStyle name="20% - Ênfase4 7 2 4 3 2" xfId="20702"/>
    <cellStyle name="20% - Ênfase4 7 2 4 4" xfId="14444"/>
    <cellStyle name="20% - Ênfase4 7 2 5" xfId="3463"/>
    <cellStyle name="20% - Ênfase4 7 2 5 2" xfId="9722"/>
    <cellStyle name="20% - Ênfase4 7 2 5 2 2" xfId="22266"/>
    <cellStyle name="20% - Ênfase4 7 2 5 3" xfId="16008"/>
    <cellStyle name="20% - Ênfase4 7 2 6" xfId="6594"/>
    <cellStyle name="20% - Ênfase4 7 2 6 2" xfId="19138"/>
    <cellStyle name="20% - Ênfase4 7 2 7" xfId="1288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3" xfId="18549"/>
    <cellStyle name="20% - Ênfase4 7 3 2 2 3" xfId="9135"/>
    <cellStyle name="20% - Ênfase4 7 3 2 2 3 2" xfId="21679"/>
    <cellStyle name="20% - Ênfase4 7 3 2 2 4" xfId="15421"/>
    <cellStyle name="20% - Ênfase4 7 3 2 3" xfId="4440"/>
    <cellStyle name="20% - Ênfase4 7 3 2 3 2" xfId="10699"/>
    <cellStyle name="20% - Ênfase4 7 3 2 3 2 2" xfId="23243"/>
    <cellStyle name="20% - Ênfase4 7 3 2 3 3" xfId="16985"/>
    <cellStyle name="20% - Ênfase4 7 3 2 4" xfId="7571"/>
    <cellStyle name="20% - Ênfase4 7 3 2 4 2" xfId="20115"/>
    <cellStyle name="20% - Ênfase4 7 3 2 5" xfId="1385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3" xfId="17773"/>
    <cellStyle name="20% - Ênfase4 7 3 3 3" xfId="8359"/>
    <cellStyle name="20% - Ênfase4 7 3 3 3 2" xfId="20903"/>
    <cellStyle name="20% - Ênfase4 7 3 3 4" xfId="14645"/>
    <cellStyle name="20% - Ênfase4 7 3 4" xfId="3664"/>
    <cellStyle name="20% - Ênfase4 7 3 4 2" xfId="9923"/>
    <cellStyle name="20% - Ênfase4 7 3 4 2 2" xfId="22467"/>
    <cellStyle name="20% - Ênfase4 7 3 4 3" xfId="16209"/>
    <cellStyle name="20% - Ênfase4 7 3 5" xfId="6795"/>
    <cellStyle name="20% - Ênfase4 7 3 5 2" xfId="19339"/>
    <cellStyle name="20% - Ênfase4 7 3 6" xfId="1308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3" xfId="18161"/>
    <cellStyle name="20% - Ênfase4 7 4 2 3" xfId="8747"/>
    <cellStyle name="20% - Ênfase4 7 4 2 3 2" xfId="21291"/>
    <cellStyle name="20% - Ênfase4 7 4 2 4" xfId="15033"/>
    <cellStyle name="20% - Ênfase4 7 4 3" xfId="4052"/>
    <cellStyle name="20% - Ênfase4 7 4 3 2" xfId="10311"/>
    <cellStyle name="20% - Ênfase4 7 4 3 2 2" xfId="22855"/>
    <cellStyle name="20% - Ênfase4 7 4 3 3" xfId="16597"/>
    <cellStyle name="20% - Ênfase4 7 4 4" xfId="7183"/>
    <cellStyle name="20% - Ênfase4 7 4 4 2" xfId="19727"/>
    <cellStyle name="20% - Ênfase4 7 4 5" xfId="1346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3" xfId="17385"/>
    <cellStyle name="20% - Ênfase4 7 5 3" xfId="7971"/>
    <cellStyle name="20% - Ênfase4 7 5 3 2" xfId="20515"/>
    <cellStyle name="20% - Ênfase4 7 5 4" xfId="14257"/>
    <cellStyle name="20% - Ênfase4 7 6" xfId="3276"/>
    <cellStyle name="20% - Ênfase4 7 6 2" xfId="9535"/>
    <cellStyle name="20% - Ênfase4 7 6 2 2" xfId="22079"/>
    <cellStyle name="20% - Ênfase4 7 6 3" xfId="15821"/>
    <cellStyle name="20% - Ênfase4 7 7" xfId="6407"/>
    <cellStyle name="20% - Ênfase4 7 7 2" xfId="18951"/>
    <cellStyle name="20% - Ênfase4 7 8" xfId="1269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3" xfId="18749"/>
    <cellStyle name="20% - Ênfase4 8 2 2 2 2 3" xfId="9335"/>
    <cellStyle name="20% - Ênfase4 8 2 2 2 2 3 2" xfId="21879"/>
    <cellStyle name="20% - Ênfase4 8 2 2 2 2 4" xfId="15621"/>
    <cellStyle name="20% - Ênfase4 8 2 2 2 3" xfId="4640"/>
    <cellStyle name="20% - Ênfase4 8 2 2 2 3 2" xfId="10899"/>
    <cellStyle name="20% - Ênfase4 8 2 2 2 3 2 2" xfId="23443"/>
    <cellStyle name="20% - Ênfase4 8 2 2 2 3 3" xfId="17185"/>
    <cellStyle name="20% - Ênfase4 8 2 2 2 4" xfId="7771"/>
    <cellStyle name="20% - Ênfase4 8 2 2 2 4 2" xfId="20315"/>
    <cellStyle name="20% - Ênfase4 8 2 2 2 5" xfId="1405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3" xfId="17973"/>
    <cellStyle name="20% - Ênfase4 8 2 2 3 3" xfId="8559"/>
    <cellStyle name="20% - Ênfase4 8 2 2 3 3 2" xfId="21103"/>
    <cellStyle name="20% - Ênfase4 8 2 2 3 4" xfId="14845"/>
    <cellStyle name="20% - Ênfase4 8 2 2 4" xfId="3864"/>
    <cellStyle name="20% - Ênfase4 8 2 2 4 2" xfId="10123"/>
    <cellStyle name="20% - Ênfase4 8 2 2 4 2 2" xfId="22667"/>
    <cellStyle name="20% - Ênfase4 8 2 2 4 3" xfId="16409"/>
    <cellStyle name="20% - Ênfase4 8 2 2 5" xfId="6995"/>
    <cellStyle name="20% - Ênfase4 8 2 2 5 2" xfId="19539"/>
    <cellStyle name="20% - Ênfase4 8 2 2 6" xfId="1328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3" xfId="18361"/>
    <cellStyle name="20% - Ênfase4 8 2 3 2 3" xfId="8947"/>
    <cellStyle name="20% - Ênfase4 8 2 3 2 3 2" xfId="21491"/>
    <cellStyle name="20% - Ênfase4 8 2 3 2 4" xfId="15233"/>
    <cellStyle name="20% - Ênfase4 8 2 3 3" xfId="4252"/>
    <cellStyle name="20% - Ênfase4 8 2 3 3 2" xfId="10511"/>
    <cellStyle name="20% - Ênfase4 8 2 3 3 2 2" xfId="23055"/>
    <cellStyle name="20% - Ênfase4 8 2 3 3 3" xfId="16797"/>
    <cellStyle name="20% - Ênfase4 8 2 3 4" xfId="7383"/>
    <cellStyle name="20% - Ênfase4 8 2 3 4 2" xfId="19927"/>
    <cellStyle name="20% - Ênfase4 8 2 3 5" xfId="1366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3" xfId="17585"/>
    <cellStyle name="20% - Ênfase4 8 2 4 3" xfId="8171"/>
    <cellStyle name="20% - Ênfase4 8 2 4 3 2" xfId="20715"/>
    <cellStyle name="20% - Ênfase4 8 2 4 4" xfId="14457"/>
    <cellStyle name="20% - Ênfase4 8 2 5" xfId="3476"/>
    <cellStyle name="20% - Ênfase4 8 2 5 2" xfId="9735"/>
    <cellStyle name="20% - Ênfase4 8 2 5 2 2" xfId="22279"/>
    <cellStyle name="20% - Ênfase4 8 2 5 3" xfId="16021"/>
    <cellStyle name="20% - Ênfase4 8 2 6" xfId="6607"/>
    <cellStyle name="20% - Ênfase4 8 2 6 2" xfId="19151"/>
    <cellStyle name="20% - Ênfase4 8 2 7" xfId="1289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3" xfId="18562"/>
    <cellStyle name="20% - Ênfase4 8 3 2 2 3" xfId="9148"/>
    <cellStyle name="20% - Ênfase4 8 3 2 2 3 2" xfId="21692"/>
    <cellStyle name="20% - Ênfase4 8 3 2 2 4" xfId="15434"/>
    <cellStyle name="20% - Ênfase4 8 3 2 3" xfId="4453"/>
    <cellStyle name="20% - Ênfase4 8 3 2 3 2" xfId="10712"/>
    <cellStyle name="20% - Ênfase4 8 3 2 3 2 2" xfId="23256"/>
    <cellStyle name="20% - Ênfase4 8 3 2 3 3" xfId="16998"/>
    <cellStyle name="20% - Ênfase4 8 3 2 4" xfId="7584"/>
    <cellStyle name="20% - Ênfase4 8 3 2 4 2" xfId="20128"/>
    <cellStyle name="20% - Ênfase4 8 3 2 5" xfId="1387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3" xfId="17786"/>
    <cellStyle name="20% - Ênfase4 8 3 3 3" xfId="8372"/>
    <cellStyle name="20% - Ênfase4 8 3 3 3 2" xfId="20916"/>
    <cellStyle name="20% - Ênfase4 8 3 3 4" xfId="14658"/>
    <cellStyle name="20% - Ênfase4 8 3 4" xfId="3677"/>
    <cellStyle name="20% - Ênfase4 8 3 4 2" xfId="9936"/>
    <cellStyle name="20% - Ênfase4 8 3 4 2 2" xfId="22480"/>
    <cellStyle name="20% - Ênfase4 8 3 4 3" xfId="16222"/>
    <cellStyle name="20% - Ênfase4 8 3 5" xfId="6808"/>
    <cellStyle name="20% - Ênfase4 8 3 5 2" xfId="19352"/>
    <cellStyle name="20% - Ênfase4 8 3 6" xfId="1309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3" xfId="18174"/>
    <cellStyle name="20% - Ênfase4 8 4 2 3" xfId="8760"/>
    <cellStyle name="20% - Ênfase4 8 4 2 3 2" xfId="21304"/>
    <cellStyle name="20% - Ênfase4 8 4 2 4" xfId="15046"/>
    <cellStyle name="20% - Ênfase4 8 4 3" xfId="4065"/>
    <cellStyle name="20% - Ênfase4 8 4 3 2" xfId="10324"/>
    <cellStyle name="20% - Ênfase4 8 4 3 2 2" xfId="22868"/>
    <cellStyle name="20% - Ênfase4 8 4 3 3" xfId="16610"/>
    <cellStyle name="20% - Ênfase4 8 4 4" xfId="7196"/>
    <cellStyle name="20% - Ênfase4 8 4 4 2" xfId="19740"/>
    <cellStyle name="20% - Ênfase4 8 4 5" xfId="1348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3" xfId="17398"/>
    <cellStyle name="20% - Ênfase4 8 5 3" xfId="7984"/>
    <cellStyle name="20% - Ênfase4 8 5 3 2" xfId="20528"/>
    <cellStyle name="20% - Ênfase4 8 5 4" xfId="14270"/>
    <cellStyle name="20% - Ênfase4 8 6" xfId="3289"/>
    <cellStyle name="20% - Ênfase4 8 6 2" xfId="9548"/>
    <cellStyle name="20% - Ênfase4 8 6 2 2" xfId="22092"/>
    <cellStyle name="20% - Ênfase4 8 6 3" xfId="15834"/>
    <cellStyle name="20% - Ênfase4 8 7" xfId="6420"/>
    <cellStyle name="20% - Ênfase4 8 7 2" xfId="18964"/>
    <cellStyle name="20% - Ênfase4 8 8" xfId="1270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3" xfId="18762"/>
    <cellStyle name="20% - Ênfase4 9 2 2 2 2 3" xfId="9348"/>
    <cellStyle name="20% - Ênfase4 9 2 2 2 2 3 2" xfId="21892"/>
    <cellStyle name="20% - Ênfase4 9 2 2 2 2 4" xfId="15634"/>
    <cellStyle name="20% - Ênfase4 9 2 2 2 3" xfId="4653"/>
    <cellStyle name="20% - Ênfase4 9 2 2 2 3 2" xfId="10912"/>
    <cellStyle name="20% - Ênfase4 9 2 2 2 3 2 2" xfId="23456"/>
    <cellStyle name="20% - Ênfase4 9 2 2 2 3 3" xfId="17198"/>
    <cellStyle name="20% - Ênfase4 9 2 2 2 4" xfId="7784"/>
    <cellStyle name="20% - Ênfase4 9 2 2 2 4 2" xfId="20328"/>
    <cellStyle name="20% - Ênfase4 9 2 2 2 5" xfId="1407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3" xfId="17986"/>
    <cellStyle name="20% - Ênfase4 9 2 2 3 3" xfId="8572"/>
    <cellStyle name="20% - Ênfase4 9 2 2 3 3 2" xfId="21116"/>
    <cellStyle name="20% - Ênfase4 9 2 2 3 4" xfId="14858"/>
    <cellStyle name="20% - Ênfase4 9 2 2 4" xfId="3877"/>
    <cellStyle name="20% - Ênfase4 9 2 2 4 2" xfId="10136"/>
    <cellStyle name="20% - Ênfase4 9 2 2 4 2 2" xfId="22680"/>
    <cellStyle name="20% - Ênfase4 9 2 2 4 3" xfId="16422"/>
    <cellStyle name="20% - Ênfase4 9 2 2 5" xfId="7008"/>
    <cellStyle name="20% - Ênfase4 9 2 2 5 2" xfId="19552"/>
    <cellStyle name="20% - Ênfase4 9 2 2 6" xfId="1329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3" xfId="18374"/>
    <cellStyle name="20% - Ênfase4 9 2 3 2 3" xfId="8960"/>
    <cellStyle name="20% - Ênfase4 9 2 3 2 3 2" xfId="21504"/>
    <cellStyle name="20% - Ênfase4 9 2 3 2 4" xfId="15246"/>
    <cellStyle name="20% - Ênfase4 9 2 3 3" xfId="4265"/>
    <cellStyle name="20% - Ênfase4 9 2 3 3 2" xfId="10524"/>
    <cellStyle name="20% - Ênfase4 9 2 3 3 2 2" xfId="23068"/>
    <cellStyle name="20% - Ênfase4 9 2 3 3 3" xfId="16810"/>
    <cellStyle name="20% - Ênfase4 9 2 3 4" xfId="7396"/>
    <cellStyle name="20% - Ênfase4 9 2 3 4 2" xfId="19940"/>
    <cellStyle name="20% - Ênfase4 9 2 3 5" xfId="1368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3" xfId="17598"/>
    <cellStyle name="20% - Ênfase4 9 2 4 3" xfId="8184"/>
    <cellStyle name="20% - Ênfase4 9 2 4 3 2" xfId="20728"/>
    <cellStyle name="20% - Ênfase4 9 2 4 4" xfId="14470"/>
    <cellStyle name="20% - Ênfase4 9 2 5" xfId="3489"/>
    <cellStyle name="20% - Ênfase4 9 2 5 2" xfId="9748"/>
    <cellStyle name="20% - Ênfase4 9 2 5 2 2" xfId="22292"/>
    <cellStyle name="20% - Ênfase4 9 2 5 3" xfId="16034"/>
    <cellStyle name="20% - Ênfase4 9 2 6" xfId="6620"/>
    <cellStyle name="20% - Ênfase4 9 2 6 2" xfId="19164"/>
    <cellStyle name="20% - Ênfase4 9 2 7" xfId="1290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3" xfId="18575"/>
    <cellStyle name="20% - Ênfase4 9 3 2 2 3" xfId="9161"/>
    <cellStyle name="20% - Ênfase4 9 3 2 2 3 2" xfId="21705"/>
    <cellStyle name="20% - Ênfase4 9 3 2 2 4" xfId="15447"/>
    <cellStyle name="20% - Ênfase4 9 3 2 3" xfId="4466"/>
    <cellStyle name="20% - Ênfase4 9 3 2 3 2" xfId="10725"/>
    <cellStyle name="20% - Ênfase4 9 3 2 3 2 2" xfId="23269"/>
    <cellStyle name="20% - Ênfase4 9 3 2 3 3" xfId="17011"/>
    <cellStyle name="20% - Ênfase4 9 3 2 4" xfId="7597"/>
    <cellStyle name="20% - Ênfase4 9 3 2 4 2" xfId="20141"/>
    <cellStyle name="20% - Ênfase4 9 3 2 5" xfId="1388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3" xfId="17799"/>
    <cellStyle name="20% - Ênfase4 9 3 3 3" xfId="8385"/>
    <cellStyle name="20% - Ênfase4 9 3 3 3 2" xfId="20929"/>
    <cellStyle name="20% - Ênfase4 9 3 3 4" xfId="14671"/>
    <cellStyle name="20% - Ênfase4 9 3 4" xfId="3690"/>
    <cellStyle name="20% - Ênfase4 9 3 4 2" xfId="9949"/>
    <cellStyle name="20% - Ênfase4 9 3 4 2 2" xfId="22493"/>
    <cellStyle name="20% - Ênfase4 9 3 4 3" xfId="16235"/>
    <cellStyle name="20% - Ênfase4 9 3 5" xfId="6821"/>
    <cellStyle name="20% - Ênfase4 9 3 5 2" xfId="19365"/>
    <cellStyle name="20% - Ênfase4 9 3 6" xfId="1310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3" xfId="18187"/>
    <cellStyle name="20% - Ênfase4 9 4 2 3" xfId="8773"/>
    <cellStyle name="20% - Ênfase4 9 4 2 3 2" xfId="21317"/>
    <cellStyle name="20% - Ênfase4 9 4 2 4" xfId="15059"/>
    <cellStyle name="20% - Ênfase4 9 4 3" xfId="4078"/>
    <cellStyle name="20% - Ênfase4 9 4 3 2" xfId="10337"/>
    <cellStyle name="20% - Ênfase4 9 4 3 2 2" xfId="22881"/>
    <cellStyle name="20% - Ênfase4 9 4 3 3" xfId="16623"/>
    <cellStyle name="20% - Ênfase4 9 4 4" xfId="7209"/>
    <cellStyle name="20% - Ênfase4 9 4 4 2" xfId="19753"/>
    <cellStyle name="20% - Ênfase4 9 4 5" xfId="1349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3" xfId="17411"/>
    <cellStyle name="20% - Ênfase4 9 5 3" xfId="7997"/>
    <cellStyle name="20% - Ênfase4 9 5 3 2" xfId="20541"/>
    <cellStyle name="20% - Ênfase4 9 5 4" xfId="14283"/>
    <cellStyle name="20% - Ênfase4 9 6" xfId="3302"/>
    <cellStyle name="20% - Ênfase4 9 6 2" xfId="9561"/>
    <cellStyle name="20% - Ênfase4 9 6 2 2" xfId="22105"/>
    <cellStyle name="20% - Ênfase4 9 6 3" xfId="15847"/>
    <cellStyle name="20% - Ênfase4 9 7" xfId="6433"/>
    <cellStyle name="20% - Ênfase4 9 7 2" xfId="18977"/>
    <cellStyle name="20% - Ênfase4 9 8" xfId="1271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3" xfId="18778"/>
    <cellStyle name="20% - Ênfase5 10 2 2 2 2 3" xfId="9364"/>
    <cellStyle name="20% - Ênfase5 10 2 2 2 2 3 2" xfId="21908"/>
    <cellStyle name="20% - Ênfase5 10 2 2 2 2 4" xfId="15650"/>
    <cellStyle name="20% - Ênfase5 10 2 2 2 3" xfId="4669"/>
    <cellStyle name="20% - Ênfase5 10 2 2 2 3 2" xfId="10928"/>
    <cellStyle name="20% - Ênfase5 10 2 2 2 3 2 2" xfId="23472"/>
    <cellStyle name="20% - Ênfase5 10 2 2 2 3 3" xfId="17214"/>
    <cellStyle name="20% - Ênfase5 10 2 2 2 4" xfId="7800"/>
    <cellStyle name="20% - Ênfase5 10 2 2 2 4 2" xfId="20344"/>
    <cellStyle name="20% - Ênfase5 10 2 2 2 5" xfId="1408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3" xfId="18002"/>
    <cellStyle name="20% - Ênfase5 10 2 2 3 3" xfId="8588"/>
    <cellStyle name="20% - Ênfase5 10 2 2 3 3 2" xfId="21132"/>
    <cellStyle name="20% - Ênfase5 10 2 2 3 4" xfId="14874"/>
    <cellStyle name="20% - Ênfase5 10 2 2 4" xfId="3893"/>
    <cellStyle name="20% - Ênfase5 10 2 2 4 2" xfId="10152"/>
    <cellStyle name="20% - Ênfase5 10 2 2 4 2 2" xfId="22696"/>
    <cellStyle name="20% - Ênfase5 10 2 2 4 3" xfId="16438"/>
    <cellStyle name="20% - Ênfase5 10 2 2 5" xfId="7024"/>
    <cellStyle name="20% - Ênfase5 10 2 2 5 2" xfId="19568"/>
    <cellStyle name="20% - Ênfase5 10 2 2 6" xfId="1331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3" xfId="18390"/>
    <cellStyle name="20% - Ênfase5 10 2 3 2 3" xfId="8976"/>
    <cellStyle name="20% - Ênfase5 10 2 3 2 3 2" xfId="21520"/>
    <cellStyle name="20% - Ênfase5 10 2 3 2 4" xfId="15262"/>
    <cellStyle name="20% - Ênfase5 10 2 3 3" xfId="4281"/>
    <cellStyle name="20% - Ênfase5 10 2 3 3 2" xfId="10540"/>
    <cellStyle name="20% - Ênfase5 10 2 3 3 2 2" xfId="23084"/>
    <cellStyle name="20% - Ênfase5 10 2 3 3 3" xfId="16826"/>
    <cellStyle name="20% - Ênfase5 10 2 3 4" xfId="7412"/>
    <cellStyle name="20% - Ênfase5 10 2 3 4 2" xfId="19956"/>
    <cellStyle name="20% - Ênfase5 10 2 3 5" xfId="1369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3" xfId="17614"/>
    <cellStyle name="20% - Ênfase5 10 2 4 3" xfId="8200"/>
    <cellStyle name="20% - Ênfase5 10 2 4 3 2" xfId="20744"/>
    <cellStyle name="20% - Ênfase5 10 2 4 4" xfId="14486"/>
    <cellStyle name="20% - Ênfase5 10 2 5" xfId="3505"/>
    <cellStyle name="20% - Ênfase5 10 2 5 2" xfId="9764"/>
    <cellStyle name="20% - Ênfase5 10 2 5 2 2" xfId="22308"/>
    <cellStyle name="20% - Ênfase5 10 2 5 3" xfId="16050"/>
    <cellStyle name="20% - Ênfase5 10 2 6" xfId="6636"/>
    <cellStyle name="20% - Ênfase5 10 2 6 2" xfId="19180"/>
    <cellStyle name="20% - Ênfase5 10 2 7" xfId="1292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3" xfId="18591"/>
    <cellStyle name="20% - Ênfase5 10 3 2 2 3" xfId="9177"/>
    <cellStyle name="20% - Ênfase5 10 3 2 2 3 2" xfId="21721"/>
    <cellStyle name="20% - Ênfase5 10 3 2 2 4" xfId="15463"/>
    <cellStyle name="20% - Ênfase5 10 3 2 3" xfId="4482"/>
    <cellStyle name="20% - Ênfase5 10 3 2 3 2" xfId="10741"/>
    <cellStyle name="20% - Ênfase5 10 3 2 3 2 2" xfId="23285"/>
    <cellStyle name="20% - Ênfase5 10 3 2 3 3" xfId="17027"/>
    <cellStyle name="20% - Ênfase5 10 3 2 4" xfId="7613"/>
    <cellStyle name="20% - Ênfase5 10 3 2 4 2" xfId="20157"/>
    <cellStyle name="20% - Ênfase5 10 3 2 5" xfId="1389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3" xfId="17815"/>
    <cellStyle name="20% - Ênfase5 10 3 3 3" xfId="8401"/>
    <cellStyle name="20% - Ênfase5 10 3 3 3 2" xfId="20945"/>
    <cellStyle name="20% - Ênfase5 10 3 3 4" xfId="14687"/>
    <cellStyle name="20% - Ênfase5 10 3 4" xfId="3706"/>
    <cellStyle name="20% - Ênfase5 10 3 4 2" xfId="9965"/>
    <cellStyle name="20% - Ênfase5 10 3 4 2 2" xfId="22509"/>
    <cellStyle name="20% - Ênfase5 10 3 4 3" xfId="16251"/>
    <cellStyle name="20% - Ênfase5 10 3 5" xfId="6837"/>
    <cellStyle name="20% - Ênfase5 10 3 5 2" xfId="19381"/>
    <cellStyle name="20% - Ênfase5 10 3 6" xfId="1312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3" xfId="18203"/>
    <cellStyle name="20% - Ênfase5 10 4 2 3" xfId="8789"/>
    <cellStyle name="20% - Ênfase5 10 4 2 3 2" xfId="21333"/>
    <cellStyle name="20% - Ênfase5 10 4 2 4" xfId="15075"/>
    <cellStyle name="20% - Ênfase5 10 4 3" xfId="4094"/>
    <cellStyle name="20% - Ênfase5 10 4 3 2" xfId="10353"/>
    <cellStyle name="20% - Ênfase5 10 4 3 2 2" xfId="22897"/>
    <cellStyle name="20% - Ênfase5 10 4 3 3" xfId="16639"/>
    <cellStyle name="20% - Ênfase5 10 4 4" xfId="7225"/>
    <cellStyle name="20% - Ênfase5 10 4 4 2" xfId="19769"/>
    <cellStyle name="20% - Ênfase5 10 4 5" xfId="1351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3" xfId="17427"/>
    <cellStyle name="20% - Ênfase5 10 5 3" xfId="8013"/>
    <cellStyle name="20% - Ênfase5 10 5 3 2" xfId="20557"/>
    <cellStyle name="20% - Ênfase5 10 5 4" xfId="14299"/>
    <cellStyle name="20% - Ênfase5 10 6" xfId="3318"/>
    <cellStyle name="20% - Ênfase5 10 6 2" xfId="9577"/>
    <cellStyle name="20% - Ênfase5 10 6 2 2" xfId="22121"/>
    <cellStyle name="20% - Ênfase5 10 6 3" xfId="15863"/>
    <cellStyle name="20% - Ênfase5 10 7" xfId="6449"/>
    <cellStyle name="20% - Ênfase5 10 7 2" xfId="18993"/>
    <cellStyle name="20% - Ênfase5 10 8" xfId="1273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3" xfId="18792"/>
    <cellStyle name="20% - Ênfase5 11 2 2 2 2 3" xfId="9378"/>
    <cellStyle name="20% - Ênfase5 11 2 2 2 2 3 2" xfId="21922"/>
    <cellStyle name="20% - Ênfase5 11 2 2 2 2 4" xfId="15664"/>
    <cellStyle name="20% - Ênfase5 11 2 2 2 3" xfId="4683"/>
    <cellStyle name="20% - Ênfase5 11 2 2 2 3 2" xfId="10942"/>
    <cellStyle name="20% - Ênfase5 11 2 2 2 3 2 2" xfId="23486"/>
    <cellStyle name="20% - Ênfase5 11 2 2 2 3 3" xfId="17228"/>
    <cellStyle name="20% - Ênfase5 11 2 2 2 4" xfId="7814"/>
    <cellStyle name="20% - Ênfase5 11 2 2 2 4 2" xfId="20358"/>
    <cellStyle name="20% - Ênfase5 11 2 2 2 5" xfId="1410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3" xfId="18016"/>
    <cellStyle name="20% - Ênfase5 11 2 2 3 3" xfId="8602"/>
    <cellStyle name="20% - Ênfase5 11 2 2 3 3 2" xfId="21146"/>
    <cellStyle name="20% - Ênfase5 11 2 2 3 4" xfId="14888"/>
    <cellStyle name="20% - Ênfase5 11 2 2 4" xfId="3907"/>
    <cellStyle name="20% - Ênfase5 11 2 2 4 2" xfId="10166"/>
    <cellStyle name="20% - Ênfase5 11 2 2 4 2 2" xfId="22710"/>
    <cellStyle name="20% - Ênfase5 11 2 2 4 3" xfId="16452"/>
    <cellStyle name="20% - Ênfase5 11 2 2 5" xfId="7038"/>
    <cellStyle name="20% - Ênfase5 11 2 2 5 2" xfId="19582"/>
    <cellStyle name="20% - Ênfase5 11 2 2 6" xfId="1332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3" xfId="18404"/>
    <cellStyle name="20% - Ênfase5 11 2 3 2 3" xfId="8990"/>
    <cellStyle name="20% - Ênfase5 11 2 3 2 3 2" xfId="21534"/>
    <cellStyle name="20% - Ênfase5 11 2 3 2 4" xfId="15276"/>
    <cellStyle name="20% - Ênfase5 11 2 3 3" xfId="4295"/>
    <cellStyle name="20% - Ênfase5 11 2 3 3 2" xfId="10554"/>
    <cellStyle name="20% - Ênfase5 11 2 3 3 2 2" xfId="23098"/>
    <cellStyle name="20% - Ênfase5 11 2 3 3 3" xfId="16840"/>
    <cellStyle name="20% - Ênfase5 11 2 3 4" xfId="7426"/>
    <cellStyle name="20% - Ênfase5 11 2 3 4 2" xfId="19970"/>
    <cellStyle name="20% - Ênfase5 11 2 3 5" xfId="1371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3" xfId="17628"/>
    <cellStyle name="20% - Ênfase5 11 2 4 3" xfId="8214"/>
    <cellStyle name="20% - Ênfase5 11 2 4 3 2" xfId="20758"/>
    <cellStyle name="20% - Ênfase5 11 2 4 4" xfId="14500"/>
    <cellStyle name="20% - Ênfase5 11 2 5" xfId="3519"/>
    <cellStyle name="20% - Ênfase5 11 2 5 2" xfId="9778"/>
    <cellStyle name="20% - Ênfase5 11 2 5 2 2" xfId="22322"/>
    <cellStyle name="20% - Ênfase5 11 2 5 3" xfId="16064"/>
    <cellStyle name="20% - Ênfase5 11 2 6" xfId="6650"/>
    <cellStyle name="20% - Ênfase5 11 2 6 2" xfId="19194"/>
    <cellStyle name="20% - Ênfase5 11 2 7" xfId="1293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3" xfId="18605"/>
    <cellStyle name="20% - Ênfase5 11 3 2 2 3" xfId="9191"/>
    <cellStyle name="20% - Ênfase5 11 3 2 2 3 2" xfId="21735"/>
    <cellStyle name="20% - Ênfase5 11 3 2 2 4" xfId="15477"/>
    <cellStyle name="20% - Ênfase5 11 3 2 3" xfId="4496"/>
    <cellStyle name="20% - Ênfase5 11 3 2 3 2" xfId="10755"/>
    <cellStyle name="20% - Ênfase5 11 3 2 3 2 2" xfId="23299"/>
    <cellStyle name="20% - Ênfase5 11 3 2 3 3" xfId="17041"/>
    <cellStyle name="20% - Ênfase5 11 3 2 4" xfId="7627"/>
    <cellStyle name="20% - Ênfase5 11 3 2 4 2" xfId="20171"/>
    <cellStyle name="20% - Ênfase5 11 3 2 5" xfId="1391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3" xfId="17829"/>
    <cellStyle name="20% - Ênfase5 11 3 3 3" xfId="8415"/>
    <cellStyle name="20% - Ênfase5 11 3 3 3 2" xfId="20959"/>
    <cellStyle name="20% - Ênfase5 11 3 3 4" xfId="14701"/>
    <cellStyle name="20% - Ênfase5 11 3 4" xfId="3720"/>
    <cellStyle name="20% - Ênfase5 11 3 4 2" xfId="9979"/>
    <cellStyle name="20% - Ênfase5 11 3 4 2 2" xfId="22523"/>
    <cellStyle name="20% - Ênfase5 11 3 4 3" xfId="16265"/>
    <cellStyle name="20% - Ênfase5 11 3 5" xfId="6851"/>
    <cellStyle name="20% - Ênfase5 11 3 5 2" xfId="19395"/>
    <cellStyle name="20% - Ênfase5 11 3 6" xfId="1313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3" xfId="18217"/>
    <cellStyle name="20% - Ênfase5 11 4 2 3" xfId="8803"/>
    <cellStyle name="20% - Ênfase5 11 4 2 3 2" xfId="21347"/>
    <cellStyle name="20% - Ênfase5 11 4 2 4" xfId="15089"/>
    <cellStyle name="20% - Ênfase5 11 4 3" xfId="4108"/>
    <cellStyle name="20% - Ênfase5 11 4 3 2" xfId="10367"/>
    <cellStyle name="20% - Ênfase5 11 4 3 2 2" xfId="22911"/>
    <cellStyle name="20% - Ênfase5 11 4 3 3" xfId="16653"/>
    <cellStyle name="20% - Ênfase5 11 4 4" xfId="7239"/>
    <cellStyle name="20% - Ênfase5 11 4 4 2" xfId="19783"/>
    <cellStyle name="20% - Ênfase5 11 4 5" xfId="1352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3" xfId="17441"/>
    <cellStyle name="20% - Ênfase5 11 5 3" xfId="8027"/>
    <cellStyle name="20% - Ênfase5 11 5 3 2" xfId="20571"/>
    <cellStyle name="20% - Ênfase5 11 5 4" xfId="14313"/>
    <cellStyle name="20% - Ênfase5 11 6" xfId="3332"/>
    <cellStyle name="20% - Ênfase5 11 6 2" xfId="9591"/>
    <cellStyle name="20% - Ênfase5 11 6 2 2" xfId="22135"/>
    <cellStyle name="20% - Ênfase5 11 6 3" xfId="15877"/>
    <cellStyle name="20% - Ênfase5 11 7" xfId="6463"/>
    <cellStyle name="20% - Ênfase5 11 7 2" xfId="19007"/>
    <cellStyle name="20% - Ênfase5 11 8" xfId="1274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3" xfId="18631"/>
    <cellStyle name="20% - Ênfase5 12 2 2 2 3" xfId="9217"/>
    <cellStyle name="20% - Ênfase5 12 2 2 2 3 2" xfId="21761"/>
    <cellStyle name="20% - Ênfase5 12 2 2 2 4" xfId="15503"/>
    <cellStyle name="20% - Ênfase5 12 2 2 3" xfId="4522"/>
    <cellStyle name="20% - Ênfase5 12 2 2 3 2" xfId="10781"/>
    <cellStyle name="20% - Ênfase5 12 2 2 3 2 2" xfId="23325"/>
    <cellStyle name="20% - Ênfase5 12 2 2 3 3" xfId="17067"/>
    <cellStyle name="20% - Ênfase5 12 2 2 4" xfId="7653"/>
    <cellStyle name="20% - Ênfase5 12 2 2 4 2" xfId="20197"/>
    <cellStyle name="20% - Ênfase5 12 2 2 5" xfId="1393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3" xfId="17855"/>
    <cellStyle name="20% - Ênfase5 12 2 3 3" xfId="8441"/>
    <cellStyle name="20% - Ênfase5 12 2 3 3 2" xfId="20985"/>
    <cellStyle name="20% - Ênfase5 12 2 3 4" xfId="14727"/>
    <cellStyle name="20% - Ênfase5 12 2 4" xfId="3746"/>
    <cellStyle name="20% - Ênfase5 12 2 4 2" xfId="10005"/>
    <cellStyle name="20% - Ênfase5 12 2 4 2 2" xfId="22549"/>
    <cellStyle name="20% - Ênfase5 12 2 4 3" xfId="16291"/>
    <cellStyle name="20% - Ênfase5 12 2 5" xfId="6877"/>
    <cellStyle name="20% - Ênfase5 12 2 5 2" xfId="19421"/>
    <cellStyle name="20% - Ênfase5 12 2 6" xfId="1316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3" xfId="18243"/>
    <cellStyle name="20% - Ênfase5 12 3 2 3" xfId="8829"/>
    <cellStyle name="20% - Ênfase5 12 3 2 3 2" xfId="21373"/>
    <cellStyle name="20% - Ênfase5 12 3 2 4" xfId="15115"/>
    <cellStyle name="20% - Ênfase5 12 3 3" xfId="4134"/>
    <cellStyle name="20% - Ênfase5 12 3 3 2" xfId="10393"/>
    <cellStyle name="20% - Ênfase5 12 3 3 2 2" xfId="22937"/>
    <cellStyle name="20% - Ênfase5 12 3 3 3" xfId="16679"/>
    <cellStyle name="20% - Ênfase5 12 3 4" xfId="7265"/>
    <cellStyle name="20% - Ênfase5 12 3 4 2" xfId="19809"/>
    <cellStyle name="20% - Ênfase5 12 3 5" xfId="1355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3" xfId="17467"/>
    <cellStyle name="20% - Ênfase5 12 4 3" xfId="8053"/>
    <cellStyle name="20% - Ênfase5 12 4 3 2" xfId="20597"/>
    <cellStyle name="20% - Ênfase5 12 4 4" xfId="14339"/>
    <cellStyle name="20% - Ênfase5 12 5" xfId="3358"/>
    <cellStyle name="20% - Ênfase5 12 5 2" xfId="9617"/>
    <cellStyle name="20% - Ênfase5 12 5 2 2" xfId="22161"/>
    <cellStyle name="20% - Ênfase5 12 5 3" xfId="15903"/>
    <cellStyle name="20% - Ênfase5 12 6" xfId="6489"/>
    <cellStyle name="20% - Ênfase5 12 6 2" xfId="19033"/>
    <cellStyle name="20% - Ênfase5 12 7" xfId="1277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3" xfId="18805"/>
    <cellStyle name="20% - Ênfase5 13 2 2 2 3" xfId="9391"/>
    <cellStyle name="20% - Ênfase5 13 2 2 2 3 2" xfId="21935"/>
    <cellStyle name="20% - Ênfase5 13 2 2 2 4" xfId="15677"/>
    <cellStyle name="20% - Ênfase5 13 2 2 3" xfId="4696"/>
    <cellStyle name="20% - Ênfase5 13 2 2 3 2" xfId="10955"/>
    <cellStyle name="20% - Ênfase5 13 2 2 3 2 2" xfId="23499"/>
    <cellStyle name="20% - Ênfase5 13 2 2 3 3" xfId="17241"/>
    <cellStyle name="20% - Ênfase5 13 2 2 4" xfId="7827"/>
    <cellStyle name="20% - Ênfase5 13 2 2 4 2" xfId="20371"/>
    <cellStyle name="20% - Ênfase5 13 2 2 5" xfId="1411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3" xfId="18029"/>
    <cellStyle name="20% - Ênfase5 13 2 3 3" xfId="8615"/>
    <cellStyle name="20% - Ênfase5 13 2 3 3 2" xfId="21159"/>
    <cellStyle name="20% - Ênfase5 13 2 3 4" xfId="14901"/>
    <cellStyle name="20% - Ênfase5 13 2 4" xfId="3920"/>
    <cellStyle name="20% - Ênfase5 13 2 4 2" xfId="10179"/>
    <cellStyle name="20% - Ênfase5 13 2 4 2 2" xfId="22723"/>
    <cellStyle name="20% - Ênfase5 13 2 4 3" xfId="16465"/>
    <cellStyle name="20% - Ênfase5 13 2 5" xfId="7051"/>
    <cellStyle name="20% - Ênfase5 13 2 5 2" xfId="19595"/>
    <cellStyle name="20% - Ênfase5 13 2 6" xfId="1333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3" xfId="18417"/>
    <cellStyle name="20% - Ênfase5 13 3 2 3" xfId="9003"/>
    <cellStyle name="20% - Ênfase5 13 3 2 3 2" xfId="21547"/>
    <cellStyle name="20% - Ênfase5 13 3 2 4" xfId="15289"/>
    <cellStyle name="20% - Ênfase5 13 3 3" xfId="4308"/>
    <cellStyle name="20% - Ênfase5 13 3 3 2" xfId="10567"/>
    <cellStyle name="20% - Ênfase5 13 3 3 2 2" xfId="23111"/>
    <cellStyle name="20% - Ênfase5 13 3 3 3" xfId="16853"/>
    <cellStyle name="20% - Ênfase5 13 3 4" xfId="7439"/>
    <cellStyle name="20% - Ênfase5 13 3 4 2" xfId="19983"/>
    <cellStyle name="20% - Ênfase5 13 3 5" xfId="1372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3" xfId="17641"/>
    <cellStyle name="20% - Ênfase5 13 4 3" xfId="8227"/>
    <cellStyle name="20% - Ênfase5 13 4 3 2" xfId="20771"/>
    <cellStyle name="20% - Ênfase5 13 4 4" xfId="14513"/>
    <cellStyle name="20% - Ênfase5 13 5" xfId="3532"/>
    <cellStyle name="20% - Ênfase5 13 5 2" xfId="9791"/>
    <cellStyle name="20% - Ênfase5 13 5 2 2" xfId="22335"/>
    <cellStyle name="20% - Ênfase5 13 5 3" xfId="16077"/>
    <cellStyle name="20% - Ênfase5 13 6" xfId="6663"/>
    <cellStyle name="20% - Ênfase5 13 6 2" xfId="19207"/>
    <cellStyle name="20% - Ênfase5 13 7" xfId="1294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3" xfId="18618"/>
    <cellStyle name="20% - Ênfase5 14 2 2 2 3" xfId="9204"/>
    <cellStyle name="20% - Ênfase5 14 2 2 2 3 2" xfId="21748"/>
    <cellStyle name="20% - Ênfase5 14 2 2 2 4" xfId="15490"/>
    <cellStyle name="20% - Ênfase5 14 2 2 3" xfId="4509"/>
    <cellStyle name="20% - Ênfase5 14 2 2 3 2" xfId="10768"/>
    <cellStyle name="20% - Ênfase5 14 2 2 3 2 2" xfId="23312"/>
    <cellStyle name="20% - Ênfase5 14 2 2 3 3" xfId="17054"/>
    <cellStyle name="20% - Ênfase5 14 2 2 4" xfId="7640"/>
    <cellStyle name="20% - Ênfase5 14 2 2 4 2" xfId="20184"/>
    <cellStyle name="20% - Ênfase5 14 2 2 5" xfId="1392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3" xfId="17842"/>
    <cellStyle name="20% - Ênfase5 14 2 3 3" xfId="8428"/>
    <cellStyle name="20% - Ênfase5 14 2 3 3 2" xfId="20972"/>
    <cellStyle name="20% - Ênfase5 14 2 3 4" xfId="14714"/>
    <cellStyle name="20% - Ênfase5 14 2 4" xfId="3733"/>
    <cellStyle name="20% - Ênfase5 14 2 4 2" xfId="9992"/>
    <cellStyle name="20% - Ênfase5 14 2 4 2 2" xfId="22536"/>
    <cellStyle name="20% - Ênfase5 14 2 4 3" xfId="16278"/>
    <cellStyle name="20% - Ênfase5 14 2 5" xfId="6864"/>
    <cellStyle name="20% - Ênfase5 14 2 5 2" xfId="19408"/>
    <cellStyle name="20% - Ênfase5 14 2 6" xfId="1315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3" xfId="18230"/>
    <cellStyle name="20% - Ênfase5 14 3 2 3" xfId="8816"/>
    <cellStyle name="20% - Ênfase5 14 3 2 3 2" xfId="21360"/>
    <cellStyle name="20% - Ênfase5 14 3 2 4" xfId="15102"/>
    <cellStyle name="20% - Ênfase5 14 3 3" xfId="4121"/>
    <cellStyle name="20% - Ênfase5 14 3 3 2" xfId="10380"/>
    <cellStyle name="20% - Ênfase5 14 3 3 2 2" xfId="22924"/>
    <cellStyle name="20% - Ênfase5 14 3 3 3" xfId="16666"/>
    <cellStyle name="20% - Ênfase5 14 3 4" xfId="7252"/>
    <cellStyle name="20% - Ênfase5 14 3 4 2" xfId="19796"/>
    <cellStyle name="20% - Ênfase5 14 3 5" xfId="1353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3" xfId="17454"/>
    <cellStyle name="20% - Ênfase5 14 4 3" xfId="8040"/>
    <cellStyle name="20% - Ênfase5 14 4 3 2" xfId="20584"/>
    <cellStyle name="20% - Ênfase5 14 4 4" xfId="14326"/>
    <cellStyle name="20% - Ênfase5 14 5" xfId="3345"/>
    <cellStyle name="20% - Ênfase5 14 5 2" xfId="9604"/>
    <cellStyle name="20% - Ênfase5 14 5 2 2" xfId="22148"/>
    <cellStyle name="20% - Ênfase5 14 5 3" xfId="15890"/>
    <cellStyle name="20% - Ênfase5 14 6" xfId="6476"/>
    <cellStyle name="20% - Ênfase5 14 6 2" xfId="19020"/>
    <cellStyle name="20% - Ênfase5 14 7" xfId="1276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3" xfId="18818"/>
    <cellStyle name="20% - Ênfase5 15 2 2 2 3" xfId="9404"/>
    <cellStyle name="20% - Ênfase5 15 2 2 2 3 2" xfId="21948"/>
    <cellStyle name="20% - Ênfase5 15 2 2 2 4" xfId="15690"/>
    <cellStyle name="20% - Ênfase5 15 2 2 3" xfId="4709"/>
    <cellStyle name="20% - Ênfase5 15 2 2 3 2" xfId="10968"/>
    <cellStyle name="20% - Ênfase5 15 2 2 3 2 2" xfId="23512"/>
    <cellStyle name="20% - Ênfase5 15 2 2 3 3" xfId="17254"/>
    <cellStyle name="20% - Ênfase5 15 2 2 4" xfId="7840"/>
    <cellStyle name="20% - Ênfase5 15 2 2 4 2" xfId="20384"/>
    <cellStyle name="20% - Ênfase5 15 2 2 5" xfId="1412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3" xfId="18042"/>
    <cellStyle name="20% - Ênfase5 15 2 3 3" xfId="8628"/>
    <cellStyle name="20% - Ênfase5 15 2 3 3 2" xfId="21172"/>
    <cellStyle name="20% - Ênfase5 15 2 3 4" xfId="14914"/>
    <cellStyle name="20% - Ênfase5 15 2 4" xfId="3933"/>
    <cellStyle name="20% - Ênfase5 15 2 4 2" xfId="10192"/>
    <cellStyle name="20% - Ênfase5 15 2 4 2 2" xfId="22736"/>
    <cellStyle name="20% - Ênfase5 15 2 4 3" xfId="16478"/>
    <cellStyle name="20% - Ênfase5 15 2 5" xfId="7064"/>
    <cellStyle name="20% - Ênfase5 15 2 5 2" xfId="19608"/>
    <cellStyle name="20% - Ênfase5 15 2 6" xfId="1335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3" xfId="18430"/>
    <cellStyle name="20% - Ênfase5 15 3 2 3" xfId="9016"/>
    <cellStyle name="20% - Ênfase5 15 3 2 3 2" xfId="21560"/>
    <cellStyle name="20% - Ênfase5 15 3 2 4" xfId="15302"/>
    <cellStyle name="20% - Ênfase5 15 3 3" xfId="4321"/>
    <cellStyle name="20% - Ênfase5 15 3 3 2" xfId="10580"/>
    <cellStyle name="20% - Ênfase5 15 3 3 2 2" xfId="23124"/>
    <cellStyle name="20% - Ênfase5 15 3 3 3" xfId="16866"/>
    <cellStyle name="20% - Ênfase5 15 3 4" xfId="7452"/>
    <cellStyle name="20% - Ênfase5 15 3 4 2" xfId="19996"/>
    <cellStyle name="20% - Ênfase5 15 3 5" xfId="1373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3" xfId="17654"/>
    <cellStyle name="20% - Ênfase5 15 4 3" xfId="8240"/>
    <cellStyle name="20% - Ênfase5 15 4 3 2" xfId="20784"/>
    <cellStyle name="20% - Ênfase5 15 4 4" xfId="14526"/>
    <cellStyle name="20% - Ênfase5 15 5" xfId="3545"/>
    <cellStyle name="20% - Ênfase5 15 5 2" xfId="9804"/>
    <cellStyle name="20% - Ênfase5 15 5 2 2" xfId="22348"/>
    <cellStyle name="20% - Ênfase5 15 5 3" xfId="16090"/>
    <cellStyle name="20% - Ênfase5 15 6" xfId="6676"/>
    <cellStyle name="20% - Ênfase5 15 6 2" xfId="19220"/>
    <cellStyle name="20% - Ênfase5 15 7" xfId="1296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3" xfId="18444"/>
    <cellStyle name="20% - Ênfase5 16 2 2 3" xfId="9030"/>
    <cellStyle name="20% - Ênfase5 16 2 2 3 2" xfId="21574"/>
    <cellStyle name="20% - Ênfase5 16 2 2 4" xfId="15316"/>
    <cellStyle name="20% - Ênfase5 16 2 3" xfId="4335"/>
    <cellStyle name="20% - Ênfase5 16 2 3 2" xfId="10594"/>
    <cellStyle name="20% - Ênfase5 16 2 3 2 2" xfId="23138"/>
    <cellStyle name="20% - Ênfase5 16 2 3 3" xfId="16880"/>
    <cellStyle name="20% - Ênfase5 16 2 4" xfId="7466"/>
    <cellStyle name="20% - Ênfase5 16 2 4 2" xfId="20010"/>
    <cellStyle name="20% - Ênfase5 16 2 5" xfId="1375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3" xfId="17668"/>
    <cellStyle name="20% - Ênfase5 16 3 3" xfId="8254"/>
    <cellStyle name="20% - Ênfase5 16 3 3 2" xfId="20798"/>
    <cellStyle name="20% - Ênfase5 16 3 4" xfId="14540"/>
    <cellStyle name="20% - Ênfase5 16 4" xfId="3559"/>
    <cellStyle name="20% - Ênfase5 16 4 2" xfId="9818"/>
    <cellStyle name="20% - Ênfase5 16 4 2 2" xfId="22362"/>
    <cellStyle name="20% - Ênfase5 16 4 3" xfId="16104"/>
    <cellStyle name="20% - Ênfase5 16 5" xfId="6690"/>
    <cellStyle name="20% - Ênfase5 16 5 2" xfId="19234"/>
    <cellStyle name="20% - Ênfase5 16 6" xfId="1297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3" xfId="18056"/>
    <cellStyle name="20% - Ênfase5 17 2 3" xfId="8642"/>
    <cellStyle name="20% - Ênfase5 17 2 3 2" xfId="21186"/>
    <cellStyle name="20% - Ênfase5 17 2 4" xfId="14928"/>
    <cellStyle name="20% - Ênfase5 17 3" xfId="3947"/>
    <cellStyle name="20% - Ênfase5 17 3 2" xfId="10206"/>
    <cellStyle name="20% - Ênfase5 17 3 2 2" xfId="22750"/>
    <cellStyle name="20% - Ênfase5 17 3 3" xfId="16492"/>
    <cellStyle name="20% - Ênfase5 17 4" xfId="7078"/>
    <cellStyle name="20% - Ênfase5 17 4 2" xfId="19622"/>
    <cellStyle name="20% - Ênfase5 17 5" xfId="13364"/>
    <cellStyle name="20% - Ênfase5 18" xfId="1592"/>
    <cellStyle name="20% - Ênfase5 18 2" xfId="4722"/>
    <cellStyle name="20% - Ênfase5 18 2 2" xfId="10981"/>
    <cellStyle name="20% - Ênfase5 18 2 2 2" xfId="23525"/>
    <cellStyle name="20% - Ênfase5 18 2 3" xfId="17267"/>
    <cellStyle name="20% - Ênfase5 18 3" xfId="7853"/>
    <cellStyle name="20% - Ênfase5 18 3 2" xfId="20397"/>
    <cellStyle name="20% - Ênfase5 18 4" xfId="14139"/>
    <cellStyle name="20% - Ênfase5 19" xfId="1606"/>
    <cellStyle name="20% - Ênfase5 19 2" xfId="4735"/>
    <cellStyle name="20% - Ênfase5 19 2 2" xfId="10994"/>
    <cellStyle name="20% - Ênfase5 19 2 2 2" xfId="23538"/>
    <cellStyle name="20% - Ênfase5 19 2 3" xfId="17280"/>
    <cellStyle name="20% - Ênfase5 19 3" xfId="7866"/>
    <cellStyle name="20% - Ênfase5 19 3 2" xfId="20410"/>
    <cellStyle name="20% - Ênfase5 19 4" xfId="14152"/>
    <cellStyle name="20% - Ênfase5 2" xfId="5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3" xfId="18698"/>
    <cellStyle name="20% - Ênfase5 2 2 2 2 2 2 3" xfId="9284"/>
    <cellStyle name="20% - Ênfase5 2 2 2 2 2 2 3 2" xfId="21828"/>
    <cellStyle name="20% - Ênfase5 2 2 2 2 2 2 4" xfId="15570"/>
    <cellStyle name="20% - Ênfase5 2 2 2 2 2 3" xfId="4589"/>
    <cellStyle name="20% - Ênfase5 2 2 2 2 2 3 2" xfId="10848"/>
    <cellStyle name="20% - Ênfase5 2 2 2 2 2 3 2 2" xfId="23392"/>
    <cellStyle name="20% - Ênfase5 2 2 2 2 2 3 3" xfId="17134"/>
    <cellStyle name="20% - Ênfase5 2 2 2 2 2 4" xfId="7720"/>
    <cellStyle name="20% - Ênfase5 2 2 2 2 2 4 2" xfId="20264"/>
    <cellStyle name="20% - Ênfase5 2 2 2 2 2 5" xfId="1400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3" xfId="17922"/>
    <cellStyle name="20% - Ênfase5 2 2 2 2 3 3" xfId="8508"/>
    <cellStyle name="20% - Ênfase5 2 2 2 2 3 3 2" xfId="21052"/>
    <cellStyle name="20% - Ênfase5 2 2 2 2 3 4" xfId="14794"/>
    <cellStyle name="20% - Ênfase5 2 2 2 2 4" xfId="3813"/>
    <cellStyle name="20% - Ênfase5 2 2 2 2 4 2" xfId="10072"/>
    <cellStyle name="20% - Ênfase5 2 2 2 2 4 2 2" xfId="22616"/>
    <cellStyle name="20% - Ênfase5 2 2 2 2 4 3" xfId="16358"/>
    <cellStyle name="20% - Ênfase5 2 2 2 2 5" xfId="6944"/>
    <cellStyle name="20% - Ênfase5 2 2 2 2 5 2" xfId="19488"/>
    <cellStyle name="20% - Ênfase5 2 2 2 2 6" xfId="1323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3" xfId="18310"/>
    <cellStyle name="20% - Ênfase5 2 2 2 3 2 3" xfId="8896"/>
    <cellStyle name="20% - Ênfase5 2 2 2 3 2 3 2" xfId="21440"/>
    <cellStyle name="20% - Ênfase5 2 2 2 3 2 4" xfId="15182"/>
    <cellStyle name="20% - Ênfase5 2 2 2 3 3" xfId="4201"/>
    <cellStyle name="20% - Ênfase5 2 2 2 3 3 2" xfId="10460"/>
    <cellStyle name="20% - Ênfase5 2 2 2 3 3 2 2" xfId="23004"/>
    <cellStyle name="20% - Ênfase5 2 2 2 3 3 3" xfId="16746"/>
    <cellStyle name="20% - Ênfase5 2 2 2 3 4" xfId="7332"/>
    <cellStyle name="20% - Ênfase5 2 2 2 3 4 2" xfId="19876"/>
    <cellStyle name="20% - Ênfase5 2 2 2 3 5" xfId="1361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3" xfId="17534"/>
    <cellStyle name="20% - Ênfase5 2 2 2 4 3" xfId="8120"/>
    <cellStyle name="20% - Ênfase5 2 2 2 4 3 2" xfId="20664"/>
    <cellStyle name="20% - Ênfase5 2 2 2 4 4" xfId="14406"/>
    <cellStyle name="20% - Ênfase5 2 2 2 5" xfId="3425"/>
    <cellStyle name="20% - Ênfase5 2 2 2 5 2" xfId="9684"/>
    <cellStyle name="20% - Ênfase5 2 2 2 5 2 2" xfId="22228"/>
    <cellStyle name="20% - Ênfase5 2 2 2 5 3" xfId="15970"/>
    <cellStyle name="20% - Ênfase5 2 2 2 6" xfId="6556"/>
    <cellStyle name="20% - Ênfase5 2 2 2 6 2" xfId="19100"/>
    <cellStyle name="20% - Ênfase5 2 2 2 7" xfId="1284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3" xfId="18511"/>
    <cellStyle name="20% - Ênfase5 2 2 3 2 2 3" xfId="9097"/>
    <cellStyle name="20% - Ênfase5 2 2 3 2 2 3 2" xfId="21641"/>
    <cellStyle name="20% - Ênfase5 2 2 3 2 2 4" xfId="15383"/>
    <cellStyle name="20% - Ênfase5 2 2 3 2 3" xfId="4402"/>
    <cellStyle name="20% - Ênfase5 2 2 3 2 3 2" xfId="10661"/>
    <cellStyle name="20% - Ênfase5 2 2 3 2 3 2 2" xfId="23205"/>
    <cellStyle name="20% - Ênfase5 2 2 3 2 3 3" xfId="16947"/>
    <cellStyle name="20% - Ênfase5 2 2 3 2 4" xfId="7533"/>
    <cellStyle name="20% - Ênfase5 2 2 3 2 4 2" xfId="20077"/>
    <cellStyle name="20% - Ênfase5 2 2 3 2 5" xfId="1381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3" xfId="17735"/>
    <cellStyle name="20% - Ênfase5 2 2 3 3 3" xfId="8321"/>
    <cellStyle name="20% - Ênfase5 2 2 3 3 3 2" xfId="20865"/>
    <cellStyle name="20% - Ênfase5 2 2 3 3 4" xfId="14607"/>
    <cellStyle name="20% - Ênfase5 2 2 3 4" xfId="3626"/>
    <cellStyle name="20% - Ênfase5 2 2 3 4 2" xfId="9885"/>
    <cellStyle name="20% - Ênfase5 2 2 3 4 2 2" xfId="22429"/>
    <cellStyle name="20% - Ênfase5 2 2 3 4 3" xfId="16171"/>
    <cellStyle name="20% - Ênfase5 2 2 3 5" xfId="6757"/>
    <cellStyle name="20% - Ênfase5 2 2 3 5 2" xfId="19301"/>
    <cellStyle name="20% - Ênfase5 2 2 3 6" xfId="1304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3" xfId="18123"/>
    <cellStyle name="20% - Ênfase5 2 2 4 2 3" xfId="8709"/>
    <cellStyle name="20% - Ênfase5 2 2 4 2 3 2" xfId="21253"/>
    <cellStyle name="20% - Ênfase5 2 2 4 2 4" xfId="14995"/>
    <cellStyle name="20% - Ênfase5 2 2 4 3" xfId="4014"/>
    <cellStyle name="20% - Ênfase5 2 2 4 3 2" xfId="10273"/>
    <cellStyle name="20% - Ênfase5 2 2 4 3 2 2" xfId="22817"/>
    <cellStyle name="20% - Ênfase5 2 2 4 3 3" xfId="16559"/>
    <cellStyle name="20% - Ênfase5 2 2 4 4" xfId="7145"/>
    <cellStyle name="20% - Ênfase5 2 2 4 4 2" xfId="19689"/>
    <cellStyle name="20% - Ênfase5 2 2 4 5" xfId="1343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3" xfId="17347"/>
    <cellStyle name="20% - Ênfase5 2 2 5 3" xfId="7933"/>
    <cellStyle name="20% - Ênfase5 2 2 5 3 2" xfId="20477"/>
    <cellStyle name="20% - Ênfase5 2 2 5 4" xfId="14219"/>
    <cellStyle name="20% - Ênfase5 2 2 6" xfId="3238"/>
    <cellStyle name="20% - Ênfase5 2 2 6 2" xfId="9497"/>
    <cellStyle name="20% - Ênfase5 2 2 6 2 2" xfId="22041"/>
    <cellStyle name="20% - Ênfase5 2 2 6 3" xfId="15783"/>
    <cellStyle name="20% - Ênfase5 2 2 7" xfId="6369"/>
    <cellStyle name="20% - Ênfase5 2 2 7 2" xfId="18913"/>
    <cellStyle name="20% - Ênfase5 2 2 8" xfId="1265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3" xfId="18645"/>
    <cellStyle name="20% - Ênfase5 2 3 2 2 2 3" xfId="9231"/>
    <cellStyle name="20% - Ênfase5 2 3 2 2 2 3 2" xfId="21775"/>
    <cellStyle name="20% - Ênfase5 2 3 2 2 2 4" xfId="15517"/>
    <cellStyle name="20% - Ênfase5 2 3 2 2 3" xfId="4536"/>
    <cellStyle name="20% - Ênfase5 2 3 2 2 3 2" xfId="10795"/>
    <cellStyle name="20% - Ênfase5 2 3 2 2 3 2 2" xfId="23339"/>
    <cellStyle name="20% - Ênfase5 2 3 2 2 3 3" xfId="17081"/>
    <cellStyle name="20% - Ênfase5 2 3 2 2 4" xfId="7667"/>
    <cellStyle name="20% - Ênfase5 2 3 2 2 4 2" xfId="20211"/>
    <cellStyle name="20% - Ênfase5 2 3 2 2 5" xfId="1395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3" xfId="17869"/>
    <cellStyle name="20% - Ênfase5 2 3 2 3 3" xfId="8455"/>
    <cellStyle name="20% - Ênfase5 2 3 2 3 3 2" xfId="20999"/>
    <cellStyle name="20% - Ênfase5 2 3 2 3 4" xfId="14741"/>
    <cellStyle name="20% - Ênfase5 2 3 2 4" xfId="3760"/>
    <cellStyle name="20% - Ênfase5 2 3 2 4 2" xfId="10019"/>
    <cellStyle name="20% - Ênfase5 2 3 2 4 2 2" xfId="22563"/>
    <cellStyle name="20% - Ênfase5 2 3 2 4 3" xfId="16305"/>
    <cellStyle name="20% - Ênfase5 2 3 2 5" xfId="6891"/>
    <cellStyle name="20% - Ênfase5 2 3 2 5 2" xfId="19435"/>
    <cellStyle name="20% - Ênfase5 2 3 2 6" xfId="1317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3" xfId="18257"/>
    <cellStyle name="20% - Ênfase5 2 3 3 2 3" xfId="8843"/>
    <cellStyle name="20% - Ênfase5 2 3 3 2 3 2" xfId="21387"/>
    <cellStyle name="20% - Ênfase5 2 3 3 2 4" xfId="15129"/>
    <cellStyle name="20% - Ênfase5 2 3 3 3" xfId="4148"/>
    <cellStyle name="20% - Ênfase5 2 3 3 3 2" xfId="10407"/>
    <cellStyle name="20% - Ênfase5 2 3 3 3 2 2" xfId="22951"/>
    <cellStyle name="20% - Ênfase5 2 3 3 3 3" xfId="16693"/>
    <cellStyle name="20% - Ênfase5 2 3 3 4" xfId="7279"/>
    <cellStyle name="20% - Ênfase5 2 3 3 4 2" xfId="19823"/>
    <cellStyle name="20% - Ênfase5 2 3 3 5" xfId="1356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3" xfId="17481"/>
    <cellStyle name="20% - Ênfase5 2 3 4 3" xfId="8067"/>
    <cellStyle name="20% - Ênfase5 2 3 4 3 2" xfId="20611"/>
    <cellStyle name="20% - Ênfase5 2 3 4 4" xfId="14353"/>
    <cellStyle name="20% - Ênfase5 2 3 5" xfId="3372"/>
    <cellStyle name="20% - Ênfase5 2 3 5 2" xfId="9631"/>
    <cellStyle name="20% - Ênfase5 2 3 5 2 2" xfId="22175"/>
    <cellStyle name="20% - Ênfase5 2 3 5 3" xfId="15917"/>
    <cellStyle name="20% - Ênfase5 2 3 6" xfId="6503"/>
    <cellStyle name="20% - Ênfase5 2 3 6 2" xfId="19047"/>
    <cellStyle name="20% - Ênfase5 2 3 7" xfId="1278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3" xfId="18458"/>
    <cellStyle name="20% - Ênfase5 2 4 2 2 3" xfId="9044"/>
    <cellStyle name="20% - Ênfase5 2 4 2 2 3 2" xfId="21588"/>
    <cellStyle name="20% - Ênfase5 2 4 2 2 4" xfId="15330"/>
    <cellStyle name="20% - Ênfase5 2 4 2 3" xfId="4349"/>
    <cellStyle name="20% - Ênfase5 2 4 2 3 2" xfId="10608"/>
    <cellStyle name="20% - Ênfase5 2 4 2 3 2 2" xfId="23152"/>
    <cellStyle name="20% - Ênfase5 2 4 2 3 3" xfId="16894"/>
    <cellStyle name="20% - Ênfase5 2 4 2 4" xfId="7480"/>
    <cellStyle name="20% - Ênfase5 2 4 2 4 2" xfId="20024"/>
    <cellStyle name="20% - Ênfase5 2 4 2 5" xfId="1376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3" xfId="17682"/>
    <cellStyle name="20% - Ênfase5 2 4 3 3" xfId="8268"/>
    <cellStyle name="20% - Ênfase5 2 4 3 3 2" xfId="20812"/>
    <cellStyle name="20% - Ênfase5 2 4 3 4" xfId="14554"/>
    <cellStyle name="20% - Ênfase5 2 4 4" xfId="3573"/>
    <cellStyle name="20% - Ênfase5 2 4 4 2" xfId="9832"/>
    <cellStyle name="20% - Ênfase5 2 4 4 2 2" xfId="22376"/>
    <cellStyle name="20% - Ênfase5 2 4 4 3" xfId="16118"/>
    <cellStyle name="20% - Ênfase5 2 4 5" xfId="6704"/>
    <cellStyle name="20% - Ênfase5 2 4 5 2" xfId="19248"/>
    <cellStyle name="20% - Ênfase5 2 4 6" xfId="1299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3" xfId="18070"/>
    <cellStyle name="20% - Ênfase5 2 5 2 3" xfId="8656"/>
    <cellStyle name="20% - Ênfase5 2 5 2 3 2" xfId="21200"/>
    <cellStyle name="20% - Ênfase5 2 5 2 4" xfId="14942"/>
    <cellStyle name="20% - Ênfase5 2 5 3" xfId="3961"/>
    <cellStyle name="20% - Ênfase5 2 5 3 2" xfId="10220"/>
    <cellStyle name="20% - Ênfase5 2 5 3 2 2" xfId="22764"/>
    <cellStyle name="20% - Ênfase5 2 5 3 3" xfId="16506"/>
    <cellStyle name="20% - Ênfase5 2 5 4" xfId="7092"/>
    <cellStyle name="20% - Ênfase5 2 5 4 2" xfId="19636"/>
    <cellStyle name="20% - Ênfase5 2 5 5" xfId="1337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3" xfId="17294"/>
    <cellStyle name="20% - Ênfase5 2 6 3" xfId="7880"/>
    <cellStyle name="20% - Ênfase5 2 6 3 2" xfId="20424"/>
    <cellStyle name="20% - Ênfase5 2 6 4" xfId="14166"/>
    <cellStyle name="20% - Ênfase5 2 7" xfId="3185"/>
    <cellStyle name="20% - Ênfase5 2 7 2" xfId="9444"/>
    <cellStyle name="20% - Ênfase5 2 7 2 2" xfId="21988"/>
    <cellStyle name="20% - Ênfase5 2 7 3" xfId="15730"/>
    <cellStyle name="20% - Ênfase5 2 8" xfId="6316"/>
    <cellStyle name="20% - Ênfase5 2 8 2" xfId="18860"/>
    <cellStyle name="20% - Ênfase5 2 9" xfId="12602"/>
    <cellStyle name="20% - Ênfase5 20" xfId="3171"/>
    <cellStyle name="20% - Ênfase5 20 2" xfId="9430"/>
    <cellStyle name="20% - Ênfase5 20 2 2" xfId="21974"/>
    <cellStyle name="20% - Ênfase5 20 3" xfId="15716"/>
    <cellStyle name="20% - Ênfase5 21" xfId="3157"/>
    <cellStyle name="20% - Ênfase5 21 2" xfId="9417"/>
    <cellStyle name="20% - Ênfase5 21 2 2" xfId="21961"/>
    <cellStyle name="20% - Ênfase5 21 3" xfId="15703"/>
    <cellStyle name="20% - Ênfase5 22" xfId="6287"/>
    <cellStyle name="20% - Ênfase5 22 2" xfId="12546"/>
    <cellStyle name="20% - Ênfase5 22 2 2" xfId="25090"/>
    <cellStyle name="20% - Ênfase5 22 3" xfId="18832"/>
    <cellStyle name="20% - Ênfase5 23" xfId="6301"/>
    <cellStyle name="20% - Ênfase5 23 2" xfId="18846"/>
    <cellStyle name="20% - Ênfase5 24" xfId="12558"/>
    <cellStyle name="20% - Ênfase5 24 2" xfId="25102"/>
    <cellStyle name="20% - Ênfase5 25" xfId="12588"/>
    <cellStyle name="20% - Ênfase5 26" xfId="12574"/>
    <cellStyle name="20% - Ênfase5 3" xfId="6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3" xfId="18711"/>
    <cellStyle name="20% - Ênfase5 3 2 2 2 2 2 3" xfId="9297"/>
    <cellStyle name="20% - Ênfase5 3 2 2 2 2 2 3 2" xfId="21841"/>
    <cellStyle name="20% - Ênfase5 3 2 2 2 2 2 4" xfId="15583"/>
    <cellStyle name="20% - Ênfase5 3 2 2 2 2 3" xfId="4602"/>
    <cellStyle name="20% - Ênfase5 3 2 2 2 2 3 2" xfId="10861"/>
    <cellStyle name="20% - Ênfase5 3 2 2 2 2 3 2 2" xfId="23405"/>
    <cellStyle name="20% - Ênfase5 3 2 2 2 2 3 3" xfId="17147"/>
    <cellStyle name="20% - Ênfase5 3 2 2 2 2 4" xfId="7733"/>
    <cellStyle name="20% - Ênfase5 3 2 2 2 2 4 2" xfId="20277"/>
    <cellStyle name="20% - Ênfase5 3 2 2 2 2 5" xfId="1401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3" xfId="17935"/>
    <cellStyle name="20% - Ênfase5 3 2 2 2 3 3" xfId="8521"/>
    <cellStyle name="20% - Ênfase5 3 2 2 2 3 3 2" xfId="21065"/>
    <cellStyle name="20% - Ênfase5 3 2 2 2 3 4" xfId="14807"/>
    <cellStyle name="20% - Ênfase5 3 2 2 2 4" xfId="3826"/>
    <cellStyle name="20% - Ênfase5 3 2 2 2 4 2" xfId="10085"/>
    <cellStyle name="20% - Ênfase5 3 2 2 2 4 2 2" xfId="22629"/>
    <cellStyle name="20% - Ênfase5 3 2 2 2 4 3" xfId="16371"/>
    <cellStyle name="20% - Ênfase5 3 2 2 2 5" xfId="6957"/>
    <cellStyle name="20% - Ênfase5 3 2 2 2 5 2" xfId="19501"/>
    <cellStyle name="20% - Ênfase5 3 2 2 2 6" xfId="1324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3" xfId="18323"/>
    <cellStyle name="20% - Ênfase5 3 2 2 3 2 3" xfId="8909"/>
    <cellStyle name="20% - Ênfase5 3 2 2 3 2 3 2" xfId="21453"/>
    <cellStyle name="20% - Ênfase5 3 2 2 3 2 4" xfId="15195"/>
    <cellStyle name="20% - Ênfase5 3 2 2 3 3" xfId="4214"/>
    <cellStyle name="20% - Ênfase5 3 2 2 3 3 2" xfId="10473"/>
    <cellStyle name="20% - Ênfase5 3 2 2 3 3 2 2" xfId="23017"/>
    <cellStyle name="20% - Ênfase5 3 2 2 3 3 3" xfId="16759"/>
    <cellStyle name="20% - Ênfase5 3 2 2 3 4" xfId="7345"/>
    <cellStyle name="20% - Ênfase5 3 2 2 3 4 2" xfId="19889"/>
    <cellStyle name="20% - Ênfase5 3 2 2 3 5" xfId="1363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3" xfId="17547"/>
    <cellStyle name="20% - Ênfase5 3 2 2 4 3" xfId="8133"/>
    <cellStyle name="20% - Ênfase5 3 2 2 4 3 2" xfId="20677"/>
    <cellStyle name="20% - Ênfase5 3 2 2 4 4" xfId="14419"/>
    <cellStyle name="20% - Ênfase5 3 2 2 5" xfId="3438"/>
    <cellStyle name="20% - Ênfase5 3 2 2 5 2" xfId="9697"/>
    <cellStyle name="20% - Ênfase5 3 2 2 5 2 2" xfId="22241"/>
    <cellStyle name="20% - Ênfase5 3 2 2 5 3" xfId="15983"/>
    <cellStyle name="20% - Ênfase5 3 2 2 6" xfId="6569"/>
    <cellStyle name="20% - Ênfase5 3 2 2 6 2" xfId="19113"/>
    <cellStyle name="20% - Ênfase5 3 2 2 7" xfId="1285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3" xfId="18524"/>
    <cellStyle name="20% - Ênfase5 3 2 3 2 2 3" xfId="9110"/>
    <cellStyle name="20% - Ênfase5 3 2 3 2 2 3 2" xfId="21654"/>
    <cellStyle name="20% - Ênfase5 3 2 3 2 2 4" xfId="15396"/>
    <cellStyle name="20% - Ênfase5 3 2 3 2 3" xfId="4415"/>
    <cellStyle name="20% - Ênfase5 3 2 3 2 3 2" xfId="10674"/>
    <cellStyle name="20% - Ênfase5 3 2 3 2 3 2 2" xfId="23218"/>
    <cellStyle name="20% - Ênfase5 3 2 3 2 3 3" xfId="16960"/>
    <cellStyle name="20% - Ênfase5 3 2 3 2 4" xfId="7546"/>
    <cellStyle name="20% - Ênfase5 3 2 3 2 4 2" xfId="20090"/>
    <cellStyle name="20% - Ênfase5 3 2 3 2 5" xfId="1383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3" xfId="17748"/>
    <cellStyle name="20% - Ênfase5 3 2 3 3 3" xfId="8334"/>
    <cellStyle name="20% - Ênfase5 3 2 3 3 3 2" xfId="20878"/>
    <cellStyle name="20% - Ênfase5 3 2 3 3 4" xfId="14620"/>
    <cellStyle name="20% - Ênfase5 3 2 3 4" xfId="3639"/>
    <cellStyle name="20% - Ênfase5 3 2 3 4 2" xfId="9898"/>
    <cellStyle name="20% - Ênfase5 3 2 3 4 2 2" xfId="22442"/>
    <cellStyle name="20% - Ênfase5 3 2 3 4 3" xfId="16184"/>
    <cellStyle name="20% - Ênfase5 3 2 3 5" xfId="6770"/>
    <cellStyle name="20% - Ênfase5 3 2 3 5 2" xfId="19314"/>
    <cellStyle name="20% - Ênfase5 3 2 3 6" xfId="1305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3" xfId="18136"/>
    <cellStyle name="20% - Ênfase5 3 2 4 2 3" xfId="8722"/>
    <cellStyle name="20% - Ênfase5 3 2 4 2 3 2" xfId="21266"/>
    <cellStyle name="20% - Ênfase5 3 2 4 2 4" xfId="15008"/>
    <cellStyle name="20% - Ênfase5 3 2 4 3" xfId="4027"/>
    <cellStyle name="20% - Ênfase5 3 2 4 3 2" xfId="10286"/>
    <cellStyle name="20% - Ênfase5 3 2 4 3 2 2" xfId="22830"/>
    <cellStyle name="20% - Ênfase5 3 2 4 3 3" xfId="16572"/>
    <cellStyle name="20% - Ênfase5 3 2 4 4" xfId="7158"/>
    <cellStyle name="20% - Ênfase5 3 2 4 4 2" xfId="19702"/>
    <cellStyle name="20% - Ênfase5 3 2 4 5" xfId="1344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3" xfId="17360"/>
    <cellStyle name="20% - Ênfase5 3 2 5 3" xfId="7946"/>
    <cellStyle name="20% - Ênfase5 3 2 5 3 2" xfId="20490"/>
    <cellStyle name="20% - Ênfase5 3 2 5 4" xfId="14232"/>
    <cellStyle name="20% - Ênfase5 3 2 6" xfId="3251"/>
    <cellStyle name="20% - Ênfase5 3 2 6 2" xfId="9510"/>
    <cellStyle name="20% - Ênfase5 3 2 6 2 2" xfId="22054"/>
    <cellStyle name="20% - Ênfase5 3 2 6 3" xfId="15796"/>
    <cellStyle name="20% - Ênfase5 3 2 7" xfId="6382"/>
    <cellStyle name="20% - Ênfase5 3 2 7 2" xfId="18926"/>
    <cellStyle name="20% - Ênfase5 3 2 8" xfId="1266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3" xfId="18658"/>
    <cellStyle name="20% - Ênfase5 3 3 2 2 2 3" xfId="9244"/>
    <cellStyle name="20% - Ênfase5 3 3 2 2 2 3 2" xfId="21788"/>
    <cellStyle name="20% - Ênfase5 3 3 2 2 2 4" xfId="15530"/>
    <cellStyle name="20% - Ênfase5 3 3 2 2 3" xfId="4549"/>
    <cellStyle name="20% - Ênfase5 3 3 2 2 3 2" xfId="10808"/>
    <cellStyle name="20% - Ênfase5 3 3 2 2 3 2 2" xfId="23352"/>
    <cellStyle name="20% - Ênfase5 3 3 2 2 3 3" xfId="17094"/>
    <cellStyle name="20% - Ênfase5 3 3 2 2 4" xfId="7680"/>
    <cellStyle name="20% - Ênfase5 3 3 2 2 4 2" xfId="20224"/>
    <cellStyle name="20% - Ênfase5 3 3 2 2 5" xfId="1396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3" xfId="17882"/>
    <cellStyle name="20% - Ênfase5 3 3 2 3 3" xfId="8468"/>
    <cellStyle name="20% - Ênfase5 3 3 2 3 3 2" xfId="21012"/>
    <cellStyle name="20% - Ênfase5 3 3 2 3 4" xfId="14754"/>
    <cellStyle name="20% - Ênfase5 3 3 2 4" xfId="3773"/>
    <cellStyle name="20% - Ênfase5 3 3 2 4 2" xfId="10032"/>
    <cellStyle name="20% - Ênfase5 3 3 2 4 2 2" xfId="22576"/>
    <cellStyle name="20% - Ênfase5 3 3 2 4 3" xfId="16318"/>
    <cellStyle name="20% - Ênfase5 3 3 2 5" xfId="6904"/>
    <cellStyle name="20% - Ênfase5 3 3 2 5 2" xfId="19448"/>
    <cellStyle name="20% - Ênfase5 3 3 2 6" xfId="1319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3" xfId="18270"/>
    <cellStyle name="20% - Ênfase5 3 3 3 2 3" xfId="8856"/>
    <cellStyle name="20% - Ênfase5 3 3 3 2 3 2" xfId="21400"/>
    <cellStyle name="20% - Ênfase5 3 3 3 2 4" xfId="15142"/>
    <cellStyle name="20% - Ênfase5 3 3 3 3" xfId="4161"/>
    <cellStyle name="20% - Ênfase5 3 3 3 3 2" xfId="10420"/>
    <cellStyle name="20% - Ênfase5 3 3 3 3 2 2" xfId="22964"/>
    <cellStyle name="20% - Ênfase5 3 3 3 3 3" xfId="16706"/>
    <cellStyle name="20% - Ênfase5 3 3 3 4" xfId="7292"/>
    <cellStyle name="20% - Ênfase5 3 3 3 4 2" xfId="19836"/>
    <cellStyle name="20% - Ênfase5 3 3 3 5" xfId="1357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3" xfId="17494"/>
    <cellStyle name="20% - Ênfase5 3 3 4 3" xfId="8080"/>
    <cellStyle name="20% - Ênfase5 3 3 4 3 2" xfId="20624"/>
    <cellStyle name="20% - Ênfase5 3 3 4 4" xfId="14366"/>
    <cellStyle name="20% - Ênfase5 3 3 5" xfId="3385"/>
    <cellStyle name="20% - Ênfase5 3 3 5 2" xfId="9644"/>
    <cellStyle name="20% - Ênfase5 3 3 5 2 2" xfId="22188"/>
    <cellStyle name="20% - Ênfase5 3 3 5 3" xfId="15930"/>
    <cellStyle name="20% - Ênfase5 3 3 6" xfId="6516"/>
    <cellStyle name="20% - Ênfase5 3 3 6 2" xfId="19060"/>
    <cellStyle name="20% - Ênfase5 3 3 7" xfId="1280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3" xfId="18471"/>
    <cellStyle name="20% - Ênfase5 3 4 2 2 3" xfId="9057"/>
    <cellStyle name="20% - Ênfase5 3 4 2 2 3 2" xfId="21601"/>
    <cellStyle name="20% - Ênfase5 3 4 2 2 4" xfId="15343"/>
    <cellStyle name="20% - Ênfase5 3 4 2 3" xfId="4362"/>
    <cellStyle name="20% - Ênfase5 3 4 2 3 2" xfId="10621"/>
    <cellStyle name="20% - Ênfase5 3 4 2 3 2 2" xfId="23165"/>
    <cellStyle name="20% - Ênfase5 3 4 2 3 3" xfId="16907"/>
    <cellStyle name="20% - Ênfase5 3 4 2 4" xfId="7493"/>
    <cellStyle name="20% - Ênfase5 3 4 2 4 2" xfId="20037"/>
    <cellStyle name="20% - Ênfase5 3 4 2 5" xfId="1377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3" xfId="17695"/>
    <cellStyle name="20% - Ênfase5 3 4 3 3" xfId="8281"/>
    <cellStyle name="20% - Ênfase5 3 4 3 3 2" xfId="20825"/>
    <cellStyle name="20% - Ênfase5 3 4 3 4" xfId="14567"/>
    <cellStyle name="20% - Ênfase5 3 4 4" xfId="3586"/>
    <cellStyle name="20% - Ênfase5 3 4 4 2" xfId="9845"/>
    <cellStyle name="20% - Ênfase5 3 4 4 2 2" xfId="22389"/>
    <cellStyle name="20% - Ênfase5 3 4 4 3" xfId="16131"/>
    <cellStyle name="20% - Ênfase5 3 4 5" xfId="6717"/>
    <cellStyle name="20% - Ênfase5 3 4 5 2" xfId="19261"/>
    <cellStyle name="20% - Ênfase5 3 4 6" xfId="1300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3" xfId="18083"/>
    <cellStyle name="20% - Ênfase5 3 5 2 3" xfId="8669"/>
    <cellStyle name="20% - Ênfase5 3 5 2 3 2" xfId="21213"/>
    <cellStyle name="20% - Ênfase5 3 5 2 4" xfId="14955"/>
    <cellStyle name="20% - Ênfase5 3 5 3" xfId="3974"/>
    <cellStyle name="20% - Ênfase5 3 5 3 2" xfId="10233"/>
    <cellStyle name="20% - Ênfase5 3 5 3 2 2" xfId="22777"/>
    <cellStyle name="20% - Ênfase5 3 5 3 3" xfId="16519"/>
    <cellStyle name="20% - Ênfase5 3 5 4" xfId="7105"/>
    <cellStyle name="20% - Ênfase5 3 5 4 2" xfId="19649"/>
    <cellStyle name="20% - Ênfase5 3 5 5" xfId="1339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3" xfId="17307"/>
    <cellStyle name="20% - Ênfase5 3 6 3" xfId="7893"/>
    <cellStyle name="20% - Ênfase5 3 6 3 2" xfId="20437"/>
    <cellStyle name="20% - Ênfase5 3 6 4" xfId="14179"/>
    <cellStyle name="20% - Ênfase5 3 7" xfId="3198"/>
    <cellStyle name="20% - Ênfase5 3 7 2" xfId="9457"/>
    <cellStyle name="20% - Ênfase5 3 7 2 2" xfId="22001"/>
    <cellStyle name="20% - Ênfase5 3 7 3" xfId="15743"/>
    <cellStyle name="20% - Ênfase5 3 8" xfId="6329"/>
    <cellStyle name="20% - Ênfase5 3 8 2" xfId="18873"/>
    <cellStyle name="20% - Ênfase5 3 9" xfId="12615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3" xfId="18684"/>
    <cellStyle name="20% - Ênfase5 4 2 2 2 2 3" xfId="9270"/>
    <cellStyle name="20% - Ênfase5 4 2 2 2 2 3 2" xfId="21814"/>
    <cellStyle name="20% - Ênfase5 4 2 2 2 2 4" xfId="15556"/>
    <cellStyle name="20% - Ênfase5 4 2 2 2 3" xfId="4575"/>
    <cellStyle name="20% - Ênfase5 4 2 2 2 3 2" xfId="10834"/>
    <cellStyle name="20% - Ênfase5 4 2 2 2 3 2 2" xfId="23378"/>
    <cellStyle name="20% - Ênfase5 4 2 2 2 3 3" xfId="17120"/>
    <cellStyle name="20% - Ênfase5 4 2 2 2 4" xfId="7706"/>
    <cellStyle name="20% - Ênfase5 4 2 2 2 4 2" xfId="20250"/>
    <cellStyle name="20% - Ênfase5 4 2 2 2 5" xfId="1399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3" xfId="17908"/>
    <cellStyle name="20% - Ênfase5 4 2 2 3 3" xfId="8494"/>
    <cellStyle name="20% - Ênfase5 4 2 2 3 3 2" xfId="21038"/>
    <cellStyle name="20% - Ênfase5 4 2 2 3 4" xfId="14780"/>
    <cellStyle name="20% - Ênfase5 4 2 2 4" xfId="3799"/>
    <cellStyle name="20% - Ênfase5 4 2 2 4 2" xfId="10058"/>
    <cellStyle name="20% - Ênfase5 4 2 2 4 2 2" xfId="22602"/>
    <cellStyle name="20% - Ênfase5 4 2 2 4 3" xfId="16344"/>
    <cellStyle name="20% - Ênfase5 4 2 2 5" xfId="6930"/>
    <cellStyle name="20% - Ênfase5 4 2 2 5 2" xfId="19474"/>
    <cellStyle name="20% - Ênfase5 4 2 2 6" xfId="1321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3" xfId="18296"/>
    <cellStyle name="20% - Ênfase5 4 2 3 2 3" xfId="8882"/>
    <cellStyle name="20% - Ênfase5 4 2 3 2 3 2" xfId="21426"/>
    <cellStyle name="20% - Ênfase5 4 2 3 2 4" xfId="15168"/>
    <cellStyle name="20% - Ênfase5 4 2 3 3" xfId="4187"/>
    <cellStyle name="20% - Ênfase5 4 2 3 3 2" xfId="10446"/>
    <cellStyle name="20% - Ênfase5 4 2 3 3 2 2" xfId="22990"/>
    <cellStyle name="20% - Ênfase5 4 2 3 3 3" xfId="16732"/>
    <cellStyle name="20% - Ênfase5 4 2 3 4" xfId="7318"/>
    <cellStyle name="20% - Ênfase5 4 2 3 4 2" xfId="19862"/>
    <cellStyle name="20% - Ênfase5 4 2 3 5" xfId="1360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3" xfId="17520"/>
    <cellStyle name="20% - Ênfase5 4 2 4 3" xfId="8106"/>
    <cellStyle name="20% - Ênfase5 4 2 4 3 2" xfId="20650"/>
    <cellStyle name="20% - Ênfase5 4 2 4 4" xfId="14392"/>
    <cellStyle name="20% - Ênfase5 4 2 5" xfId="3411"/>
    <cellStyle name="20% - Ênfase5 4 2 5 2" xfId="9670"/>
    <cellStyle name="20% - Ênfase5 4 2 5 2 2" xfId="22214"/>
    <cellStyle name="20% - Ênfase5 4 2 5 3" xfId="15956"/>
    <cellStyle name="20% - Ênfase5 4 2 6" xfId="6542"/>
    <cellStyle name="20% - Ênfase5 4 2 6 2" xfId="19086"/>
    <cellStyle name="20% - Ênfase5 4 2 7" xfId="1282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3" xfId="18497"/>
    <cellStyle name="20% - Ênfase5 4 3 2 2 3" xfId="9083"/>
    <cellStyle name="20% - Ênfase5 4 3 2 2 3 2" xfId="21627"/>
    <cellStyle name="20% - Ênfase5 4 3 2 2 4" xfId="15369"/>
    <cellStyle name="20% - Ênfase5 4 3 2 3" xfId="4388"/>
    <cellStyle name="20% - Ênfase5 4 3 2 3 2" xfId="10647"/>
    <cellStyle name="20% - Ênfase5 4 3 2 3 2 2" xfId="23191"/>
    <cellStyle name="20% - Ênfase5 4 3 2 3 3" xfId="16933"/>
    <cellStyle name="20% - Ênfase5 4 3 2 4" xfId="7519"/>
    <cellStyle name="20% - Ênfase5 4 3 2 4 2" xfId="20063"/>
    <cellStyle name="20% - Ênfase5 4 3 2 5" xfId="1380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3" xfId="17721"/>
    <cellStyle name="20% - Ênfase5 4 3 3 3" xfId="8307"/>
    <cellStyle name="20% - Ênfase5 4 3 3 3 2" xfId="20851"/>
    <cellStyle name="20% - Ênfase5 4 3 3 4" xfId="14593"/>
    <cellStyle name="20% - Ênfase5 4 3 4" xfId="3612"/>
    <cellStyle name="20% - Ênfase5 4 3 4 2" xfId="9871"/>
    <cellStyle name="20% - Ênfase5 4 3 4 2 2" xfId="22415"/>
    <cellStyle name="20% - Ênfase5 4 3 4 3" xfId="16157"/>
    <cellStyle name="20% - Ênfase5 4 3 5" xfId="6743"/>
    <cellStyle name="20% - Ênfase5 4 3 5 2" xfId="19287"/>
    <cellStyle name="20% - Ênfase5 4 3 6" xfId="1302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3" xfId="18109"/>
    <cellStyle name="20% - Ênfase5 4 4 2 3" xfId="8695"/>
    <cellStyle name="20% - Ênfase5 4 4 2 3 2" xfId="21239"/>
    <cellStyle name="20% - Ênfase5 4 4 2 4" xfId="14981"/>
    <cellStyle name="20% - Ênfase5 4 4 3" xfId="4000"/>
    <cellStyle name="20% - Ênfase5 4 4 3 2" xfId="10259"/>
    <cellStyle name="20% - Ênfase5 4 4 3 2 2" xfId="22803"/>
    <cellStyle name="20% - Ênfase5 4 4 3 3" xfId="16545"/>
    <cellStyle name="20% - Ênfase5 4 4 4" xfId="7131"/>
    <cellStyle name="20% - Ênfase5 4 4 4 2" xfId="19675"/>
    <cellStyle name="20% - Ênfase5 4 4 5" xfId="1341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3" xfId="17333"/>
    <cellStyle name="20% - Ênfase5 4 5 3" xfId="7919"/>
    <cellStyle name="20% - Ênfase5 4 5 3 2" xfId="20463"/>
    <cellStyle name="20% - Ênfase5 4 5 4" xfId="14205"/>
    <cellStyle name="20% - Ênfase5 4 6" xfId="3224"/>
    <cellStyle name="20% - Ênfase5 4 6 2" xfId="9483"/>
    <cellStyle name="20% - Ênfase5 4 6 2 2" xfId="22027"/>
    <cellStyle name="20% - Ênfase5 4 6 3" xfId="15769"/>
    <cellStyle name="20% - Ênfase5 4 7" xfId="6355"/>
    <cellStyle name="20% - Ênfase5 4 7 2" xfId="18899"/>
    <cellStyle name="20% - Ênfase5 4 8" xfId="12641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3" xfId="18671"/>
    <cellStyle name="20% - Ênfase5 5 2 2 2 2 3" xfId="9257"/>
    <cellStyle name="20% - Ênfase5 5 2 2 2 2 3 2" xfId="21801"/>
    <cellStyle name="20% - Ênfase5 5 2 2 2 2 4" xfId="15543"/>
    <cellStyle name="20% - Ênfase5 5 2 2 2 3" xfId="4562"/>
    <cellStyle name="20% - Ênfase5 5 2 2 2 3 2" xfId="10821"/>
    <cellStyle name="20% - Ênfase5 5 2 2 2 3 2 2" xfId="23365"/>
    <cellStyle name="20% - Ênfase5 5 2 2 2 3 3" xfId="17107"/>
    <cellStyle name="20% - Ênfase5 5 2 2 2 4" xfId="7693"/>
    <cellStyle name="20% - Ênfase5 5 2 2 2 4 2" xfId="20237"/>
    <cellStyle name="20% - Ênfase5 5 2 2 2 5" xfId="1397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3" xfId="17895"/>
    <cellStyle name="20% - Ênfase5 5 2 2 3 3" xfId="8481"/>
    <cellStyle name="20% - Ênfase5 5 2 2 3 3 2" xfId="21025"/>
    <cellStyle name="20% - Ênfase5 5 2 2 3 4" xfId="14767"/>
    <cellStyle name="20% - Ênfase5 5 2 2 4" xfId="3786"/>
    <cellStyle name="20% - Ênfase5 5 2 2 4 2" xfId="10045"/>
    <cellStyle name="20% - Ênfase5 5 2 2 4 2 2" xfId="22589"/>
    <cellStyle name="20% - Ênfase5 5 2 2 4 3" xfId="16331"/>
    <cellStyle name="20% - Ênfase5 5 2 2 5" xfId="6917"/>
    <cellStyle name="20% - Ênfase5 5 2 2 5 2" xfId="19461"/>
    <cellStyle name="20% - Ênfase5 5 2 2 6" xfId="1320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3" xfId="18283"/>
    <cellStyle name="20% - Ênfase5 5 2 3 2 3" xfId="8869"/>
    <cellStyle name="20% - Ênfase5 5 2 3 2 3 2" xfId="21413"/>
    <cellStyle name="20% - Ênfase5 5 2 3 2 4" xfId="15155"/>
    <cellStyle name="20% - Ênfase5 5 2 3 3" xfId="4174"/>
    <cellStyle name="20% - Ênfase5 5 2 3 3 2" xfId="10433"/>
    <cellStyle name="20% - Ênfase5 5 2 3 3 2 2" xfId="22977"/>
    <cellStyle name="20% - Ênfase5 5 2 3 3 3" xfId="16719"/>
    <cellStyle name="20% - Ênfase5 5 2 3 4" xfId="7305"/>
    <cellStyle name="20% - Ênfase5 5 2 3 4 2" xfId="19849"/>
    <cellStyle name="20% - Ênfase5 5 2 3 5" xfId="1359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3" xfId="17507"/>
    <cellStyle name="20% - Ênfase5 5 2 4 3" xfId="8093"/>
    <cellStyle name="20% - Ênfase5 5 2 4 3 2" xfId="20637"/>
    <cellStyle name="20% - Ênfase5 5 2 4 4" xfId="14379"/>
    <cellStyle name="20% - Ênfase5 5 2 5" xfId="3398"/>
    <cellStyle name="20% - Ênfase5 5 2 5 2" xfId="9657"/>
    <cellStyle name="20% - Ênfase5 5 2 5 2 2" xfId="22201"/>
    <cellStyle name="20% - Ênfase5 5 2 5 3" xfId="15943"/>
    <cellStyle name="20% - Ênfase5 5 2 6" xfId="6529"/>
    <cellStyle name="20% - Ênfase5 5 2 6 2" xfId="19073"/>
    <cellStyle name="20% - Ênfase5 5 2 7" xfId="1281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3" xfId="18484"/>
    <cellStyle name="20% - Ênfase5 5 3 2 2 3" xfId="9070"/>
    <cellStyle name="20% - Ênfase5 5 3 2 2 3 2" xfId="21614"/>
    <cellStyle name="20% - Ênfase5 5 3 2 2 4" xfId="15356"/>
    <cellStyle name="20% - Ênfase5 5 3 2 3" xfId="4375"/>
    <cellStyle name="20% - Ênfase5 5 3 2 3 2" xfId="10634"/>
    <cellStyle name="20% - Ênfase5 5 3 2 3 2 2" xfId="23178"/>
    <cellStyle name="20% - Ênfase5 5 3 2 3 3" xfId="16920"/>
    <cellStyle name="20% - Ênfase5 5 3 2 4" xfId="7506"/>
    <cellStyle name="20% - Ênfase5 5 3 2 4 2" xfId="20050"/>
    <cellStyle name="20% - Ênfase5 5 3 2 5" xfId="1379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3" xfId="17708"/>
    <cellStyle name="20% - Ênfase5 5 3 3 3" xfId="8294"/>
    <cellStyle name="20% - Ênfase5 5 3 3 3 2" xfId="20838"/>
    <cellStyle name="20% - Ênfase5 5 3 3 4" xfId="14580"/>
    <cellStyle name="20% - Ênfase5 5 3 4" xfId="3599"/>
    <cellStyle name="20% - Ênfase5 5 3 4 2" xfId="9858"/>
    <cellStyle name="20% - Ênfase5 5 3 4 2 2" xfId="22402"/>
    <cellStyle name="20% - Ênfase5 5 3 4 3" xfId="16144"/>
    <cellStyle name="20% - Ênfase5 5 3 5" xfId="6730"/>
    <cellStyle name="20% - Ênfase5 5 3 5 2" xfId="19274"/>
    <cellStyle name="20% - Ênfase5 5 3 6" xfId="1301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3" xfId="18096"/>
    <cellStyle name="20% - Ênfase5 5 4 2 3" xfId="8682"/>
    <cellStyle name="20% - Ênfase5 5 4 2 3 2" xfId="21226"/>
    <cellStyle name="20% - Ênfase5 5 4 2 4" xfId="14968"/>
    <cellStyle name="20% - Ênfase5 5 4 3" xfId="3987"/>
    <cellStyle name="20% - Ênfase5 5 4 3 2" xfId="10246"/>
    <cellStyle name="20% - Ênfase5 5 4 3 2 2" xfId="22790"/>
    <cellStyle name="20% - Ênfase5 5 4 3 3" xfId="16532"/>
    <cellStyle name="20% - Ênfase5 5 4 4" xfId="7118"/>
    <cellStyle name="20% - Ênfase5 5 4 4 2" xfId="19662"/>
    <cellStyle name="20% - Ênfase5 5 4 5" xfId="1340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3" xfId="17320"/>
    <cellStyle name="20% - Ênfase5 5 5 3" xfId="7906"/>
    <cellStyle name="20% - Ênfase5 5 5 3 2" xfId="20450"/>
    <cellStyle name="20% - Ênfase5 5 5 4" xfId="14192"/>
    <cellStyle name="20% - Ênfase5 5 6" xfId="3211"/>
    <cellStyle name="20% - Ênfase5 5 6 2" xfId="9470"/>
    <cellStyle name="20% - Ênfase5 5 6 2 2" xfId="22014"/>
    <cellStyle name="20% - Ênfase5 5 6 3" xfId="15756"/>
    <cellStyle name="20% - Ênfase5 5 7" xfId="6342"/>
    <cellStyle name="20% - Ênfase5 5 7 2" xfId="18886"/>
    <cellStyle name="20% - Ênfase5 5 8" xfId="1262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3" xfId="18724"/>
    <cellStyle name="20% - Ênfase5 6 2 2 2 2 3" xfId="9310"/>
    <cellStyle name="20% - Ênfase5 6 2 2 2 2 3 2" xfId="21854"/>
    <cellStyle name="20% - Ênfase5 6 2 2 2 2 4" xfId="15596"/>
    <cellStyle name="20% - Ênfase5 6 2 2 2 3" xfId="4615"/>
    <cellStyle name="20% - Ênfase5 6 2 2 2 3 2" xfId="10874"/>
    <cellStyle name="20% - Ênfase5 6 2 2 2 3 2 2" xfId="23418"/>
    <cellStyle name="20% - Ênfase5 6 2 2 2 3 3" xfId="17160"/>
    <cellStyle name="20% - Ênfase5 6 2 2 2 4" xfId="7746"/>
    <cellStyle name="20% - Ênfase5 6 2 2 2 4 2" xfId="20290"/>
    <cellStyle name="20% - Ênfase5 6 2 2 2 5" xfId="1403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3" xfId="17948"/>
    <cellStyle name="20% - Ênfase5 6 2 2 3 3" xfId="8534"/>
    <cellStyle name="20% - Ênfase5 6 2 2 3 3 2" xfId="21078"/>
    <cellStyle name="20% - Ênfase5 6 2 2 3 4" xfId="14820"/>
    <cellStyle name="20% - Ênfase5 6 2 2 4" xfId="3839"/>
    <cellStyle name="20% - Ênfase5 6 2 2 4 2" xfId="10098"/>
    <cellStyle name="20% - Ênfase5 6 2 2 4 2 2" xfId="22642"/>
    <cellStyle name="20% - Ênfase5 6 2 2 4 3" xfId="16384"/>
    <cellStyle name="20% - Ênfase5 6 2 2 5" xfId="6970"/>
    <cellStyle name="20% - Ênfase5 6 2 2 5 2" xfId="19514"/>
    <cellStyle name="20% - Ênfase5 6 2 2 6" xfId="1325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3" xfId="18336"/>
    <cellStyle name="20% - Ênfase5 6 2 3 2 3" xfId="8922"/>
    <cellStyle name="20% - Ênfase5 6 2 3 2 3 2" xfId="21466"/>
    <cellStyle name="20% - Ênfase5 6 2 3 2 4" xfId="15208"/>
    <cellStyle name="20% - Ênfase5 6 2 3 3" xfId="4227"/>
    <cellStyle name="20% - Ênfase5 6 2 3 3 2" xfId="10486"/>
    <cellStyle name="20% - Ênfase5 6 2 3 3 2 2" xfId="23030"/>
    <cellStyle name="20% - Ênfase5 6 2 3 3 3" xfId="16772"/>
    <cellStyle name="20% - Ênfase5 6 2 3 4" xfId="7358"/>
    <cellStyle name="20% - Ênfase5 6 2 3 4 2" xfId="19902"/>
    <cellStyle name="20% - Ênfase5 6 2 3 5" xfId="1364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3" xfId="17560"/>
    <cellStyle name="20% - Ênfase5 6 2 4 3" xfId="8146"/>
    <cellStyle name="20% - Ênfase5 6 2 4 3 2" xfId="20690"/>
    <cellStyle name="20% - Ênfase5 6 2 4 4" xfId="14432"/>
    <cellStyle name="20% - Ênfase5 6 2 5" xfId="3451"/>
    <cellStyle name="20% - Ênfase5 6 2 5 2" xfId="9710"/>
    <cellStyle name="20% - Ênfase5 6 2 5 2 2" xfId="22254"/>
    <cellStyle name="20% - Ênfase5 6 2 5 3" xfId="15996"/>
    <cellStyle name="20% - Ênfase5 6 2 6" xfId="6582"/>
    <cellStyle name="20% - Ênfase5 6 2 6 2" xfId="19126"/>
    <cellStyle name="20% - Ênfase5 6 2 7" xfId="1286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3" xfId="18537"/>
    <cellStyle name="20% - Ênfase5 6 3 2 2 3" xfId="9123"/>
    <cellStyle name="20% - Ênfase5 6 3 2 2 3 2" xfId="21667"/>
    <cellStyle name="20% - Ênfase5 6 3 2 2 4" xfId="15409"/>
    <cellStyle name="20% - Ênfase5 6 3 2 3" xfId="4428"/>
    <cellStyle name="20% - Ênfase5 6 3 2 3 2" xfId="10687"/>
    <cellStyle name="20% - Ênfase5 6 3 2 3 2 2" xfId="23231"/>
    <cellStyle name="20% - Ênfase5 6 3 2 3 3" xfId="16973"/>
    <cellStyle name="20% - Ênfase5 6 3 2 4" xfId="7559"/>
    <cellStyle name="20% - Ênfase5 6 3 2 4 2" xfId="20103"/>
    <cellStyle name="20% - Ênfase5 6 3 2 5" xfId="1384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3" xfId="17761"/>
    <cellStyle name="20% - Ênfase5 6 3 3 3" xfId="8347"/>
    <cellStyle name="20% - Ênfase5 6 3 3 3 2" xfId="20891"/>
    <cellStyle name="20% - Ênfase5 6 3 3 4" xfId="14633"/>
    <cellStyle name="20% - Ênfase5 6 3 4" xfId="3652"/>
    <cellStyle name="20% - Ênfase5 6 3 4 2" xfId="9911"/>
    <cellStyle name="20% - Ênfase5 6 3 4 2 2" xfId="22455"/>
    <cellStyle name="20% - Ênfase5 6 3 4 3" xfId="16197"/>
    <cellStyle name="20% - Ênfase5 6 3 5" xfId="6783"/>
    <cellStyle name="20% - Ênfase5 6 3 5 2" xfId="19327"/>
    <cellStyle name="20% - Ênfase5 6 3 6" xfId="1306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3" xfId="18149"/>
    <cellStyle name="20% - Ênfase5 6 4 2 3" xfId="8735"/>
    <cellStyle name="20% - Ênfase5 6 4 2 3 2" xfId="21279"/>
    <cellStyle name="20% - Ênfase5 6 4 2 4" xfId="15021"/>
    <cellStyle name="20% - Ênfase5 6 4 3" xfId="4040"/>
    <cellStyle name="20% - Ênfase5 6 4 3 2" xfId="10299"/>
    <cellStyle name="20% - Ênfase5 6 4 3 2 2" xfId="22843"/>
    <cellStyle name="20% - Ênfase5 6 4 3 3" xfId="16585"/>
    <cellStyle name="20% - Ênfase5 6 4 4" xfId="7171"/>
    <cellStyle name="20% - Ênfase5 6 4 4 2" xfId="19715"/>
    <cellStyle name="20% - Ênfase5 6 4 5" xfId="1345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3" xfId="17373"/>
    <cellStyle name="20% - Ênfase5 6 5 3" xfId="7959"/>
    <cellStyle name="20% - Ênfase5 6 5 3 2" xfId="20503"/>
    <cellStyle name="20% - Ênfase5 6 5 4" xfId="14245"/>
    <cellStyle name="20% - Ênfase5 6 6" xfId="3264"/>
    <cellStyle name="20% - Ênfase5 6 6 2" xfId="9523"/>
    <cellStyle name="20% - Ênfase5 6 6 2 2" xfId="22067"/>
    <cellStyle name="20% - Ênfase5 6 6 3" xfId="15809"/>
    <cellStyle name="20% - Ênfase5 6 7" xfId="6395"/>
    <cellStyle name="20% - Ênfase5 6 7 2" xfId="18939"/>
    <cellStyle name="20% - Ênfase5 6 8" xfId="1268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3" xfId="18738"/>
    <cellStyle name="20% - Ênfase5 7 2 2 2 2 3" xfId="9324"/>
    <cellStyle name="20% - Ênfase5 7 2 2 2 2 3 2" xfId="21868"/>
    <cellStyle name="20% - Ênfase5 7 2 2 2 2 4" xfId="15610"/>
    <cellStyle name="20% - Ênfase5 7 2 2 2 3" xfId="4629"/>
    <cellStyle name="20% - Ênfase5 7 2 2 2 3 2" xfId="10888"/>
    <cellStyle name="20% - Ênfase5 7 2 2 2 3 2 2" xfId="23432"/>
    <cellStyle name="20% - Ênfase5 7 2 2 2 3 3" xfId="17174"/>
    <cellStyle name="20% - Ênfase5 7 2 2 2 4" xfId="7760"/>
    <cellStyle name="20% - Ênfase5 7 2 2 2 4 2" xfId="20304"/>
    <cellStyle name="20% - Ênfase5 7 2 2 2 5" xfId="1404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3" xfId="17962"/>
    <cellStyle name="20% - Ênfase5 7 2 2 3 3" xfId="8548"/>
    <cellStyle name="20% - Ênfase5 7 2 2 3 3 2" xfId="21092"/>
    <cellStyle name="20% - Ênfase5 7 2 2 3 4" xfId="14834"/>
    <cellStyle name="20% - Ênfase5 7 2 2 4" xfId="3853"/>
    <cellStyle name="20% - Ênfase5 7 2 2 4 2" xfId="10112"/>
    <cellStyle name="20% - Ênfase5 7 2 2 4 2 2" xfId="22656"/>
    <cellStyle name="20% - Ênfase5 7 2 2 4 3" xfId="16398"/>
    <cellStyle name="20% - Ênfase5 7 2 2 5" xfId="6984"/>
    <cellStyle name="20% - Ênfase5 7 2 2 5 2" xfId="19528"/>
    <cellStyle name="20% - Ênfase5 7 2 2 6" xfId="1327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3" xfId="18350"/>
    <cellStyle name="20% - Ênfase5 7 2 3 2 3" xfId="8936"/>
    <cellStyle name="20% - Ênfase5 7 2 3 2 3 2" xfId="21480"/>
    <cellStyle name="20% - Ênfase5 7 2 3 2 4" xfId="15222"/>
    <cellStyle name="20% - Ênfase5 7 2 3 3" xfId="4241"/>
    <cellStyle name="20% - Ênfase5 7 2 3 3 2" xfId="10500"/>
    <cellStyle name="20% - Ênfase5 7 2 3 3 2 2" xfId="23044"/>
    <cellStyle name="20% - Ênfase5 7 2 3 3 3" xfId="16786"/>
    <cellStyle name="20% - Ênfase5 7 2 3 4" xfId="7372"/>
    <cellStyle name="20% - Ênfase5 7 2 3 4 2" xfId="19916"/>
    <cellStyle name="20% - Ênfase5 7 2 3 5" xfId="1365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3" xfId="17574"/>
    <cellStyle name="20% - Ênfase5 7 2 4 3" xfId="8160"/>
    <cellStyle name="20% - Ênfase5 7 2 4 3 2" xfId="20704"/>
    <cellStyle name="20% - Ênfase5 7 2 4 4" xfId="14446"/>
    <cellStyle name="20% - Ênfase5 7 2 5" xfId="3465"/>
    <cellStyle name="20% - Ênfase5 7 2 5 2" xfId="9724"/>
    <cellStyle name="20% - Ênfase5 7 2 5 2 2" xfId="22268"/>
    <cellStyle name="20% - Ênfase5 7 2 5 3" xfId="16010"/>
    <cellStyle name="20% - Ênfase5 7 2 6" xfId="6596"/>
    <cellStyle name="20% - Ênfase5 7 2 6 2" xfId="19140"/>
    <cellStyle name="20% - Ênfase5 7 2 7" xfId="1288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3" xfId="18551"/>
    <cellStyle name="20% - Ênfase5 7 3 2 2 3" xfId="9137"/>
    <cellStyle name="20% - Ênfase5 7 3 2 2 3 2" xfId="21681"/>
    <cellStyle name="20% - Ênfase5 7 3 2 2 4" xfId="15423"/>
    <cellStyle name="20% - Ênfase5 7 3 2 3" xfId="4442"/>
    <cellStyle name="20% - Ênfase5 7 3 2 3 2" xfId="10701"/>
    <cellStyle name="20% - Ênfase5 7 3 2 3 2 2" xfId="23245"/>
    <cellStyle name="20% - Ênfase5 7 3 2 3 3" xfId="16987"/>
    <cellStyle name="20% - Ênfase5 7 3 2 4" xfId="7573"/>
    <cellStyle name="20% - Ênfase5 7 3 2 4 2" xfId="20117"/>
    <cellStyle name="20% - Ênfase5 7 3 2 5" xfId="1385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3" xfId="17775"/>
    <cellStyle name="20% - Ênfase5 7 3 3 3" xfId="8361"/>
    <cellStyle name="20% - Ênfase5 7 3 3 3 2" xfId="20905"/>
    <cellStyle name="20% - Ênfase5 7 3 3 4" xfId="14647"/>
    <cellStyle name="20% - Ênfase5 7 3 4" xfId="3666"/>
    <cellStyle name="20% - Ênfase5 7 3 4 2" xfId="9925"/>
    <cellStyle name="20% - Ênfase5 7 3 4 2 2" xfId="22469"/>
    <cellStyle name="20% - Ênfase5 7 3 4 3" xfId="16211"/>
    <cellStyle name="20% - Ênfase5 7 3 5" xfId="6797"/>
    <cellStyle name="20% - Ênfase5 7 3 5 2" xfId="19341"/>
    <cellStyle name="20% - Ênfase5 7 3 6" xfId="1308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3" xfId="18163"/>
    <cellStyle name="20% - Ênfase5 7 4 2 3" xfId="8749"/>
    <cellStyle name="20% - Ênfase5 7 4 2 3 2" xfId="21293"/>
    <cellStyle name="20% - Ênfase5 7 4 2 4" xfId="15035"/>
    <cellStyle name="20% - Ênfase5 7 4 3" xfId="4054"/>
    <cellStyle name="20% - Ênfase5 7 4 3 2" xfId="10313"/>
    <cellStyle name="20% - Ênfase5 7 4 3 2 2" xfId="22857"/>
    <cellStyle name="20% - Ênfase5 7 4 3 3" xfId="16599"/>
    <cellStyle name="20% - Ênfase5 7 4 4" xfId="7185"/>
    <cellStyle name="20% - Ênfase5 7 4 4 2" xfId="19729"/>
    <cellStyle name="20% - Ênfase5 7 4 5" xfId="1347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3" xfId="17387"/>
    <cellStyle name="20% - Ênfase5 7 5 3" xfId="7973"/>
    <cellStyle name="20% - Ênfase5 7 5 3 2" xfId="20517"/>
    <cellStyle name="20% - Ênfase5 7 5 4" xfId="14259"/>
    <cellStyle name="20% - Ênfase5 7 6" xfId="3278"/>
    <cellStyle name="20% - Ênfase5 7 6 2" xfId="9537"/>
    <cellStyle name="20% - Ênfase5 7 6 2 2" xfId="22081"/>
    <cellStyle name="20% - Ênfase5 7 6 3" xfId="15823"/>
    <cellStyle name="20% - Ênfase5 7 7" xfId="6409"/>
    <cellStyle name="20% - Ênfase5 7 7 2" xfId="18953"/>
    <cellStyle name="20% - Ênfase5 7 8" xfId="1269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3" xfId="18751"/>
    <cellStyle name="20% - Ênfase5 8 2 2 2 2 3" xfId="9337"/>
    <cellStyle name="20% - Ênfase5 8 2 2 2 2 3 2" xfId="21881"/>
    <cellStyle name="20% - Ênfase5 8 2 2 2 2 4" xfId="15623"/>
    <cellStyle name="20% - Ênfase5 8 2 2 2 3" xfId="4642"/>
    <cellStyle name="20% - Ênfase5 8 2 2 2 3 2" xfId="10901"/>
    <cellStyle name="20% - Ênfase5 8 2 2 2 3 2 2" xfId="23445"/>
    <cellStyle name="20% - Ênfase5 8 2 2 2 3 3" xfId="17187"/>
    <cellStyle name="20% - Ênfase5 8 2 2 2 4" xfId="7773"/>
    <cellStyle name="20% - Ênfase5 8 2 2 2 4 2" xfId="20317"/>
    <cellStyle name="20% - Ênfase5 8 2 2 2 5" xfId="1405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3" xfId="17975"/>
    <cellStyle name="20% - Ênfase5 8 2 2 3 3" xfId="8561"/>
    <cellStyle name="20% - Ênfase5 8 2 2 3 3 2" xfId="21105"/>
    <cellStyle name="20% - Ênfase5 8 2 2 3 4" xfId="14847"/>
    <cellStyle name="20% - Ênfase5 8 2 2 4" xfId="3866"/>
    <cellStyle name="20% - Ênfase5 8 2 2 4 2" xfId="10125"/>
    <cellStyle name="20% - Ênfase5 8 2 2 4 2 2" xfId="22669"/>
    <cellStyle name="20% - Ênfase5 8 2 2 4 3" xfId="16411"/>
    <cellStyle name="20% - Ênfase5 8 2 2 5" xfId="6997"/>
    <cellStyle name="20% - Ênfase5 8 2 2 5 2" xfId="19541"/>
    <cellStyle name="20% - Ênfase5 8 2 2 6" xfId="1328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3" xfId="18363"/>
    <cellStyle name="20% - Ênfase5 8 2 3 2 3" xfId="8949"/>
    <cellStyle name="20% - Ênfase5 8 2 3 2 3 2" xfId="21493"/>
    <cellStyle name="20% - Ênfase5 8 2 3 2 4" xfId="15235"/>
    <cellStyle name="20% - Ênfase5 8 2 3 3" xfId="4254"/>
    <cellStyle name="20% - Ênfase5 8 2 3 3 2" xfId="10513"/>
    <cellStyle name="20% - Ênfase5 8 2 3 3 2 2" xfId="23057"/>
    <cellStyle name="20% - Ênfase5 8 2 3 3 3" xfId="16799"/>
    <cellStyle name="20% - Ênfase5 8 2 3 4" xfId="7385"/>
    <cellStyle name="20% - Ênfase5 8 2 3 4 2" xfId="19929"/>
    <cellStyle name="20% - Ênfase5 8 2 3 5" xfId="1367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3" xfId="17587"/>
    <cellStyle name="20% - Ênfase5 8 2 4 3" xfId="8173"/>
    <cellStyle name="20% - Ênfase5 8 2 4 3 2" xfId="20717"/>
    <cellStyle name="20% - Ênfase5 8 2 4 4" xfId="14459"/>
    <cellStyle name="20% - Ênfase5 8 2 5" xfId="3478"/>
    <cellStyle name="20% - Ênfase5 8 2 5 2" xfId="9737"/>
    <cellStyle name="20% - Ênfase5 8 2 5 2 2" xfId="22281"/>
    <cellStyle name="20% - Ênfase5 8 2 5 3" xfId="16023"/>
    <cellStyle name="20% - Ênfase5 8 2 6" xfId="6609"/>
    <cellStyle name="20% - Ênfase5 8 2 6 2" xfId="19153"/>
    <cellStyle name="20% - Ênfase5 8 2 7" xfId="1289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3" xfId="18564"/>
    <cellStyle name="20% - Ênfase5 8 3 2 2 3" xfId="9150"/>
    <cellStyle name="20% - Ênfase5 8 3 2 2 3 2" xfId="21694"/>
    <cellStyle name="20% - Ênfase5 8 3 2 2 4" xfId="15436"/>
    <cellStyle name="20% - Ênfase5 8 3 2 3" xfId="4455"/>
    <cellStyle name="20% - Ênfase5 8 3 2 3 2" xfId="10714"/>
    <cellStyle name="20% - Ênfase5 8 3 2 3 2 2" xfId="23258"/>
    <cellStyle name="20% - Ênfase5 8 3 2 3 3" xfId="17000"/>
    <cellStyle name="20% - Ênfase5 8 3 2 4" xfId="7586"/>
    <cellStyle name="20% - Ênfase5 8 3 2 4 2" xfId="20130"/>
    <cellStyle name="20% - Ênfase5 8 3 2 5" xfId="1387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3" xfId="17788"/>
    <cellStyle name="20% - Ênfase5 8 3 3 3" xfId="8374"/>
    <cellStyle name="20% - Ênfase5 8 3 3 3 2" xfId="20918"/>
    <cellStyle name="20% - Ênfase5 8 3 3 4" xfId="14660"/>
    <cellStyle name="20% - Ênfase5 8 3 4" xfId="3679"/>
    <cellStyle name="20% - Ênfase5 8 3 4 2" xfId="9938"/>
    <cellStyle name="20% - Ênfase5 8 3 4 2 2" xfId="22482"/>
    <cellStyle name="20% - Ênfase5 8 3 4 3" xfId="16224"/>
    <cellStyle name="20% - Ênfase5 8 3 5" xfId="6810"/>
    <cellStyle name="20% - Ênfase5 8 3 5 2" xfId="19354"/>
    <cellStyle name="20% - Ênfase5 8 3 6" xfId="1309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3" xfId="18176"/>
    <cellStyle name="20% - Ênfase5 8 4 2 3" xfId="8762"/>
    <cellStyle name="20% - Ênfase5 8 4 2 3 2" xfId="21306"/>
    <cellStyle name="20% - Ênfase5 8 4 2 4" xfId="15048"/>
    <cellStyle name="20% - Ênfase5 8 4 3" xfId="4067"/>
    <cellStyle name="20% - Ênfase5 8 4 3 2" xfId="10326"/>
    <cellStyle name="20% - Ênfase5 8 4 3 2 2" xfId="22870"/>
    <cellStyle name="20% - Ênfase5 8 4 3 3" xfId="16612"/>
    <cellStyle name="20% - Ênfase5 8 4 4" xfId="7198"/>
    <cellStyle name="20% - Ênfase5 8 4 4 2" xfId="19742"/>
    <cellStyle name="20% - Ênfase5 8 4 5" xfId="1348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3" xfId="17400"/>
    <cellStyle name="20% - Ênfase5 8 5 3" xfId="7986"/>
    <cellStyle name="20% - Ênfase5 8 5 3 2" xfId="20530"/>
    <cellStyle name="20% - Ênfase5 8 5 4" xfId="14272"/>
    <cellStyle name="20% - Ênfase5 8 6" xfId="3291"/>
    <cellStyle name="20% - Ênfase5 8 6 2" xfId="9550"/>
    <cellStyle name="20% - Ênfase5 8 6 2 2" xfId="22094"/>
    <cellStyle name="20% - Ênfase5 8 6 3" xfId="15836"/>
    <cellStyle name="20% - Ênfase5 8 7" xfId="6422"/>
    <cellStyle name="20% - Ênfase5 8 7 2" xfId="18966"/>
    <cellStyle name="20% - Ênfase5 8 8" xfId="1270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3" xfId="18764"/>
    <cellStyle name="20% - Ênfase5 9 2 2 2 2 3" xfId="9350"/>
    <cellStyle name="20% - Ênfase5 9 2 2 2 2 3 2" xfId="21894"/>
    <cellStyle name="20% - Ênfase5 9 2 2 2 2 4" xfId="15636"/>
    <cellStyle name="20% - Ênfase5 9 2 2 2 3" xfId="4655"/>
    <cellStyle name="20% - Ênfase5 9 2 2 2 3 2" xfId="10914"/>
    <cellStyle name="20% - Ênfase5 9 2 2 2 3 2 2" xfId="23458"/>
    <cellStyle name="20% - Ênfase5 9 2 2 2 3 3" xfId="17200"/>
    <cellStyle name="20% - Ênfase5 9 2 2 2 4" xfId="7786"/>
    <cellStyle name="20% - Ênfase5 9 2 2 2 4 2" xfId="20330"/>
    <cellStyle name="20% - Ênfase5 9 2 2 2 5" xfId="1407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3" xfId="17988"/>
    <cellStyle name="20% - Ênfase5 9 2 2 3 3" xfId="8574"/>
    <cellStyle name="20% - Ênfase5 9 2 2 3 3 2" xfId="21118"/>
    <cellStyle name="20% - Ênfase5 9 2 2 3 4" xfId="14860"/>
    <cellStyle name="20% - Ênfase5 9 2 2 4" xfId="3879"/>
    <cellStyle name="20% - Ênfase5 9 2 2 4 2" xfId="10138"/>
    <cellStyle name="20% - Ênfase5 9 2 2 4 2 2" xfId="22682"/>
    <cellStyle name="20% - Ênfase5 9 2 2 4 3" xfId="16424"/>
    <cellStyle name="20% - Ênfase5 9 2 2 5" xfId="7010"/>
    <cellStyle name="20% - Ênfase5 9 2 2 5 2" xfId="19554"/>
    <cellStyle name="20% - Ênfase5 9 2 2 6" xfId="1329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3" xfId="18376"/>
    <cellStyle name="20% - Ênfase5 9 2 3 2 3" xfId="8962"/>
    <cellStyle name="20% - Ênfase5 9 2 3 2 3 2" xfId="21506"/>
    <cellStyle name="20% - Ênfase5 9 2 3 2 4" xfId="15248"/>
    <cellStyle name="20% - Ênfase5 9 2 3 3" xfId="4267"/>
    <cellStyle name="20% - Ênfase5 9 2 3 3 2" xfId="10526"/>
    <cellStyle name="20% - Ênfase5 9 2 3 3 2 2" xfId="23070"/>
    <cellStyle name="20% - Ênfase5 9 2 3 3 3" xfId="16812"/>
    <cellStyle name="20% - Ênfase5 9 2 3 4" xfId="7398"/>
    <cellStyle name="20% - Ênfase5 9 2 3 4 2" xfId="19942"/>
    <cellStyle name="20% - Ênfase5 9 2 3 5" xfId="1368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3" xfId="17600"/>
    <cellStyle name="20% - Ênfase5 9 2 4 3" xfId="8186"/>
    <cellStyle name="20% - Ênfase5 9 2 4 3 2" xfId="20730"/>
    <cellStyle name="20% - Ênfase5 9 2 4 4" xfId="14472"/>
    <cellStyle name="20% - Ênfase5 9 2 5" xfId="3491"/>
    <cellStyle name="20% - Ênfase5 9 2 5 2" xfId="9750"/>
    <cellStyle name="20% - Ênfase5 9 2 5 2 2" xfId="22294"/>
    <cellStyle name="20% - Ênfase5 9 2 5 3" xfId="16036"/>
    <cellStyle name="20% - Ênfase5 9 2 6" xfId="6622"/>
    <cellStyle name="20% - Ênfase5 9 2 6 2" xfId="19166"/>
    <cellStyle name="20% - Ênfase5 9 2 7" xfId="1290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3" xfId="18577"/>
    <cellStyle name="20% - Ênfase5 9 3 2 2 3" xfId="9163"/>
    <cellStyle name="20% - Ênfase5 9 3 2 2 3 2" xfId="21707"/>
    <cellStyle name="20% - Ênfase5 9 3 2 2 4" xfId="15449"/>
    <cellStyle name="20% - Ênfase5 9 3 2 3" xfId="4468"/>
    <cellStyle name="20% - Ênfase5 9 3 2 3 2" xfId="10727"/>
    <cellStyle name="20% - Ênfase5 9 3 2 3 2 2" xfId="23271"/>
    <cellStyle name="20% - Ênfase5 9 3 2 3 3" xfId="17013"/>
    <cellStyle name="20% - Ênfase5 9 3 2 4" xfId="7599"/>
    <cellStyle name="20% - Ênfase5 9 3 2 4 2" xfId="20143"/>
    <cellStyle name="20% - Ênfase5 9 3 2 5" xfId="1388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3" xfId="17801"/>
    <cellStyle name="20% - Ênfase5 9 3 3 3" xfId="8387"/>
    <cellStyle name="20% - Ênfase5 9 3 3 3 2" xfId="20931"/>
    <cellStyle name="20% - Ênfase5 9 3 3 4" xfId="14673"/>
    <cellStyle name="20% - Ênfase5 9 3 4" xfId="3692"/>
    <cellStyle name="20% - Ênfase5 9 3 4 2" xfId="9951"/>
    <cellStyle name="20% - Ênfase5 9 3 4 2 2" xfId="22495"/>
    <cellStyle name="20% - Ênfase5 9 3 4 3" xfId="16237"/>
    <cellStyle name="20% - Ênfase5 9 3 5" xfId="6823"/>
    <cellStyle name="20% - Ênfase5 9 3 5 2" xfId="19367"/>
    <cellStyle name="20% - Ênfase5 9 3 6" xfId="1310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3" xfId="18189"/>
    <cellStyle name="20% - Ênfase5 9 4 2 3" xfId="8775"/>
    <cellStyle name="20% - Ênfase5 9 4 2 3 2" xfId="21319"/>
    <cellStyle name="20% - Ênfase5 9 4 2 4" xfId="15061"/>
    <cellStyle name="20% - Ênfase5 9 4 3" xfId="4080"/>
    <cellStyle name="20% - Ênfase5 9 4 3 2" xfId="10339"/>
    <cellStyle name="20% - Ênfase5 9 4 3 2 2" xfId="22883"/>
    <cellStyle name="20% - Ênfase5 9 4 3 3" xfId="16625"/>
    <cellStyle name="20% - Ênfase5 9 4 4" xfId="7211"/>
    <cellStyle name="20% - Ênfase5 9 4 4 2" xfId="19755"/>
    <cellStyle name="20% - Ênfase5 9 4 5" xfId="1349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3" xfId="17413"/>
    <cellStyle name="20% - Ênfase5 9 5 3" xfId="7999"/>
    <cellStyle name="20% - Ênfase5 9 5 3 2" xfId="20543"/>
    <cellStyle name="20% - Ênfase5 9 5 4" xfId="14285"/>
    <cellStyle name="20% - Ênfase5 9 6" xfId="3304"/>
    <cellStyle name="20% - Ênfase5 9 6 2" xfId="9563"/>
    <cellStyle name="20% - Ênfase5 9 6 2 2" xfId="22107"/>
    <cellStyle name="20% - Ênfase5 9 6 3" xfId="15849"/>
    <cellStyle name="20% - Ênfase5 9 7" xfId="6435"/>
    <cellStyle name="20% - Ênfase5 9 7 2" xfId="18979"/>
    <cellStyle name="20% - Ênfase5 9 8" xfId="1272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3" xfId="18780"/>
    <cellStyle name="20% - Ênfase6 10 2 2 2 2 3" xfId="9366"/>
    <cellStyle name="20% - Ênfase6 10 2 2 2 2 3 2" xfId="21910"/>
    <cellStyle name="20% - Ênfase6 10 2 2 2 2 4" xfId="15652"/>
    <cellStyle name="20% - Ênfase6 10 2 2 2 3" xfId="4671"/>
    <cellStyle name="20% - Ênfase6 10 2 2 2 3 2" xfId="10930"/>
    <cellStyle name="20% - Ênfase6 10 2 2 2 3 2 2" xfId="23474"/>
    <cellStyle name="20% - Ênfase6 10 2 2 2 3 3" xfId="17216"/>
    <cellStyle name="20% - Ênfase6 10 2 2 2 4" xfId="7802"/>
    <cellStyle name="20% - Ênfase6 10 2 2 2 4 2" xfId="20346"/>
    <cellStyle name="20% - Ênfase6 10 2 2 2 5" xfId="1408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3" xfId="18004"/>
    <cellStyle name="20% - Ênfase6 10 2 2 3 3" xfId="8590"/>
    <cellStyle name="20% - Ênfase6 10 2 2 3 3 2" xfId="21134"/>
    <cellStyle name="20% - Ênfase6 10 2 2 3 4" xfId="14876"/>
    <cellStyle name="20% - Ênfase6 10 2 2 4" xfId="3895"/>
    <cellStyle name="20% - Ênfase6 10 2 2 4 2" xfId="10154"/>
    <cellStyle name="20% - Ênfase6 10 2 2 4 2 2" xfId="22698"/>
    <cellStyle name="20% - Ênfase6 10 2 2 4 3" xfId="16440"/>
    <cellStyle name="20% - Ênfase6 10 2 2 5" xfId="7026"/>
    <cellStyle name="20% - Ênfase6 10 2 2 5 2" xfId="19570"/>
    <cellStyle name="20% - Ênfase6 10 2 2 6" xfId="1331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3" xfId="18392"/>
    <cellStyle name="20% - Ênfase6 10 2 3 2 3" xfId="8978"/>
    <cellStyle name="20% - Ênfase6 10 2 3 2 3 2" xfId="21522"/>
    <cellStyle name="20% - Ênfase6 10 2 3 2 4" xfId="15264"/>
    <cellStyle name="20% - Ênfase6 10 2 3 3" xfId="4283"/>
    <cellStyle name="20% - Ênfase6 10 2 3 3 2" xfId="10542"/>
    <cellStyle name="20% - Ênfase6 10 2 3 3 2 2" xfId="23086"/>
    <cellStyle name="20% - Ênfase6 10 2 3 3 3" xfId="16828"/>
    <cellStyle name="20% - Ênfase6 10 2 3 4" xfId="7414"/>
    <cellStyle name="20% - Ênfase6 10 2 3 4 2" xfId="19958"/>
    <cellStyle name="20% - Ênfase6 10 2 3 5" xfId="1370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3" xfId="17616"/>
    <cellStyle name="20% - Ênfase6 10 2 4 3" xfId="8202"/>
    <cellStyle name="20% - Ênfase6 10 2 4 3 2" xfId="20746"/>
    <cellStyle name="20% - Ênfase6 10 2 4 4" xfId="14488"/>
    <cellStyle name="20% - Ênfase6 10 2 5" xfId="3507"/>
    <cellStyle name="20% - Ênfase6 10 2 5 2" xfId="9766"/>
    <cellStyle name="20% - Ênfase6 10 2 5 2 2" xfId="22310"/>
    <cellStyle name="20% - Ênfase6 10 2 5 3" xfId="16052"/>
    <cellStyle name="20% - Ênfase6 10 2 6" xfId="6638"/>
    <cellStyle name="20% - Ênfase6 10 2 6 2" xfId="19182"/>
    <cellStyle name="20% - Ênfase6 10 2 7" xfId="1292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3" xfId="18593"/>
    <cellStyle name="20% - Ênfase6 10 3 2 2 3" xfId="9179"/>
    <cellStyle name="20% - Ênfase6 10 3 2 2 3 2" xfId="21723"/>
    <cellStyle name="20% - Ênfase6 10 3 2 2 4" xfId="15465"/>
    <cellStyle name="20% - Ênfase6 10 3 2 3" xfId="4484"/>
    <cellStyle name="20% - Ênfase6 10 3 2 3 2" xfId="10743"/>
    <cellStyle name="20% - Ênfase6 10 3 2 3 2 2" xfId="23287"/>
    <cellStyle name="20% - Ênfase6 10 3 2 3 3" xfId="17029"/>
    <cellStyle name="20% - Ênfase6 10 3 2 4" xfId="7615"/>
    <cellStyle name="20% - Ênfase6 10 3 2 4 2" xfId="20159"/>
    <cellStyle name="20% - Ênfase6 10 3 2 5" xfId="1390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3" xfId="17817"/>
    <cellStyle name="20% - Ênfase6 10 3 3 3" xfId="8403"/>
    <cellStyle name="20% - Ênfase6 10 3 3 3 2" xfId="20947"/>
    <cellStyle name="20% - Ênfase6 10 3 3 4" xfId="14689"/>
    <cellStyle name="20% - Ênfase6 10 3 4" xfId="3708"/>
    <cellStyle name="20% - Ênfase6 10 3 4 2" xfId="9967"/>
    <cellStyle name="20% - Ênfase6 10 3 4 2 2" xfId="22511"/>
    <cellStyle name="20% - Ênfase6 10 3 4 3" xfId="16253"/>
    <cellStyle name="20% - Ênfase6 10 3 5" xfId="6839"/>
    <cellStyle name="20% - Ênfase6 10 3 5 2" xfId="19383"/>
    <cellStyle name="20% - Ênfase6 10 3 6" xfId="1312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3" xfId="18205"/>
    <cellStyle name="20% - Ênfase6 10 4 2 3" xfId="8791"/>
    <cellStyle name="20% - Ênfase6 10 4 2 3 2" xfId="21335"/>
    <cellStyle name="20% - Ênfase6 10 4 2 4" xfId="15077"/>
    <cellStyle name="20% - Ênfase6 10 4 3" xfId="4096"/>
    <cellStyle name="20% - Ênfase6 10 4 3 2" xfId="10355"/>
    <cellStyle name="20% - Ênfase6 10 4 3 2 2" xfId="22899"/>
    <cellStyle name="20% - Ênfase6 10 4 3 3" xfId="16641"/>
    <cellStyle name="20% - Ênfase6 10 4 4" xfId="7227"/>
    <cellStyle name="20% - Ênfase6 10 4 4 2" xfId="19771"/>
    <cellStyle name="20% - Ênfase6 10 4 5" xfId="1351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3" xfId="17429"/>
    <cellStyle name="20% - Ênfase6 10 5 3" xfId="8015"/>
    <cellStyle name="20% - Ênfase6 10 5 3 2" xfId="20559"/>
    <cellStyle name="20% - Ênfase6 10 5 4" xfId="14301"/>
    <cellStyle name="20% - Ênfase6 10 6" xfId="3320"/>
    <cellStyle name="20% - Ênfase6 10 6 2" xfId="9579"/>
    <cellStyle name="20% - Ênfase6 10 6 2 2" xfId="22123"/>
    <cellStyle name="20% - Ênfase6 10 6 3" xfId="15865"/>
    <cellStyle name="20% - Ênfase6 10 7" xfId="6451"/>
    <cellStyle name="20% - Ênfase6 10 7 2" xfId="18995"/>
    <cellStyle name="20% - Ênfase6 10 8" xfId="1273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3" xfId="18794"/>
    <cellStyle name="20% - Ênfase6 11 2 2 2 2 3" xfId="9380"/>
    <cellStyle name="20% - Ênfase6 11 2 2 2 2 3 2" xfId="21924"/>
    <cellStyle name="20% - Ênfase6 11 2 2 2 2 4" xfId="15666"/>
    <cellStyle name="20% - Ênfase6 11 2 2 2 3" xfId="4685"/>
    <cellStyle name="20% - Ênfase6 11 2 2 2 3 2" xfId="10944"/>
    <cellStyle name="20% - Ênfase6 11 2 2 2 3 2 2" xfId="23488"/>
    <cellStyle name="20% - Ênfase6 11 2 2 2 3 3" xfId="17230"/>
    <cellStyle name="20% - Ênfase6 11 2 2 2 4" xfId="7816"/>
    <cellStyle name="20% - Ênfase6 11 2 2 2 4 2" xfId="20360"/>
    <cellStyle name="20% - Ênfase6 11 2 2 2 5" xfId="1410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3" xfId="18018"/>
    <cellStyle name="20% - Ênfase6 11 2 2 3 3" xfId="8604"/>
    <cellStyle name="20% - Ênfase6 11 2 2 3 3 2" xfId="21148"/>
    <cellStyle name="20% - Ênfase6 11 2 2 3 4" xfId="14890"/>
    <cellStyle name="20% - Ênfase6 11 2 2 4" xfId="3909"/>
    <cellStyle name="20% - Ênfase6 11 2 2 4 2" xfId="10168"/>
    <cellStyle name="20% - Ênfase6 11 2 2 4 2 2" xfId="22712"/>
    <cellStyle name="20% - Ênfase6 11 2 2 4 3" xfId="16454"/>
    <cellStyle name="20% - Ênfase6 11 2 2 5" xfId="7040"/>
    <cellStyle name="20% - Ênfase6 11 2 2 5 2" xfId="19584"/>
    <cellStyle name="20% - Ênfase6 11 2 2 6" xfId="1332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3" xfId="18406"/>
    <cellStyle name="20% - Ênfase6 11 2 3 2 3" xfId="8992"/>
    <cellStyle name="20% - Ênfase6 11 2 3 2 3 2" xfId="21536"/>
    <cellStyle name="20% - Ênfase6 11 2 3 2 4" xfId="15278"/>
    <cellStyle name="20% - Ênfase6 11 2 3 3" xfId="4297"/>
    <cellStyle name="20% - Ênfase6 11 2 3 3 2" xfId="10556"/>
    <cellStyle name="20% - Ênfase6 11 2 3 3 2 2" xfId="23100"/>
    <cellStyle name="20% - Ênfase6 11 2 3 3 3" xfId="16842"/>
    <cellStyle name="20% - Ênfase6 11 2 3 4" xfId="7428"/>
    <cellStyle name="20% - Ênfase6 11 2 3 4 2" xfId="19972"/>
    <cellStyle name="20% - Ênfase6 11 2 3 5" xfId="1371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3" xfId="17630"/>
    <cellStyle name="20% - Ênfase6 11 2 4 3" xfId="8216"/>
    <cellStyle name="20% - Ênfase6 11 2 4 3 2" xfId="20760"/>
    <cellStyle name="20% - Ênfase6 11 2 4 4" xfId="14502"/>
    <cellStyle name="20% - Ênfase6 11 2 5" xfId="3521"/>
    <cellStyle name="20% - Ênfase6 11 2 5 2" xfId="9780"/>
    <cellStyle name="20% - Ênfase6 11 2 5 2 2" xfId="22324"/>
    <cellStyle name="20% - Ênfase6 11 2 5 3" xfId="16066"/>
    <cellStyle name="20% - Ênfase6 11 2 6" xfId="6652"/>
    <cellStyle name="20% - Ênfase6 11 2 6 2" xfId="19196"/>
    <cellStyle name="20% - Ênfase6 11 2 7" xfId="1293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3" xfId="18607"/>
    <cellStyle name="20% - Ênfase6 11 3 2 2 3" xfId="9193"/>
    <cellStyle name="20% - Ênfase6 11 3 2 2 3 2" xfId="21737"/>
    <cellStyle name="20% - Ênfase6 11 3 2 2 4" xfId="15479"/>
    <cellStyle name="20% - Ênfase6 11 3 2 3" xfId="4498"/>
    <cellStyle name="20% - Ênfase6 11 3 2 3 2" xfId="10757"/>
    <cellStyle name="20% - Ênfase6 11 3 2 3 2 2" xfId="23301"/>
    <cellStyle name="20% - Ênfase6 11 3 2 3 3" xfId="17043"/>
    <cellStyle name="20% - Ênfase6 11 3 2 4" xfId="7629"/>
    <cellStyle name="20% - Ênfase6 11 3 2 4 2" xfId="20173"/>
    <cellStyle name="20% - Ênfase6 11 3 2 5" xfId="1391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3" xfId="17831"/>
    <cellStyle name="20% - Ênfase6 11 3 3 3" xfId="8417"/>
    <cellStyle name="20% - Ênfase6 11 3 3 3 2" xfId="20961"/>
    <cellStyle name="20% - Ênfase6 11 3 3 4" xfId="14703"/>
    <cellStyle name="20% - Ênfase6 11 3 4" xfId="3722"/>
    <cellStyle name="20% - Ênfase6 11 3 4 2" xfId="9981"/>
    <cellStyle name="20% - Ênfase6 11 3 4 2 2" xfId="22525"/>
    <cellStyle name="20% - Ênfase6 11 3 4 3" xfId="16267"/>
    <cellStyle name="20% - Ênfase6 11 3 5" xfId="6853"/>
    <cellStyle name="20% - Ênfase6 11 3 5 2" xfId="19397"/>
    <cellStyle name="20% - Ênfase6 11 3 6" xfId="1313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3" xfId="18219"/>
    <cellStyle name="20% - Ênfase6 11 4 2 3" xfId="8805"/>
    <cellStyle name="20% - Ênfase6 11 4 2 3 2" xfId="21349"/>
    <cellStyle name="20% - Ênfase6 11 4 2 4" xfId="15091"/>
    <cellStyle name="20% - Ênfase6 11 4 3" xfId="4110"/>
    <cellStyle name="20% - Ênfase6 11 4 3 2" xfId="10369"/>
    <cellStyle name="20% - Ênfase6 11 4 3 2 2" xfId="22913"/>
    <cellStyle name="20% - Ênfase6 11 4 3 3" xfId="16655"/>
    <cellStyle name="20% - Ênfase6 11 4 4" xfId="7241"/>
    <cellStyle name="20% - Ênfase6 11 4 4 2" xfId="19785"/>
    <cellStyle name="20% - Ênfase6 11 4 5" xfId="1352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3" xfId="17443"/>
    <cellStyle name="20% - Ênfase6 11 5 3" xfId="8029"/>
    <cellStyle name="20% - Ênfase6 11 5 3 2" xfId="20573"/>
    <cellStyle name="20% - Ênfase6 11 5 4" xfId="14315"/>
    <cellStyle name="20% - Ênfase6 11 6" xfId="3334"/>
    <cellStyle name="20% - Ênfase6 11 6 2" xfId="9593"/>
    <cellStyle name="20% - Ênfase6 11 6 2 2" xfId="22137"/>
    <cellStyle name="20% - Ênfase6 11 6 3" xfId="15879"/>
    <cellStyle name="20% - Ênfase6 11 7" xfId="6465"/>
    <cellStyle name="20% - Ênfase6 11 7 2" xfId="19009"/>
    <cellStyle name="20% - Ênfase6 11 8" xfId="1275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3" xfId="18633"/>
    <cellStyle name="20% - Ênfase6 12 2 2 2 3" xfId="9219"/>
    <cellStyle name="20% - Ênfase6 12 2 2 2 3 2" xfId="21763"/>
    <cellStyle name="20% - Ênfase6 12 2 2 2 4" xfId="15505"/>
    <cellStyle name="20% - Ênfase6 12 2 2 3" xfId="4524"/>
    <cellStyle name="20% - Ênfase6 12 2 2 3 2" xfId="10783"/>
    <cellStyle name="20% - Ênfase6 12 2 2 3 2 2" xfId="23327"/>
    <cellStyle name="20% - Ênfase6 12 2 2 3 3" xfId="17069"/>
    <cellStyle name="20% - Ênfase6 12 2 2 4" xfId="7655"/>
    <cellStyle name="20% - Ênfase6 12 2 2 4 2" xfId="20199"/>
    <cellStyle name="20% - Ênfase6 12 2 2 5" xfId="1394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3" xfId="17857"/>
    <cellStyle name="20% - Ênfase6 12 2 3 3" xfId="8443"/>
    <cellStyle name="20% - Ênfase6 12 2 3 3 2" xfId="20987"/>
    <cellStyle name="20% - Ênfase6 12 2 3 4" xfId="14729"/>
    <cellStyle name="20% - Ênfase6 12 2 4" xfId="3748"/>
    <cellStyle name="20% - Ênfase6 12 2 4 2" xfId="10007"/>
    <cellStyle name="20% - Ênfase6 12 2 4 2 2" xfId="22551"/>
    <cellStyle name="20% - Ênfase6 12 2 4 3" xfId="16293"/>
    <cellStyle name="20% - Ênfase6 12 2 5" xfId="6879"/>
    <cellStyle name="20% - Ênfase6 12 2 5 2" xfId="19423"/>
    <cellStyle name="20% - Ênfase6 12 2 6" xfId="1316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3" xfId="18245"/>
    <cellStyle name="20% - Ênfase6 12 3 2 3" xfId="8831"/>
    <cellStyle name="20% - Ênfase6 12 3 2 3 2" xfId="21375"/>
    <cellStyle name="20% - Ênfase6 12 3 2 4" xfId="15117"/>
    <cellStyle name="20% - Ênfase6 12 3 3" xfId="4136"/>
    <cellStyle name="20% - Ênfase6 12 3 3 2" xfId="10395"/>
    <cellStyle name="20% - Ênfase6 12 3 3 2 2" xfId="22939"/>
    <cellStyle name="20% - Ênfase6 12 3 3 3" xfId="16681"/>
    <cellStyle name="20% - Ênfase6 12 3 4" xfId="7267"/>
    <cellStyle name="20% - Ênfase6 12 3 4 2" xfId="19811"/>
    <cellStyle name="20% - Ênfase6 12 3 5" xfId="1355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3" xfId="17469"/>
    <cellStyle name="20% - Ênfase6 12 4 3" xfId="8055"/>
    <cellStyle name="20% - Ênfase6 12 4 3 2" xfId="20599"/>
    <cellStyle name="20% - Ênfase6 12 4 4" xfId="14341"/>
    <cellStyle name="20% - Ênfase6 12 5" xfId="3360"/>
    <cellStyle name="20% - Ênfase6 12 5 2" xfId="9619"/>
    <cellStyle name="20% - Ênfase6 12 5 2 2" xfId="22163"/>
    <cellStyle name="20% - Ênfase6 12 5 3" xfId="15905"/>
    <cellStyle name="20% - Ênfase6 12 6" xfId="6491"/>
    <cellStyle name="20% - Ênfase6 12 6 2" xfId="19035"/>
    <cellStyle name="20% - Ênfase6 12 7" xfId="1277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3" xfId="18807"/>
    <cellStyle name="20% - Ênfase6 13 2 2 2 3" xfId="9393"/>
    <cellStyle name="20% - Ênfase6 13 2 2 2 3 2" xfId="21937"/>
    <cellStyle name="20% - Ênfase6 13 2 2 2 4" xfId="15679"/>
    <cellStyle name="20% - Ênfase6 13 2 2 3" xfId="4698"/>
    <cellStyle name="20% - Ênfase6 13 2 2 3 2" xfId="10957"/>
    <cellStyle name="20% - Ênfase6 13 2 2 3 2 2" xfId="23501"/>
    <cellStyle name="20% - Ênfase6 13 2 2 3 3" xfId="17243"/>
    <cellStyle name="20% - Ênfase6 13 2 2 4" xfId="7829"/>
    <cellStyle name="20% - Ênfase6 13 2 2 4 2" xfId="20373"/>
    <cellStyle name="20% - Ênfase6 13 2 2 5" xfId="1411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3" xfId="18031"/>
    <cellStyle name="20% - Ênfase6 13 2 3 3" xfId="8617"/>
    <cellStyle name="20% - Ênfase6 13 2 3 3 2" xfId="21161"/>
    <cellStyle name="20% - Ênfase6 13 2 3 4" xfId="14903"/>
    <cellStyle name="20% - Ênfase6 13 2 4" xfId="3922"/>
    <cellStyle name="20% - Ênfase6 13 2 4 2" xfId="10181"/>
    <cellStyle name="20% - Ênfase6 13 2 4 2 2" xfId="22725"/>
    <cellStyle name="20% - Ênfase6 13 2 4 3" xfId="16467"/>
    <cellStyle name="20% - Ênfase6 13 2 5" xfId="7053"/>
    <cellStyle name="20% - Ênfase6 13 2 5 2" xfId="19597"/>
    <cellStyle name="20% - Ênfase6 13 2 6" xfId="1333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3" xfId="18419"/>
    <cellStyle name="20% - Ênfase6 13 3 2 3" xfId="9005"/>
    <cellStyle name="20% - Ênfase6 13 3 2 3 2" xfId="21549"/>
    <cellStyle name="20% - Ênfase6 13 3 2 4" xfId="15291"/>
    <cellStyle name="20% - Ênfase6 13 3 3" xfId="4310"/>
    <cellStyle name="20% - Ênfase6 13 3 3 2" xfId="10569"/>
    <cellStyle name="20% - Ênfase6 13 3 3 2 2" xfId="23113"/>
    <cellStyle name="20% - Ênfase6 13 3 3 3" xfId="16855"/>
    <cellStyle name="20% - Ênfase6 13 3 4" xfId="7441"/>
    <cellStyle name="20% - Ênfase6 13 3 4 2" xfId="19985"/>
    <cellStyle name="20% - Ênfase6 13 3 5" xfId="1372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3" xfId="17643"/>
    <cellStyle name="20% - Ênfase6 13 4 3" xfId="8229"/>
    <cellStyle name="20% - Ênfase6 13 4 3 2" xfId="20773"/>
    <cellStyle name="20% - Ênfase6 13 4 4" xfId="14515"/>
    <cellStyle name="20% - Ênfase6 13 5" xfId="3534"/>
    <cellStyle name="20% - Ênfase6 13 5 2" xfId="9793"/>
    <cellStyle name="20% - Ênfase6 13 5 2 2" xfId="22337"/>
    <cellStyle name="20% - Ênfase6 13 5 3" xfId="16079"/>
    <cellStyle name="20% - Ênfase6 13 6" xfId="6665"/>
    <cellStyle name="20% - Ênfase6 13 6 2" xfId="19209"/>
    <cellStyle name="20% - Ênfase6 13 7" xfId="1295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3" xfId="18620"/>
    <cellStyle name="20% - Ênfase6 14 2 2 2 3" xfId="9206"/>
    <cellStyle name="20% - Ênfase6 14 2 2 2 3 2" xfId="21750"/>
    <cellStyle name="20% - Ênfase6 14 2 2 2 4" xfId="15492"/>
    <cellStyle name="20% - Ênfase6 14 2 2 3" xfId="4511"/>
    <cellStyle name="20% - Ênfase6 14 2 2 3 2" xfId="10770"/>
    <cellStyle name="20% - Ênfase6 14 2 2 3 2 2" xfId="23314"/>
    <cellStyle name="20% - Ênfase6 14 2 2 3 3" xfId="17056"/>
    <cellStyle name="20% - Ênfase6 14 2 2 4" xfId="7642"/>
    <cellStyle name="20% - Ênfase6 14 2 2 4 2" xfId="20186"/>
    <cellStyle name="20% - Ênfase6 14 2 2 5" xfId="1392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3" xfId="17844"/>
    <cellStyle name="20% - Ênfase6 14 2 3 3" xfId="8430"/>
    <cellStyle name="20% - Ênfase6 14 2 3 3 2" xfId="20974"/>
    <cellStyle name="20% - Ênfase6 14 2 3 4" xfId="14716"/>
    <cellStyle name="20% - Ênfase6 14 2 4" xfId="3735"/>
    <cellStyle name="20% - Ênfase6 14 2 4 2" xfId="9994"/>
    <cellStyle name="20% - Ênfase6 14 2 4 2 2" xfId="22538"/>
    <cellStyle name="20% - Ênfase6 14 2 4 3" xfId="16280"/>
    <cellStyle name="20% - Ênfase6 14 2 5" xfId="6866"/>
    <cellStyle name="20% - Ênfase6 14 2 5 2" xfId="19410"/>
    <cellStyle name="20% - Ênfase6 14 2 6" xfId="1315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3" xfId="18232"/>
    <cellStyle name="20% - Ênfase6 14 3 2 3" xfId="8818"/>
    <cellStyle name="20% - Ênfase6 14 3 2 3 2" xfId="21362"/>
    <cellStyle name="20% - Ênfase6 14 3 2 4" xfId="15104"/>
    <cellStyle name="20% - Ênfase6 14 3 3" xfId="4123"/>
    <cellStyle name="20% - Ênfase6 14 3 3 2" xfId="10382"/>
    <cellStyle name="20% - Ênfase6 14 3 3 2 2" xfId="22926"/>
    <cellStyle name="20% - Ênfase6 14 3 3 3" xfId="16668"/>
    <cellStyle name="20% - Ênfase6 14 3 4" xfId="7254"/>
    <cellStyle name="20% - Ênfase6 14 3 4 2" xfId="19798"/>
    <cellStyle name="20% - Ênfase6 14 3 5" xfId="1354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3" xfId="17456"/>
    <cellStyle name="20% - Ênfase6 14 4 3" xfId="8042"/>
    <cellStyle name="20% - Ênfase6 14 4 3 2" xfId="20586"/>
    <cellStyle name="20% - Ênfase6 14 4 4" xfId="14328"/>
    <cellStyle name="20% - Ênfase6 14 5" xfId="3347"/>
    <cellStyle name="20% - Ênfase6 14 5 2" xfId="9606"/>
    <cellStyle name="20% - Ênfase6 14 5 2 2" xfId="22150"/>
    <cellStyle name="20% - Ênfase6 14 5 3" xfId="15892"/>
    <cellStyle name="20% - Ênfase6 14 6" xfId="6478"/>
    <cellStyle name="20% - Ênfase6 14 6 2" xfId="19022"/>
    <cellStyle name="20% - Ênfase6 14 7" xfId="1276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3" xfId="18820"/>
    <cellStyle name="20% - Ênfase6 15 2 2 2 3" xfId="9406"/>
    <cellStyle name="20% - Ênfase6 15 2 2 2 3 2" xfId="21950"/>
    <cellStyle name="20% - Ênfase6 15 2 2 2 4" xfId="15692"/>
    <cellStyle name="20% - Ênfase6 15 2 2 3" xfId="4711"/>
    <cellStyle name="20% - Ênfase6 15 2 2 3 2" xfId="10970"/>
    <cellStyle name="20% - Ênfase6 15 2 2 3 2 2" xfId="23514"/>
    <cellStyle name="20% - Ênfase6 15 2 2 3 3" xfId="17256"/>
    <cellStyle name="20% - Ênfase6 15 2 2 4" xfId="7842"/>
    <cellStyle name="20% - Ênfase6 15 2 2 4 2" xfId="20386"/>
    <cellStyle name="20% - Ênfase6 15 2 2 5" xfId="1412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3" xfId="18044"/>
    <cellStyle name="20% - Ênfase6 15 2 3 3" xfId="8630"/>
    <cellStyle name="20% - Ênfase6 15 2 3 3 2" xfId="21174"/>
    <cellStyle name="20% - Ênfase6 15 2 3 4" xfId="14916"/>
    <cellStyle name="20% - Ênfase6 15 2 4" xfId="3935"/>
    <cellStyle name="20% - Ênfase6 15 2 4 2" xfId="10194"/>
    <cellStyle name="20% - Ênfase6 15 2 4 2 2" xfId="22738"/>
    <cellStyle name="20% - Ênfase6 15 2 4 3" xfId="16480"/>
    <cellStyle name="20% - Ênfase6 15 2 5" xfId="7066"/>
    <cellStyle name="20% - Ênfase6 15 2 5 2" xfId="19610"/>
    <cellStyle name="20% - Ênfase6 15 2 6" xfId="1335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3" xfId="18432"/>
    <cellStyle name="20% - Ênfase6 15 3 2 3" xfId="9018"/>
    <cellStyle name="20% - Ênfase6 15 3 2 3 2" xfId="21562"/>
    <cellStyle name="20% - Ênfase6 15 3 2 4" xfId="15304"/>
    <cellStyle name="20% - Ênfase6 15 3 3" xfId="4323"/>
    <cellStyle name="20% - Ênfase6 15 3 3 2" xfId="10582"/>
    <cellStyle name="20% - Ênfase6 15 3 3 2 2" xfId="23126"/>
    <cellStyle name="20% - Ênfase6 15 3 3 3" xfId="16868"/>
    <cellStyle name="20% - Ênfase6 15 3 4" xfId="7454"/>
    <cellStyle name="20% - Ênfase6 15 3 4 2" xfId="19998"/>
    <cellStyle name="20% - Ênfase6 15 3 5" xfId="1374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3" xfId="17656"/>
    <cellStyle name="20% - Ênfase6 15 4 3" xfId="8242"/>
    <cellStyle name="20% - Ênfase6 15 4 3 2" xfId="20786"/>
    <cellStyle name="20% - Ênfase6 15 4 4" xfId="14528"/>
    <cellStyle name="20% - Ênfase6 15 5" xfId="3547"/>
    <cellStyle name="20% - Ênfase6 15 5 2" xfId="9806"/>
    <cellStyle name="20% - Ênfase6 15 5 2 2" xfId="22350"/>
    <cellStyle name="20% - Ênfase6 15 5 3" xfId="16092"/>
    <cellStyle name="20% - Ênfase6 15 6" xfId="6678"/>
    <cellStyle name="20% - Ênfase6 15 6 2" xfId="19222"/>
    <cellStyle name="20% - Ênfase6 15 7" xfId="1296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3" xfId="18446"/>
    <cellStyle name="20% - Ênfase6 16 2 2 3" xfId="9032"/>
    <cellStyle name="20% - Ênfase6 16 2 2 3 2" xfId="21576"/>
    <cellStyle name="20% - Ênfase6 16 2 2 4" xfId="15318"/>
    <cellStyle name="20% - Ênfase6 16 2 3" xfId="4337"/>
    <cellStyle name="20% - Ênfase6 16 2 3 2" xfId="10596"/>
    <cellStyle name="20% - Ênfase6 16 2 3 2 2" xfId="23140"/>
    <cellStyle name="20% - Ênfase6 16 2 3 3" xfId="16882"/>
    <cellStyle name="20% - Ênfase6 16 2 4" xfId="7468"/>
    <cellStyle name="20% - Ênfase6 16 2 4 2" xfId="20012"/>
    <cellStyle name="20% - Ênfase6 16 2 5" xfId="1375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3" xfId="17670"/>
    <cellStyle name="20% - Ênfase6 16 3 3" xfId="8256"/>
    <cellStyle name="20% - Ênfase6 16 3 3 2" xfId="20800"/>
    <cellStyle name="20% - Ênfase6 16 3 4" xfId="14542"/>
    <cellStyle name="20% - Ênfase6 16 4" xfId="3561"/>
    <cellStyle name="20% - Ênfase6 16 4 2" xfId="9820"/>
    <cellStyle name="20% - Ênfase6 16 4 2 2" xfId="22364"/>
    <cellStyle name="20% - Ênfase6 16 4 3" xfId="16106"/>
    <cellStyle name="20% - Ênfase6 16 5" xfId="6692"/>
    <cellStyle name="20% - Ênfase6 16 5 2" xfId="19236"/>
    <cellStyle name="20% - Ênfase6 16 6" xfId="1297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3" xfId="18058"/>
    <cellStyle name="20% - Ênfase6 17 2 3" xfId="8644"/>
    <cellStyle name="20% - Ênfase6 17 2 3 2" xfId="21188"/>
    <cellStyle name="20% - Ênfase6 17 2 4" xfId="14930"/>
    <cellStyle name="20% - Ênfase6 17 3" xfId="3949"/>
    <cellStyle name="20% - Ênfase6 17 3 2" xfId="10208"/>
    <cellStyle name="20% - Ênfase6 17 3 2 2" xfId="22752"/>
    <cellStyle name="20% - Ênfase6 17 3 3" xfId="16494"/>
    <cellStyle name="20% - Ênfase6 17 4" xfId="7080"/>
    <cellStyle name="20% - Ênfase6 17 4 2" xfId="19624"/>
    <cellStyle name="20% - Ênfase6 17 5" xfId="13366"/>
    <cellStyle name="20% - Ênfase6 18" xfId="1594"/>
    <cellStyle name="20% - Ênfase6 18 2" xfId="4724"/>
    <cellStyle name="20% - Ênfase6 18 2 2" xfId="10983"/>
    <cellStyle name="20% - Ênfase6 18 2 2 2" xfId="23527"/>
    <cellStyle name="20% - Ênfase6 18 2 3" xfId="17269"/>
    <cellStyle name="20% - Ênfase6 18 3" xfId="7855"/>
    <cellStyle name="20% - Ênfase6 18 3 2" xfId="20399"/>
    <cellStyle name="20% - Ênfase6 18 4" xfId="14141"/>
    <cellStyle name="20% - Ênfase6 19" xfId="1608"/>
    <cellStyle name="20% - Ênfase6 19 2" xfId="4737"/>
    <cellStyle name="20% - Ênfase6 19 2 2" xfId="10996"/>
    <cellStyle name="20% - Ênfase6 19 2 2 2" xfId="23540"/>
    <cellStyle name="20% - Ênfase6 19 2 3" xfId="17282"/>
    <cellStyle name="20% - Ênfase6 19 3" xfId="7868"/>
    <cellStyle name="20% - Ênfase6 19 3 2" xfId="20412"/>
    <cellStyle name="20% - Ênfase6 19 4" xfId="14154"/>
    <cellStyle name="20% - Ênfase6 2" xfId="5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3" xfId="18700"/>
    <cellStyle name="20% - Ênfase6 2 2 2 2 2 2 3" xfId="9286"/>
    <cellStyle name="20% - Ênfase6 2 2 2 2 2 2 3 2" xfId="21830"/>
    <cellStyle name="20% - Ênfase6 2 2 2 2 2 2 4" xfId="15572"/>
    <cellStyle name="20% - Ênfase6 2 2 2 2 2 3" xfId="4591"/>
    <cellStyle name="20% - Ênfase6 2 2 2 2 2 3 2" xfId="10850"/>
    <cellStyle name="20% - Ênfase6 2 2 2 2 2 3 2 2" xfId="23394"/>
    <cellStyle name="20% - Ênfase6 2 2 2 2 2 3 3" xfId="17136"/>
    <cellStyle name="20% - Ênfase6 2 2 2 2 2 4" xfId="7722"/>
    <cellStyle name="20% - Ênfase6 2 2 2 2 2 4 2" xfId="20266"/>
    <cellStyle name="20% - Ênfase6 2 2 2 2 2 5" xfId="1400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3" xfId="17924"/>
    <cellStyle name="20% - Ênfase6 2 2 2 2 3 3" xfId="8510"/>
    <cellStyle name="20% - Ênfase6 2 2 2 2 3 3 2" xfId="21054"/>
    <cellStyle name="20% - Ênfase6 2 2 2 2 3 4" xfId="14796"/>
    <cellStyle name="20% - Ênfase6 2 2 2 2 4" xfId="3815"/>
    <cellStyle name="20% - Ênfase6 2 2 2 2 4 2" xfId="10074"/>
    <cellStyle name="20% - Ênfase6 2 2 2 2 4 2 2" xfId="22618"/>
    <cellStyle name="20% - Ênfase6 2 2 2 2 4 3" xfId="16360"/>
    <cellStyle name="20% - Ênfase6 2 2 2 2 5" xfId="6946"/>
    <cellStyle name="20% - Ênfase6 2 2 2 2 5 2" xfId="19490"/>
    <cellStyle name="20% - Ênfase6 2 2 2 2 6" xfId="1323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3" xfId="18312"/>
    <cellStyle name="20% - Ênfase6 2 2 2 3 2 3" xfId="8898"/>
    <cellStyle name="20% - Ênfase6 2 2 2 3 2 3 2" xfId="21442"/>
    <cellStyle name="20% - Ênfase6 2 2 2 3 2 4" xfId="15184"/>
    <cellStyle name="20% - Ênfase6 2 2 2 3 3" xfId="4203"/>
    <cellStyle name="20% - Ênfase6 2 2 2 3 3 2" xfId="10462"/>
    <cellStyle name="20% - Ênfase6 2 2 2 3 3 2 2" xfId="23006"/>
    <cellStyle name="20% - Ênfase6 2 2 2 3 3 3" xfId="16748"/>
    <cellStyle name="20% - Ênfase6 2 2 2 3 4" xfId="7334"/>
    <cellStyle name="20% - Ênfase6 2 2 2 3 4 2" xfId="19878"/>
    <cellStyle name="20% - Ênfase6 2 2 2 3 5" xfId="1362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3" xfId="17536"/>
    <cellStyle name="20% - Ênfase6 2 2 2 4 3" xfId="8122"/>
    <cellStyle name="20% - Ênfase6 2 2 2 4 3 2" xfId="20666"/>
    <cellStyle name="20% - Ênfase6 2 2 2 4 4" xfId="14408"/>
    <cellStyle name="20% - Ênfase6 2 2 2 5" xfId="3427"/>
    <cellStyle name="20% - Ênfase6 2 2 2 5 2" xfId="9686"/>
    <cellStyle name="20% - Ênfase6 2 2 2 5 2 2" xfId="22230"/>
    <cellStyle name="20% - Ênfase6 2 2 2 5 3" xfId="15972"/>
    <cellStyle name="20% - Ênfase6 2 2 2 6" xfId="6558"/>
    <cellStyle name="20% - Ênfase6 2 2 2 6 2" xfId="19102"/>
    <cellStyle name="20% - Ênfase6 2 2 2 7" xfId="1284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3" xfId="18513"/>
    <cellStyle name="20% - Ênfase6 2 2 3 2 2 3" xfId="9099"/>
    <cellStyle name="20% - Ênfase6 2 2 3 2 2 3 2" xfId="21643"/>
    <cellStyle name="20% - Ênfase6 2 2 3 2 2 4" xfId="15385"/>
    <cellStyle name="20% - Ênfase6 2 2 3 2 3" xfId="4404"/>
    <cellStyle name="20% - Ênfase6 2 2 3 2 3 2" xfId="10663"/>
    <cellStyle name="20% - Ênfase6 2 2 3 2 3 2 2" xfId="23207"/>
    <cellStyle name="20% - Ênfase6 2 2 3 2 3 3" xfId="16949"/>
    <cellStyle name="20% - Ênfase6 2 2 3 2 4" xfId="7535"/>
    <cellStyle name="20% - Ênfase6 2 2 3 2 4 2" xfId="20079"/>
    <cellStyle name="20% - Ênfase6 2 2 3 2 5" xfId="1382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3" xfId="17737"/>
    <cellStyle name="20% - Ênfase6 2 2 3 3 3" xfId="8323"/>
    <cellStyle name="20% - Ênfase6 2 2 3 3 3 2" xfId="20867"/>
    <cellStyle name="20% - Ênfase6 2 2 3 3 4" xfId="14609"/>
    <cellStyle name="20% - Ênfase6 2 2 3 4" xfId="3628"/>
    <cellStyle name="20% - Ênfase6 2 2 3 4 2" xfId="9887"/>
    <cellStyle name="20% - Ênfase6 2 2 3 4 2 2" xfId="22431"/>
    <cellStyle name="20% - Ênfase6 2 2 3 4 3" xfId="16173"/>
    <cellStyle name="20% - Ênfase6 2 2 3 5" xfId="6759"/>
    <cellStyle name="20% - Ênfase6 2 2 3 5 2" xfId="19303"/>
    <cellStyle name="20% - Ênfase6 2 2 3 6" xfId="1304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3" xfId="18125"/>
    <cellStyle name="20% - Ênfase6 2 2 4 2 3" xfId="8711"/>
    <cellStyle name="20% - Ênfase6 2 2 4 2 3 2" xfId="21255"/>
    <cellStyle name="20% - Ênfase6 2 2 4 2 4" xfId="14997"/>
    <cellStyle name="20% - Ênfase6 2 2 4 3" xfId="4016"/>
    <cellStyle name="20% - Ênfase6 2 2 4 3 2" xfId="10275"/>
    <cellStyle name="20% - Ênfase6 2 2 4 3 2 2" xfId="22819"/>
    <cellStyle name="20% - Ênfase6 2 2 4 3 3" xfId="16561"/>
    <cellStyle name="20% - Ênfase6 2 2 4 4" xfId="7147"/>
    <cellStyle name="20% - Ênfase6 2 2 4 4 2" xfId="19691"/>
    <cellStyle name="20% - Ênfase6 2 2 4 5" xfId="1343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3" xfId="17349"/>
    <cellStyle name="20% - Ênfase6 2 2 5 3" xfId="7935"/>
    <cellStyle name="20% - Ênfase6 2 2 5 3 2" xfId="20479"/>
    <cellStyle name="20% - Ênfase6 2 2 5 4" xfId="14221"/>
    <cellStyle name="20% - Ênfase6 2 2 6" xfId="3240"/>
    <cellStyle name="20% - Ênfase6 2 2 6 2" xfId="9499"/>
    <cellStyle name="20% - Ênfase6 2 2 6 2 2" xfId="22043"/>
    <cellStyle name="20% - Ênfase6 2 2 6 3" xfId="15785"/>
    <cellStyle name="20% - Ênfase6 2 2 7" xfId="6371"/>
    <cellStyle name="20% - Ênfase6 2 2 7 2" xfId="18915"/>
    <cellStyle name="20% - Ênfase6 2 2 8" xfId="1265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3" xfId="18647"/>
    <cellStyle name="20% - Ênfase6 2 3 2 2 2 3" xfId="9233"/>
    <cellStyle name="20% - Ênfase6 2 3 2 2 2 3 2" xfId="21777"/>
    <cellStyle name="20% - Ênfase6 2 3 2 2 2 4" xfId="15519"/>
    <cellStyle name="20% - Ênfase6 2 3 2 2 3" xfId="4538"/>
    <cellStyle name="20% - Ênfase6 2 3 2 2 3 2" xfId="10797"/>
    <cellStyle name="20% - Ênfase6 2 3 2 2 3 2 2" xfId="23341"/>
    <cellStyle name="20% - Ênfase6 2 3 2 2 3 3" xfId="17083"/>
    <cellStyle name="20% - Ênfase6 2 3 2 2 4" xfId="7669"/>
    <cellStyle name="20% - Ênfase6 2 3 2 2 4 2" xfId="20213"/>
    <cellStyle name="20% - Ênfase6 2 3 2 2 5" xfId="1395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3" xfId="17871"/>
    <cellStyle name="20% - Ênfase6 2 3 2 3 3" xfId="8457"/>
    <cellStyle name="20% - Ênfase6 2 3 2 3 3 2" xfId="21001"/>
    <cellStyle name="20% - Ênfase6 2 3 2 3 4" xfId="14743"/>
    <cellStyle name="20% - Ênfase6 2 3 2 4" xfId="3762"/>
    <cellStyle name="20% - Ênfase6 2 3 2 4 2" xfId="10021"/>
    <cellStyle name="20% - Ênfase6 2 3 2 4 2 2" xfId="22565"/>
    <cellStyle name="20% - Ênfase6 2 3 2 4 3" xfId="16307"/>
    <cellStyle name="20% - Ênfase6 2 3 2 5" xfId="6893"/>
    <cellStyle name="20% - Ênfase6 2 3 2 5 2" xfId="19437"/>
    <cellStyle name="20% - Ênfase6 2 3 2 6" xfId="1317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3" xfId="18259"/>
    <cellStyle name="20% - Ênfase6 2 3 3 2 3" xfId="8845"/>
    <cellStyle name="20% - Ênfase6 2 3 3 2 3 2" xfId="21389"/>
    <cellStyle name="20% - Ênfase6 2 3 3 2 4" xfId="15131"/>
    <cellStyle name="20% - Ênfase6 2 3 3 3" xfId="4150"/>
    <cellStyle name="20% - Ênfase6 2 3 3 3 2" xfId="10409"/>
    <cellStyle name="20% - Ênfase6 2 3 3 3 2 2" xfId="22953"/>
    <cellStyle name="20% - Ênfase6 2 3 3 3 3" xfId="16695"/>
    <cellStyle name="20% - Ênfase6 2 3 3 4" xfId="7281"/>
    <cellStyle name="20% - Ênfase6 2 3 3 4 2" xfId="19825"/>
    <cellStyle name="20% - Ênfase6 2 3 3 5" xfId="1356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3" xfId="17483"/>
    <cellStyle name="20% - Ênfase6 2 3 4 3" xfId="8069"/>
    <cellStyle name="20% - Ênfase6 2 3 4 3 2" xfId="20613"/>
    <cellStyle name="20% - Ênfase6 2 3 4 4" xfId="14355"/>
    <cellStyle name="20% - Ênfase6 2 3 5" xfId="3374"/>
    <cellStyle name="20% - Ênfase6 2 3 5 2" xfId="9633"/>
    <cellStyle name="20% - Ênfase6 2 3 5 2 2" xfId="22177"/>
    <cellStyle name="20% - Ênfase6 2 3 5 3" xfId="15919"/>
    <cellStyle name="20% - Ênfase6 2 3 6" xfId="6505"/>
    <cellStyle name="20% - Ênfase6 2 3 6 2" xfId="19049"/>
    <cellStyle name="20% - Ênfase6 2 3 7" xfId="1279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3" xfId="18460"/>
    <cellStyle name="20% - Ênfase6 2 4 2 2 3" xfId="9046"/>
    <cellStyle name="20% - Ênfase6 2 4 2 2 3 2" xfId="21590"/>
    <cellStyle name="20% - Ênfase6 2 4 2 2 4" xfId="15332"/>
    <cellStyle name="20% - Ênfase6 2 4 2 3" xfId="4351"/>
    <cellStyle name="20% - Ênfase6 2 4 2 3 2" xfId="10610"/>
    <cellStyle name="20% - Ênfase6 2 4 2 3 2 2" xfId="23154"/>
    <cellStyle name="20% - Ênfase6 2 4 2 3 3" xfId="16896"/>
    <cellStyle name="20% - Ênfase6 2 4 2 4" xfId="7482"/>
    <cellStyle name="20% - Ênfase6 2 4 2 4 2" xfId="20026"/>
    <cellStyle name="20% - Ênfase6 2 4 2 5" xfId="1376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3" xfId="17684"/>
    <cellStyle name="20% - Ênfase6 2 4 3 3" xfId="8270"/>
    <cellStyle name="20% - Ênfase6 2 4 3 3 2" xfId="20814"/>
    <cellStyle name="20% - Ênfase6 2 4 3 4" xfId="14556"/>
    <cellStyle name="20% - Ênfase6 2 4 4" xfId="3575"/>
    <cellStyle name="20% - Ênfase6 2 4 4 2" xfId="9834"/>
    <cellStyle name="20% - Ênfase6 2 4 4 2 2" xfId="22378"/>
    <cellStyle name="20% - Ênfase6 2 4 4 3" xfId="16120"/>
    <cellStyle name="20% - Ênfase6 2 4 5" xfId="6706"/>
    <cellStyle name="20% - Ênfase6 2 4 5 2" xfId="19250"/>
    <cellStyle name="20% - Ênfase6 2 4 6" xfId="1299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3" xfId="18072"/>
    <cellStyle name="20% - Ênfase6 2 5 2 3" xfId="8658"/>
    <cellStyle name="20% - Ênfase6 2 5 2 3 2" xfId="21202"/>
    <cellStyle name="20% - Ênfase6 2 5 2 4" xfId="14944"/>
    <cellStyle name="20% - Ênfase6 2 5 3" xfId="3963"/>
    <cellStyle name="20% - Ênfase6 2 5 3 2" xfId="10222"/>
    <cellStyle name="20% - Ênfase6 2 5 3 2 2" xfId="22766"/>
    <cellStyle name="20% - Ênfase6 2 5 3 3" xfId="16508"/>
    <cellStyle name="20% - Ênfase6 2 5 4" xfId="7094"/>
    <cellStyle name="20% - Ênfase6 2 5 4 2" xfId="19638"/>
    <cellStyle name="20% - Ênfase6 2 5 5" xfId="1338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3" xfId="17296"/>
    <cellStyle name="20% - Ênfase6 2 6 3" xfId="7882"/>
    <cellStyle name="20% - Ênfase6 2 6 3 2" xfId="20426"/>
    <cellStyle name="20% - Ênfase6 2 6 4" xfId="14168"/>
    <cellStyle name="20% - Ênfase6 2 7" xfId="3187"/>
    <cellStyle name="20% - Ênfase6 2 7 2" xfId="9446"/>
    <cellStyle name="20% - Ênfase6 2 7 2 2" xfId="21990"/>
    <cellStyle name="20% - Ênfase6 2 7 3" xfId="15732"/>
    <cellStyle name="20% - Ênfase6 2 8" xfId="6318"/>
    <cellStyle name="20% - Ênfase6 2 8 2" xfId="18862"/>
    <cellStyle name="20% - Ênfase6 2 9" xfId="12604"/>
    <cellStyle name="20% - Ênfase6 20" xfId="3173"/>
    <cellStyle name="20% - Ênfase6 20 2" xfId="9432"/>
    <cellStyle name="20% - Ênfase6 20 2 2" xfId="21976"/>
    <cellStyle name="20% - Ênfase6 20 3" xfId="15718"/>
    <cellStyle name="20% - Ênfase6 21" xfId="3159"/>
    <cellStyle name="20% - Ênfase6 21 2" xfId="9419"/>
    <cellStyle name="20% - Ênfase6 21 2 2" xfId="21963"/>
    <cellStyle name="20% - Ênfase6 21 3" xfId="15705"/>
    <cellStyle name="20% - Ênfase6 22" xfId="6289"/>
    <cellStyle name="20% - Ênfase6 22 2" xfId="12548"/>
    <cellStyle name="20% - Ênfase6 22 2 2" xfId="25092"/>
    <cellStyle name="20% - Ênfase6 22 3" xfId="18834"/>
    <cellStyle name="20% - Ênfase6 23" xfId="6303"/>
    <cellStyle name="20% - Ênfase6 23 2" xfId="18848"/>
    <cellStyle name="20% - Ênfase6 24" xfId="12562"/>
    <cellStyle name="20% - Ênfase6 24 2" xfId="25104"/>
    <cellStyle name="20% - Ênfase6 25" xfId="12590"/>
    <cellStyle name="20% - Ênfase6 26" xfId="12576"/>
    <cellStyle name="20% - Ênfase6 3" xfId="6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3" xfId="18713"/>
    <cellStyle name="20% - Ênfase6 3 2 2 2 2 2 3" xfId="9299"/>
    <cellStyle name="20% - Ênfase6 3 2 2 2 2 2 3 2" xfId="21843"/>
    <cellStyle name="20% - Ênfase6 3 2 2 2 2 2 4" xfId="15585"/>
    <cellStyle name="20% - Ênfase6 3 2 2 2 2 3" xfId="4604"/>
    <cellStyle name="20% - Ênfase6 3 2 2 2 2 3 2" xfId="10863"/>
    <cellStyle name="20% - Ênfase6 3 2 2 2 2 3 2 2" xfId="23407"/>
    <cellStyle name="20% - Ênfase6 3 2 2 2 2 3 3" xfId="17149"/>
    <cellStyle name="20% - Ênfase6 3 2 2 2 2 4" xfId="7735"/>
    <cellStyle name="20% - Ênfase6 3 2 2 2 2 4 2" xfId="20279"/>
    <cellStyle name="20% - Ênfase6 3 2 2 2 2 5" xfId="1402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3" xfId="17937"/>
    <cellStyle name="20% - Ênfase6 3 2 2 2 3 3" xfId="8523"/>
    <cellStyle name="20% - Ênfase6 3 2 2 2 3 3 2" xfId="21067"/>
    <cellStyle name="20% - Ênfase6 3 2 2 2 3 4" xfId="14809"/>
    <cellStyle name="20% - Ênfase6 3 2 2 2 4" xfId="3828"/>
    <cellStyle name="20% - Ênfase6 3 2 2 2 4 2" xfId="10087"/>
    <cellStyle name="20% - Ênfase6 3 2 2 2 4 2 2" xfId="22631"/>
    <cellStyle name="20% - Ênfase6 3 2 2 2 4 3" xfId="16373"/>
    <cellStyle name="20% - Ênfase6 3 2 2 2 5" xfId="6959"/>
    <cellStyle name="20% - Ênfase6 3 2 2 2 5 2" xfId="19503"/>
    <cellStyle name="20% - Ênfase6 3 2 2 2 6" xfId="1324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3" xfId="18325"/>
    <cellStyle name="20% - Ênfase6 3 2 2 3 2 3" xfId="8911"/>
    <cellStyle name="20% - Ênfase6 3 2 2 3 2 3 2" xfId="21455"/>
    <cellStyle name="20% - Ênfase6 3 2 2 3 2 4" xfId="15197"/>
    <cellStyle name="20% - Ênfase6 3 2 2 3 3" xfId="4216"/>
    <cellStyle name="20% - Ênfase6 3 2 2 3 3 2" xfId="10475"/>
    <cellStyle name="20% - Ênfase6 3 2 2 3 3 2 2" xfId="23019"/>
    <cellStyle name="20% - Ênfase6 3 2 2 3 3 3" xfId="16761"/>
    <cellStyle name="20% - Ênfase6 3 2 2 3 4" xfId="7347"/>
    <cellStyle name="20% - Ênfase6 3 2 2 3 4 2" xfId="19891"/>
    <cellStyle name="20% - Ênfase6 3 2 2 3 5" xfId="1363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3" xfId="17549"/>
    <cellStyle name="20% - Ênfase6 3 2 2 4 3" xfId="8135"/>
    <cellStyle name="20% - Ênfase6 3 2 2 4 3 2" xfId="20679"/>
    <cellStyle name="20% - Ênfase6 3 2 2 4 4" xfId="14421"/>
    <cellStyle name="20% - Ênfase6 3 2 2 5" xfId="3440"/>
    <cellStyle name="20% - Ênfase6 3 2 2 5 2" xfId="9699"/>
    <cellStyle name="20% - Ênfase6 3 2 2 5 2 2" xfId="22243"/>
    <cellStyle name="20% - Ênfase6 3 2 2 5 3" xfId="15985"/>
    <cellStyle name="20% - Ênfase6 3 2 2 6" xfId="6571"/>
    <cellStyle name="20% - Ênfase6 3 2 2 6 2" xfId="19115"/>
    <cellStyle name="20% - Ênfase6 3 2 2 7" xfId="1285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3" xfId="18526"/>
    <cellStyle name="20% - Ênfase6 3 2 3 2 2 3" xfId="9112"/>
    <cellStyle name="20% - Ênfase6 3 2 3 2 2 3 2" xfId="21656"/>
    <cellStyle name="20% - Ênfase6 3 2 3 2 2 4" xfId="15398"/>
    <cellStyle name="20% - Ênfase6 3 2 3 2 3" xfId="4417"/>
    <cellStyle name="20% - Ênfase6 3 2 3 2 3 2" xfId="10676"/>
    <cellStyle name="20% - Ênfase6 3 2 3 2 3 2 2" xfId="23220"/>
    <cellStyle name="20% - Ênfase6 3 2 3 2 3 3" xfId="16962"/>
    <cellStyle name="20% - Ênfase6 3 2 3 2 4" xfId="7548"/>
    <cellStyle name="20% - Ênfase6 3 2 3 2 4 2" xfId="20092"/>
    <cellStyle name="20% - Ênfase6 3 2 3 2 5" xfId="1383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3" xfId="17750"/>
    <cellStyle name="20% - Ênfase6 3 2 3 3 3" xfId="8336"/>
    <cellStyle name="20% - Ênfase6 3 2 3 3 3 2" xfId="20880"/>
    <cellStyle name="20% - Ênfase6 3 2 3 3 4" xfId="14622"/>
    <cellStyle name="20% - Ênfase6 3 2 3 4" xfId="3641"/>
    <cellStyle name="20% - Ênfase6 3 2 3 4 2" xfId="9900"/>
    <cellStyle name="20% - Ênfase6 3 2 3 4 2 2" xfId="22444"/>
    <cellStyle name="20% - Ênfase6 3 2 3 4 3" xfId="16186"/>
    <cellStyle name="20% - Ênfase6 3 2 3 5" xfId="6772"/>
    <cellStyle name="20% - Ênfase6 3 2 3 5 2" xfId="19316"/>
    <cellStyle name="20% - Ênfase6 3 2 3 6" xfId="1305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3" xfId="18138"/>
    <cellStyle name="20% - Ênfase6 3 2 4 2 3" xfId="8724"/>
    <cellStyle name="20% - Ênfase6 3 2 4 2 3 2" xfId="21268"/>
    <cellStyle name="20% - Ênfase6 3 2 4 2 4" xfId="15010"/>
    <cellStyle name="20% - Ênfase6 3 2 4 3" xfId="4029"/>
    <cellStyle name="20% - Ênfase6 3 2 4 3 2" xfId="10288"/>
    <cellStyle name="20% - Ênfase6 3 2 4 3 2 2" xfId="22832"/>
    <cellStyle name="20% - Ênfase6 3 2 4 3 3" xfId="16574"/>
    <cellStyle name="20% - Ênfase6 3 2 4 4" xfId="7160"/>
    <cellStyle name="20% - Ênfase6 3 2 4 4 2" xfId="19704"/>
    <cellStyle name="20% - Ênfase6 3 2 4 5" xfId="1344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3" xfId="17362"/>
    <cellStyle name="20% - Ênfase6 3 2 5 3" xfId="7948"/>
    <cellStyle name="20% - Ênfase6 3 2 5 3 2" xfId="20492"/>
    <cellStyle name="20% - Ênfase6 3 2 5 4" xfId="14234"/>
    <cellStyle name="20% - Ênfase6 3 2 6" xfId="3253"/>
    <cellStyle name="20% - Ênfase6 3 2 6 2" xfId="9512"/>
    <cellStyle name="20% - Ênfase6 3 2 6 2 2" xfId="22056"/>
    <cellStyle name="20% - Ênfase6 3 2 6 3" xfId="15798"/>
    <cellStyle name="20% - Ênfase6 3 2 7" xfId="6384"/>
    <cellStyle name="20% - Ênfase6 3 2 7 2" xfId="18928"/>
    <cellStyle name="20% - Ênfase6 3 2 8" xfId="1267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3" xfId="18660"/>
    <cellStyle name="20% - Ênfase6 3 3 2 2 2 3" xfId="9246"/>
    <cellStyle name="20% - Ênfase6 3 3 2 2 2 3 2" xfId="21790"/>
    <cellStyle name="20% - Ênfase6 3 3 2 2 2 4" xfId="15532"/>
    <cellStyle name="20% - Ênfase6 3 3 2 2 3" xfId="4551"/>
    <cellStyle name="20% - Ênfase6 3 3 2 2 3 2" xfId="10810"/>
    <cellStyle name="20% - Ênfase6 3 3 2 2 3 2 2" xfId="23354"/>
    <cellStyle name="20% - Ênfase6 3 3 2 2 3 3" xfId="17096"/>
    <cellStyle name="20% - Ênfase6 3 3 2 2 4" xfId="7682"/>
    <cellStyle name="20% - Ênfase6 3 3 2 2 4 2" xfId="20226"/>
    <cellStyle name="20% - Ênfase6 3 3 2 2 5" xfId="1396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3" xfId="17884"/>
    <cellStyle name="20% - Ênfase6 3 3 2 3 3" xfId="8470"/>
    <cellStyle name="20% - Ênfase6 3 3 2 3 3 2" xfId="21014"/>
    <cellStyle name="20% - Ênfase6 3 3 2 3 4" xfId="14756"/>
    <cellStyle name="20% - Ênfase6 3 3 2 4" xfId="3775"/>
    <cellStyle name="20% - Ênfase6 3 3 2 4 2" xfId="10034"/>
    <cellStyle name="20% - Ênfase6 3 3 2 4 2 2" xfId="22578"/>
    <cellStyle name="20% - Ênfase6 3 3 2 4 3" xfId="16320"/>
    <cellStyle name="20% - Ênfase6 3 3 2 5" xfId="6906"/>
    <cellStyle name="20% - Ênfase6 3 3 2 5 2" xfId="19450"/>
    <cellStyle name="20% - Ênfase6 3 3 2 6" xfId="1319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3" xfId="18272"/>
    <cellStyle name="20% - Ênfase6 3 3 3 2 3" xfId="8858"/>
    <cellStyle name="20% - Ênfase6 3 3 3 2 3 2" xfId="21402"/>
    <cellStyle name="20% - Ênfase6 3 3 3 2 4" xfId="15144"/>
    <cellStyle name="20% - Ênfase6 3 3 3 3" xfId="4163"/>
    <cellStyle name="20% - Ênfase6 3 3 3 3 2" xfId="10422"/>
    <cellStyle name="20% - Ênfase6 3 3 3 3 2 2" xfId="22966"/>
    <cellStyle name="20% - Ênfase6 3 3 3 3 3" xfId="16708"/>
    <cellStyle name="20% - Ênfase6 3 3 3 4" xfId="7294"/>
    <cellStyle name="20% - Ênfase6 3 3 3 4 2" xfId="19838"/>
    <cellStyle name="20% - Ênfase6 3 3 3 5" xfId="1358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3" xfId="17496"/>
    <cellStyle name="20% - Ênfase6 3 3 4 3" xfId="8082"/>
    <cellStyle name="20% - Ênfase6 3 3 4 3 2" xfId="20626"/>
    <cellStyle name="20% - Ênfase6 3 3 4 4" xfId="14368"/>
    <cellStyle name="20% - Ênfase6 3 3 5" xfId="3387"/>
    <cellStyle name="20% - Ênfase6 3 3 5 2" xfId="9646"/>
    <cellStyle name="20% - Ênfase6 3 3 5 2 2" xfId="22190"/>
    <cellStyle name="20% - Ênfase6 3 3 5 3" xfId="15932"/>
    <cellStyle name="20% - Ênfase6 3 3 6" xfId="6518"/>
    <cellStyle name="20% - Ênfase6 3 3 6 2" xfId="19062"/>
    <cellStyle name="20% - Ênfase6 3 3 7" xfId="1280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3" xfId="18473"/>
    <cellStyle name="20% - Ênfase6 3 4 2 2 3" xfId="9059"/>
    <cellStyle name="20% - Ênfase6 3 4 2 2 3 2" xfId="21603"/>
    <cellStyle name="20% - Ênfase6 3 4 2 2 4" xfId="15345"/>
    <cellStyle name="20% - Ênfase6 3 4 2 3" xfId="4364"/>
    <cellStyle name="20% - Ênfase6 3 4 2 3 2" xfId="10623"/>
    <cellStyle name="20% - Ênfase6 3 4 2 3 2 2" xfId="23167"/>
    <cellStyle name="20% - Ênfase6 3 4 2 3 3" xfId="16909"/>
    <cellStyle name="20% - Ênfase6 3 4 2 4" xfId="7495"/>
    <cellStyle name="20% - Ênfase6 3 4 2 4 2" xfId="20039"/>
    <cellStyle name="20% - Ênfase6 3 4 2 5" xfId="1378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3" xfId="17697"/>
    <cellStyle name="20% - Ênfase6 3 4 3 3" xfId="8283"/>
    <cellStyle name="20% - Ênfase6 3 4 3 3 2" xfId="20827"/>
    <cellStyle name="20% - Ênfase6 3 4 3 4" xfId="14569"/>
    <cellStyle name="20% - Ênfase6 3 4 4" xfId="3588"/>
    <cellStyle name="20% - Ênfase6 3 4 4 2" xfId="9847"/>
    <cellStyle name="20% - Ênfase6 3 4 4 2 2" xfId="22391"/>
    <cellStyle name="20% - Ênfase6 3 4 4 3" xfId="16133"/>
    <cellStyle name="20% - Ênfase6 3 4 5" xfId="6719"/>
    <cellStyle name="20% - Ênfase6 3 4 5 2" xfId="19263"/>
    <cellStyle name="20% - Ênfase6 3 4 6" xfId="1300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3" xfId="18085"/>
    <cellStyle name="20% - Ênfase6 3 5 2 3" xfId="8671"/>
    <cellStyle name="20% - Ênfase6 3 5 2 3 2" xfId="21215"/>
    <cellStyle name="20% - Ênfase6 3 5 2 4" xfId="14957"/>
    <cellStyle name="20% - Ênfase6 3 5 3" xfId="3976"/>
    <cellStyle name="20% - Ênfase6 3 5 3 2" xfId="10235"/>
    <cellStyle name="20% - Ênfase6 3 5 3 2 2" xfId="22779"/>
    <cellStyle name="20% - Ênfase6 3 5 3 3" xfId="16521"/>
    <cellStyle name="20% - Ênfase6 3 5 4" xfId="7107"/>
    <cellStyle name="20% - Ênfase6 3 5 4 2" xfId="19651"/>
    <cellStyle name="20% - Ênfase6 3 5 5" xfId="1339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3" xfId="17309"/>
    <cellStyle name="20% - Ênfase6 3 6 3" xfId="7895"/>
    <cellStyle name="20% - Ênfase6 3 6 3 2" xfId="20439"/>
    <cellStyle name="20% - Ênfase6 3 6 4" xfId="14181"/>
    <cellStyle name="20% - Ênfase6 3 7" xfId="3200"/>
    <cellStyle name="20% - Ênfase6 3 7 2" xfId="9459"/>
    <cellStyle name="20% - Ênfase6 3 7 2 2" xfId="22003"/>
    <cellStyle name="20% - Ênfase6 3 7 3" xfId="15745"/>
    <cellStyle name="20% - Ênfase6 3 8" xfId="6331"/>
    <cellStyle name="20% - Ênfase6 3 8 2" xfId="18875"/>
    <cellStyle name="20% - Ênfase6 3 9" xfId="12617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3" xfId="18686"/>
    <cellStyle name="20% - Ênfase6 4 2 2 2 2 3" xfId="9272"/>
    <cellStyle name="20% - Ênfase6 4 2 2 2 2 3 2" xfId="21816"/>
    <cellStyle name="20% - Ênfase6 4 2 2 2 2 4" xfId="15558"/>
    <cellStyle name="20% - Ênfase6 4 2 2 2 3" xfId="4577"/>
    <cellStyle name="20% - Ênfase6 4 2 2 2 3 2" xfId="10836"/>
    <cellStyle name="20% - Ênfase6 4 2 2 2 3 2 2" xfId="23380"/>
    <cellStyle name="20% - Ênfase6 4 2 2 2 3 3" xfId="17122"/>
    <cellStyle name="20% - Ênfase6 4 2 2 2 4" xfId="7708"/>
    <cellStyle name="20% - Ênfase6 4 2 2 2 4 2" xfId="20252"/>
    <cellStyle name="20% - Ênfase6 4 2 2 2 5" xfId="1399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3" xfId="17910"/>
    <cellStyle name="20% - Ênfase6 4 2 2 3 3" xfId="8496"/>
    <cellStyle name="20% - Ênfase6 4 2 2 3 3 2" xfId="21040"/>
    <cellStyle name="20% - Ênfase6 4 2 2 3 4" xfId="14782"/>
    <cellStyle name="20% - Ênfase6 4 2 2 4" xfId="3801"/>
    <cellStyle name="20% - Ênfase6 4 2 2 4 2" xfId="10060"/>
    <cellStyle name="20% - Ênfase6 4 2 2 4 2 2" xfId="22604"/>
    <cellStyle name="20% - Ênfase6 4 2 2 4 3" xfId="16346"/>
    <cellStyle name="20% - Ênfase6 4 2 2 5" xfId="6932"/>
    <cellStyle name="20% - Ênfase6 4 2 2 5 2" xfId="19476"/>
    <cellStyle name="20% - Ênfase6 4 2 2 6" xfId="1321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3" xfId="18298"/>
    <cellStyle name="20% - Ênfase6 4 2 3 2 3" xfId="8884"/>
    <cellStyle name="20% - Ênfase6 4 2 3 2 3 2" xfId="21428"/>
    <cellStyle name="20% - Ênfase6 4 2 3 2 4" xfId="15170"/>
    <cellStyle name="20% - Ênfase6 4 2 3 3" xfId="4189"/>
    <cellStyle name="20% - Ênfase6 4 2 3 3 2" xfId="10448"/>
    <cellStyle name="20% - Ênfase6 4 2 3 3 2 2" xfId="22992"/>
    <cellStyle name="20% - Ênfase6 4 2 3 3 3" xfId="16734"/>
    <cellStyle name="20% - Ênfase6 4 2 3 4" xfId="7320"/>
    <cellStyle name="20% - Ênfase6 4 2 3 4 2" xfId="19864"/>
    <cellStyle name="20% - Ênfase6 4 2 3 5" xfId="1360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3" xfId="17522"/>
    <cellStyle name="20% - Ênfase6 4 2 4 3" xfId="8108"/>
    <cellStyle name="20% - Ênfase6 4 2 4 3 2" xfId="20652"/>
    <cellStyle name="20% - Ênfase6 4 2 4 4" xfId="14394"/>
    <cellStyle name="20% - Ênfase6 4 2 5" xfId="3413"/>
    <cellStyle name="20% - Ênfase6 4 2 5 2" xfId="9672"/>
    <cellStyle name="20% - Ênfase6 4 2 5 2 2" xfId="22216"/>
    <cellStyle name="20% - Ênfase6 4 2 5 3" xfId="15958"/>
    <cellStyle name="20% - Ênfase6 4 2 6" xfId="6544"/>
    <cellStyle name="20% - Ênfase6 4 2 6 2" xfId="19088"/>
    <cellStyle name="20% - Ênfase6 4 2 7" xfId="1283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3" xfId="18499"/>
    <cellStyle name="20% - Ênfase6 4 3 2 2 3" xfId="9085"/>
    <cellStyle name="20% - Ênfase6 4 3 2 2 3 2" xfId="21629"/>
    <cellStyle name="20% - Ênfase6 4 3 2 2 4" xfId="15371"/>
    <cellStyle name="20% - Ênfase6 4 3 2 3" xfId="4390"/>
    <cellStyle name="20% - Ênfase6 4 3 2 3 2" xfId="10649"/>
    <cellStyle name="20% - Ênfase6 4 3 2 3 2 2" xfId="23193"/>
    <cellStyle name="20% - Ênfase6 4 3 2 3 3" xfId="16935"/>
    <cellStyle name="20% - Ênfase6 4 3 2 4" xfId="7521"/>
    <cellStyle name="20% - Ênfase6 4 3 2 4 2" xfId="20065"/>
    <cellStyle name="20% - Ênfase6 4 3 2 5" xfId="1380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3" xfId="17723"/>
    <cellStyle name="20% - Ênfase6 4 3 3 3" xfId="8309"/>
    <cellStyle name="20% - Ênfase6 4 3 3 3 2" xfId="20853"/>
    <cellStyle name="20% - Ênfase6 4 3 3 4" xfId="14595"/>
    <cellStyle name="20% - Ênfase6 4 3 4" xfId="3614"/>
    <cellStyle name="20% - Ênfase6 4 3 4 2" xfId="9873"/>
    <cellStyle name="20% - Ênfase6 4 3 4 2 2" xfId="22417"/>
    <cellStyle name="20% - Ênfase6 4 3 4 3" xfId="16159"/>
    <cellStyle name="20% - Ênfase6 4 3 5" xfId="6745"/>
    <cellStyle name="20% - Ênfase6 4 3 5 2" xfId="19289"/>
    <cellStyle name="20% - Ênfase6 4 3 6" xfId="1303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3" xfId="18111"/>
    <cellStyle name="20% - Ênfase6 4 4 2 3" xfId="8697"/>
    <cellStyle name="20% - Ênfase6 4 4 2 3 2" xfId="21241"/>
    <cellStyle name="20% - Ênfase6 4 4 2 4" xfId="14983"/>
    <cellStyle name="20% - Ênfase6 4 4 3" xfId="4002"/>
    <cellStyle name="20% - Ênfase6 4 4 3 2" xfId="10261"/>
    <cellStyle name="20% - Ênfase6 4 4 3 2 2" xfId="22805"/>
    <cellStyle name="20% - Ênfase6 4 4 3 3" xfId="16547"/>
    <cellStyle name="20% - Ênfase6 4 4 4" xfId="7133"/>
    <cellStyle name="20% - Ênfase6 4 4 4 2" xfId="19677"/>
    <cellStyle name="20% - Ênfase6 4 4 5" xfId="1341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3" xfId="17335"/>
    <cellStyle name="20% - Ênfase6 4 5 3" xfId="7921"/>
    <cellStyle name="20% - Ênfase6 4 5 3 2" xfId="20465"/>
    <cellStyle name="20% - Ênfase6 4 5 4" xfId="14207"/>
    <cellStyle name="20% - Ênfase6 4 6" xfId="3226"/>
    <cellStyle name="20% - Ênfase6 4 6 2" xfId="9485"/>
    <cellStyle name="20% - Ênfase6 4 6 2 2" xfId="22029"/>
    <cellStyle name="20% - Ênfase6 4 6 3" xfId="15771"/>
    <cellStyle name="20% - Ênfase6 4 7" xfId="6357"/>
    <cellStyle name="20% - Ênfase6 4 7 2" xfId="18901"/>
    <cellStyle name="20% - Ênfase6 4 8" xfId="12643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3" xfId="18673"/>
    <cellStyle name="20% - Ênfase6 5 2 2 2 2 3" xfId="9259"/>
    <cellStyle name="20% - Ênfase6 5 2 2 2 2 3 2" xfId="21803"/>
    <cellStyle name="20% - Ênfase6 5 2 2 2 2 4" xfId="15545"/>
    <cellStyle name="20% - Ênfase6 5 2 2 2 3" xfId="4564"/>
    <cellStyle name="20% - Ênfase6 5 2 2 2 3 2" xfId="10823"/>
    <cellStyle name="20% - Ênfase6 5 2 2 2 3 2 2" xfId="23367"/>
    <cellStyle name="20% - Ênfase6 5 2 2 2 3 3" xfId="17109"/>
    <cellStyle name="20% - Ênfase6 5 2 2 2 4" xfId="7695"/>
    <cellStyle name="20% - Ênfase6 5 2 2 2 4 2" xfId="20239"/>
    <cellStyle name="20% - Ênfase6 5 2 2 2 5" xfId="1398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3" xfId="17897"/>
    <cellStyle name="20% - Ênfase6 5 2 2 3 3" xfId="8483"/>
    <cellStyle name="20% - Ênfase6 5 2 2 3 3 2" xfId="21027"/>
    <cellStyle name="20% - Ênfase6 5 2 2 3 4" xfId="14769"/>
    <cellStyle name="20% - Ênfase6 5 2 2 4" xfId="3788"/>
    <cellStyle name="20% - Ênfase6 5 2 2 4 2" xfId="10047"/>
    <cellStyle name="20% - Ênfase6 5 2 2 4 2 2" xfId="22591"/>
    <cellStyle name="20% - Ênfase6 5 2 2 4 3" xfId="16333"/>
    <cellStyle name="20% - Ênfase6 5 2 2 5" xfId="6919"/>
    <cellStyle name="20% - Ênfase6 5 2 2 5 2" xfId="19463"/>
    <cellStyle name="20% - Ênfase6 5 2 2 6" xfId="1320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3" xfId="18285"/>
    <cellStyle name="20% - Ênfase6 5 2 3 2 3" xfId="8871"/>
    <cellStyle name="20% - Ênfase6 5 2 3 2 3 2" xfId="21415"/>
    <cellStyle name="20% - Ênfase6 5 2 3 2 4" xfId="15157"/>
    <cellStyle name="20% - Ênfase6 5 2 3 3" xfId="4176"/>
    <cellStyle name="20% - Ênfase6 5 2 3 3 2" xfId="10435"/>
    <cellStyle name="20% - Ênfase6 5 2 3 3 2 2" xfId="22979"/>
    <cellStyle name="20% - Ênfase6 5 2 3 3 3" xfId="16721"/>
    <cellStyle name="20% - Ênfase6 5 2 3 4" xfId="7307"/>
    <cellStyle name="20% - Ênfase6 5 2 3 4 2" xfId="19851"/>
    <cellStyle name="20% - Ênfase6 5 2 3 5" xfId="1359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3" xfId="17509"/>
    <cellStyle name="20% - Ênfase6 5 2 4 3" xfId="8095"/>
    <cellStyle name="20% - Ênfase6 5 2 4 3 2" xfId="20639"/>
    <cellStyle name="20% - Ênfase6 5 2 4 4" xfId="14381"/>
    <cellStyle name="20% - Ênfase6 5 2 5" xfId="3400"/>
    <cellStyle name="20% - Ênfase6 5 2 5 2" xfId="9659"/>
    <cellStyle name="20% - Ênfase6 5 2 5 2 2" xfId="22203"/>
    <cellStyle name="20% - Ênfase6 5 2 5 3" xfId="15945"/>
    <cellStyle name="20% - Ênfase6 5 2 6" xfId="6531"/>
    <cellStyle name="20% - Ênfase6 5 2 6 2" xfId="19075"/>
    <cellStyle name="20% - Ênfase6 5 2 7" xfId="1281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3" xfId="18486"/>
    <cellStyle name="20% - Ênfase6 5 3 2 2 3" xfId="9072"/>
    <cellStyle name="20% - Ênfase6 5 3 2 2 3 2" xfId="21616"/>
    <cellStyle name="20% - Ênfase6 5 3 2 2 4" xfId="15358"/>
    <cellStyle name="20% - Ênfase6 5 3 2 3" xfId="4377"/>
    <cellStyle name="20% - Ênfase6 5 3 2 3 2" xfId="10636"/>
    <cellStyle name="20% - Ênfase6 5 3 2 3 2 2" xfId="23180"/>
    <cellStyle name="20% - Ênfase6 5 3 2 3 3" xfId="16922"/>
    <cellStyle name="20% - Ênfase6 5 3 2 4" xfId="7508"/>
    <cellStyle name="20% - Ênfase6 5 3 2 4 2" xfId="20052"/>
    <cellStyle name="20% - Ênfase6 5 3 2 5" xfId="1379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3" xfId="17710"/>
    <cellStyle name="20% - Ênfase6 5 3 3 3" xfId="8296"/>
    <cellStyle name="20% - Ênfase6 5 3 3 3 2" xfId="20840"/>
    <cellStyle name="20% - Ênfase6 5 3 3 4" xfId="14582"/>
    <cellStyle name="20% - Ênfase6 5 3 4" xfId="3601"/>
    <cellStyle name="20% - Ênfase6 5 3 4 2" xfId="9860"/>
    <cellStyle name="20% - Ênfase6 5 3 4 2 2" xfId="22404"/>
    <cellStyle name="20% - Ênfase6 5 3 4 3" xfId="16146"/>
    <cellStyle name="20% - Ênfase6 5 3 5" xfId="6732"/>
    <cellStyle name="20% - Ênfase6 5 3 5 2" xfId="19276"/>
    <cellStyle name="20% - Ênfase6 5 3 6" xfId="1301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3" xfId="18098"/>
    <cellStyle name="20% - Ênfase6 5 4 2 3" xfId="8684"/>
    <cellStyle name="20% - Ênfase6 5 4 2 3 2" xfId="21228"/>
    <cellStyle name="20% - Ênfase6 5 4 2 4" xfId="14970"/>
    <cellStyle name="20% - Ênfase6 5 4 3" xfId="3989"/>
    <cellStyle name="20% - Ênfase6 5 4 3 2" xfId="10248"/>
    <cellStyle name="20% - Ênfase6 5 4 3 2 2" xfId="22792"/>
    <cellStyle name="20% - Ênfase6 5 4 3 3" xfId="16534"/>
    <cellStyle name="20% - Ênfase6 5 4 4" xfId="7120"/>
    <cellStyle name="20% - Ênfase6 5 4 4 2" xfId="19664"/>
    <cellStyle name="20% - Ênfase6 5 4 5" xfId="1340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3" xfId="17322"/>
    <cellStyle name="20% - Ênfase6 5 5 3" xfId="7908"/>
    <cellStyle name="20% - Ênfase6 5 5 3 2" xfId="20452"/>
    <cellStyle name="20% - Ênfase6 5 5 4" xfId="14194"/>
    <cellStyle name="20% - Ênfase6 5 6" xfId="3213"/>
    <cellStyle name="20% - Ênfase6 5 6 2" xfId="9472"/>
    <cellStyle name="20% - Ênfase6 5 6 2 2" xfId="22016"/>
    <cellStyle name="20% - Ênfase6 5 6 3" xfId="15758"/>
    <cellStyle name="20% - Ênfase6 5 7" xfId="6344"/>
    <cellStyle name="20% - Ênfase6 5 7 2" xfId="18888"/>
    <cellStyle name="20% - Ênfase6 5 8" xfId="1263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3" xfId="18726"/>
    <cellStyle name="20% - Ênfase6 6 2 2 2 2 3" xfId="9312"/>
    <cellStyle name="20% - Ênfase6 6 2 2 2 2 3 2" xfId="21856"/>
    <cellStyle name="20% - Ênfase6 6 2 2 2 2 4" xfId="15598"/>
    <cellStyle name="20% - Ênfase6 6 2 2 2 3" xfId="4617"/>
    <cellStyle name="20% - Ênfase6 6 2 2 2 3 2" xfId="10876"/>
    <cellStyle name="20% - Ênfase6 6 2 2 2 3 2 2" xfId="23420"/>
    <cellStyle name="20% - Ênfase6 6 2 2 2 3 3" xfId="17162"/>
    <cellStyle name="20% - Ênfase6 6 2 2 2 4" xfId="7748"/>
    <cellStyle name="20% - Ênfase6 6 2 2 2 4 2" xfId="20292"/>
    <cellStyle name="20% - Ênfase6 6 2 2 2 5" xfId="1403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3" xfId="17950"/>
    <cellStyle name="20% - Ênfase6 6 2 2 3 3" xfId="8536"/>
    <cellStyle name="20% - Ênfase6 6 2 2 3 3 2" xfId="21080"/>
    <cellStyle name="20% - Ênfase6 6 2 2 3 4" xfId="14822"/>
    <cellStyle name="20% - Ênfase6 6 2 2 4" xfId="3841"/>
    <cellStyle name="20% - Ênfase6 6 2 2 4 2" xfId="10100"/>
    <cellStyle name="20% - Ênfase6 6 2 2 4 2 2" xfId="22644"/>
    <cellStyle name="20% - Ênfase6 6 2 2 4 3" xfId="16386"/>
    <cellStyle name="20% - Ênfase6 6 2 2 5" xfId="6972"/>
    <cellStyle name="20% - Ênfase6 6 2 2 5 2" xfId="19516"/>
    <cellStyle name="20% - Ênfase6 6 2 2 6" xfId="1325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3" xfId="18338"/>
    <cellStyle name="20% - Ênfase6 6 2 3 2 3" xfId="8924"/>
    <cellStyle name="20% - Ênfase6 6 2 3 2 3 2" xfId="21468"/>
    <cellStyle name="20% - Ênfase6 6 2 3 2 4" xfId="15210"/>
    <cellStyle name="20% - Ênfase6 6 2 3 3" xfId="4229"/>
    <cellStyle name="20% - Ênfase6 6 2 3 3 2" xfId="10488"/>
    <cellStyle name="20% - Ênfase6 6 2 3 3 2 2" xfId="23032"/>
    <cellStyle name="20% - Ênfase6 6 2 3 3 3" xfId="16774"/>
    <cellStyle name="20% - Ênfase6 6 2 3 4" xfId="7360"/>
    <cellStyle name="20% - Ênfase6 6 2 3 4 2" xfId="19904"/>
    <cellStyle name="20% - Ênfase6 6 2 3 5" xfId="1364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3" xfId="17562"/>
    <cellStyle name="20% - Ênfase6 6 2 4 3" xfId="8148"/>
    <cellStyle name="20% - Ênfase6 6 2 4 3 2" xfId="20692"/>
    <cellStyle name="20% - Ênfase6 6 2 4 4" xfId="14434"/>
    <cellStyle name="20% - Ênfase6 6 2 5" xfId="3453"/>
    <cellStyle name="20% - Ênfase6 6 2 5 2" xfId="9712"/>
    <cellStyle name="20% - Ênfase6 6 2 5 2 2" xfId="22256"/>
    <cellStyle name="20% - Ênfase6 6 2 5 3" xfId="15998"/>
    <cellStyle name="20% - Ênfase6 6 2 6" xfId="6584"/>
    <cellStyle name="20% - Ênfase6 6 2 6 2" xfId="19128"/>
    <cellStyle name="20% - Ênfase6 6 2 7" xfId="1287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3" xfId="18539"/>
    <cellStyle name="20% - Ênfase6 6 3 2 2 3" xfId="9125"/>
    <cellStyle name="20% - Ênfase6 6 3 2 2 3 2" xfId="21669"/>
    <cellStyle name="20% - Ênfase6 6 3 2 2 4" xfId="15411"/>
    <cellStyle name="20% - Ênfase6 6 3 2 3" xfId="4430"/>
    <cellStyle name="20% - Ênfase6 6 3 2 3 2" xfId="10689"/>
    <cellStyle name="20% - Ênfase6 6 3 2 3 2 2" xfId="23233"/>
    <cellStyle name="20% - Ênfase6 6 3 2 3 3" xfId="16975"/>
    <cellStyle name="20% - Ênfase6 6 3 2 4" xfId="7561"/>
    <cellStyle name="20% - Ênfase6 6 3 2 4 2" xfId="20105"/>
    <cellStyle name="20% - Ênfase6 6 3 2 5" xfId="1384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3" xfId="17763"/>
    <cellStyle name="20% - Ênfase6 6 3 3 3" xfId="8349"/>
    <cellStyle name="20% - Ênfase6 6 3 3 3 2" xfId="20893"/>
    <cellStyle name="20% - Ênfase6 6 3 3 4" xfId="14635"/>
    <cellStyle name="20% - Ênfase6 6 3 4" xfId="3654"/>
    <cellStyle name="20% - Ênfase6 6 3 4 2" xfId="9913"/>
    <cellStyle name="20% - Ênfase6 6 3 4 2 2" xfId="22457"/>
    <cellStyle name="20% - Ênfase6 6 3 4 3" xfId="16199"/>
    <cellStyle name="20% - Ênfase6 6 3 5" xfId="6785"/>
    <cellStyle name="20% - Ênfase6 6 3 5 2" xfId="19329"/>
    <cellStyle name="20% - Ênfase6 6 3 6" xfId="1307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3" xfId="18151"/>
    <cellStyle name="20% - Ênfase6 6 4 2 3" xfId="8737"/>
    <cellStyle name="20% - Ênfase6 6 4 2 3 2" xfId="21281"/>
    <cellStyle name="20% - Ênfase6 6 4 2 4" xfId="15023"/>
    <cellStyle name="20% - Ênfase6 6 4 3" xfId="4042"/>
    <cellStyle name="20% - Ênfase6 6 4 3 2" xfId="10301"/>
    <cellStyle name="20% - Ênfase6 6 4 3 2 2" xfId="22845"/>
    <cellStyle name="20% - Ênfase6 6 4 3 3" xfId="16587"/>
    <cellStyle name="20% - Ênfase6 6 4 4" xfId="7173"/>
    <cellStyle name="20% - Ênfase6 6 4 4 2" xfId="19717"/>
    <cellStyle name="20% - Ênfase6 6 4 5" xfId="1345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3" xfId="17375"/>
    <cellStyle name="20% - Ênfase6 6 5 3" xfId="7961"/>
    <cellStyle name="20% - Ênfase6 6 5 3 2" xfId="20505"/>
    <cellStyle name="20% - Ênfase6 6 5 4" xfId="14247"/>
    <cellStyle name="20% - Ênfase6 6 6" xfId="3266"/>
    <cellStyle name="20% - Ênfase6 6 6 2" xfId="9525"/>
    <cellStyle name="20% - Ênfase6 6 6 2 2" xfId="22069"/>
    <cellStyle name="20% - Ênfase6 6 6 3" xfId="15811"/>
    <cellStyle name="20% - Ênfase6 6 7" xfId="6397"/>
    <cellStyle name="20% - Ênfase6 6 7 2" xfId="18941"/>
    <cellStyle name="20% - Ênfase6 6 8" xfId="1268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3" xfId="18740"/>
    <cellStyle name="20% - Ênfase6 7 2 2 2 2 3" xfId="9326"/>
    <cellStyle name="20% - Ênfase6 7 2 2 2 2 3 2" xfId="21870"/>
    <cellStyle name="20% - Ênfase6 7 2 2 2 2 4" xfId="15612"/>
    <cellStyle name="20% - Ênfase6 7 2 2 2 3" xfId="4631"/>
    <cellStyle name="20% - Ênfase6 7 2 2 2 3 2" xfId="10890"/>
    <cellStyle name="20% - Ênfase6 7 2 2 2 3 2 2" xfId="23434"/>
    <cellStyle name="20% - Ênfase6 7 2 2 2 3 3" xfId="17176"/>
    <cellStyle name="20% - Ênfase6 7 2 2 2 4" xfId="7762"/>
    <cellStyle name="20% - Ênfase6 7 2 2 2 4 2" xfId="20306"/>
    <cellStyle name="20% - Ênfase6 7 2 2 2 5" xfId="1404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3" xfId="17964"/>
    <cellStyle name="20% - Ênfase6 7 2 2 3 3" xfId="8550"/>
    <cellStyle name="20% - Ênfase6 7 2 2 3 3 2" xfId="21094"/>
    <cellStyle name="20% - Ênfase6 7 2 2 3 4" xfId="14836"/>
    <cellStyle name="20% - Ênfase6 7 2 2 4" xfId="3855"/>
    <cellStyle name="20% - Ênfase6 7 2 2 4 2" xfId="10114"/>
    <cellStyle name="20% - Ênfase6 7 2 2 4 2 2" xfId="22658"/>
    <cellStyle name="20% - Ênfase6 7 2 2 4 3" xfId="16400"/>
    <cellStyle name="20% - Ênfase6 7 2 2 5" xfId="6986"/>
    <cellStyle name="20% - Ênfase6 7 2 2 5 2" xfId="19530"/>
    <cellStyle name="20% - Ênfase6 7 2 2 6" xfId="1327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3" xfId="18352"/>
    <cellStyle name="20% - Ênfase6 7 2 3 2 3" xfId="8938"/>
    <cellStyle name="20% - Ênfase6 7 2 3 2 3 2" xfId="21482"/>
    <cellStyle name="20% - Ênfase6 7 2 3 2 4" xfId="15224"/>
    <cellStyle name="20% - Ênfase6 7 2 3 3" xfId="4243"/>
    <cellStyle name="20% - Ênfase6 7 2 3 3 2" xfId="10502"/>
    <cellStyle name="20% - Ênfase6 7 2 3 3 2 2" xfId="23046"/>
    <cellStyle name="20% - Ênfase6 7 2 3 3 3" xfId="16788"/>
    <cellStyle name="20% - Ênfase6 7 2 3 4" xfId="7374"/>
    <cellStyle name="20% - Ênfase6 7 2 3 4 2" xfId="19918"/>
    <cellStyle name="20% - Ênfase6 7 2 3 5" xfId="1366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3" xfId="17576"/>
    <cellStyle name="20% - Ênfase6 7 2 4 3" xfId="8162"/>
    <cellStyle name="20% - Ênfase6 7 2 4 3 2" xfId="20706"/>
    <cellStyle name="20% - Ênfase6 7 2 4 4" xfId="14448"/>
    <cellStyle name="20% - Ênfase6 7 2 5" xfId="3467"/>
    <cellStyle name="20% - Ênfase6 7 2 5 2" xfId="9726"/>
    <cellStyle name="20% - Ênfase6 7 2 5 2 2" xfId="22270"/>
    <cellStyle name="20% - Ênfase6 7 2 5 3" xfId="16012"/>
    <cellStyle name="20% - Ênfase6 7 2 6" xfId="6598"/>
    <cellStyle name="20% - Ênfase6 7 2 6 2" xfId="19142"/>
    <cellStyle name="20% - Ênfase6 7 2 7" xfId="1288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3" xfId="18553"/>
    <cellStyle name="20% - Ênfase6 7 3 2 2 3" xfId="9139"/>
    <cellStyle name="20% - Ênfase6 7 3 2 2 3 2" xfId="21683"/>
    <cellStyle name="20% - Ênfase6 7 3 2 2 4" xfId="15425"/>
    <cellStyle name="20% - Ênfase6 7 3 2 3" xfId="4444"/>
    <cellStyle name="20% - Ênfase6 7 3 2 3 2" xfId="10703"/>
    <cellStyle name="20% - Ênfase6 7 3 2 3 2 2" xfId="23247"/>
    <cellStyle name="20% - Ênfase6 7 3 2 3 3" xfId="16989"/>
    <cellStyle name="20% - Ênfase6 7 3 2 4" xfId="7575"/>
    <cellStyle name="20% - Ênfase6 7 3 2 4 2" xfId="20119"/>
    <cellStyle name="20% - Ênfase6 7 3 2 5" xfId="1386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3" xfId="17777"/>
    <cellStyle name="20% - Ênfase6 7 3 3 3" xfId="8363"/>
    <cellStyle name="20% - Ênfase6 7 3 3 3 2" xfId="20907"/>
    <cellStyle name="20% - Ênfase6 7 3 3 4" xfId="14649"/>
    <cellStyle name="20% - Ênfase6 7 3 4" xfId="3668"/>
    <cellStyle name="20% - Ênfase6 7 3 4 2" xfId="9927"/>
    <cellStyle name="20% - Ênfase6 7 3 4 2 2" xfId="22471"/>
    <cellStyle name="20% - Ênfase6 7 3 4 3" xfId="16213"/>
    <cellStyle name="20% - Ênfase6 7 3 5" xfId="6799"/>
    <cellStyle name="20% - Ênfase6 7 3 5 2" xfId="19343"/>
    <cellStyle name="20% - Ênfase6 7 3 6" xfId="1308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3" xfId="18165"/>
    <cellStyle name="20% - Ênfase6 7 4 2 3" xfId="8751"/>
    <cellStyle name="20% - Ênfase6 7 4 2 3 2" xfId="21295"/>
    <cellStyle name="20% - Ênfase6 7 4 2 4" xfId="15037"/>
    <cellStyle name="20% - Ênfase6 7 4 3" xfId="4056"/>
    <cellStyle name="20% - Ênfase6 7 4 3 2" xfId="10315"/>
    <cellStyle name="20% - Ênfase6 7 4 3 2 2" xfId="22859"/>
    <cellStyle name="20% - Ênfase6 7 4 3 3" xfId="16601"/>
    <cellStyle name="20% - Ênfase6 7 4 4" xfId="7187"/>
    <cellStyle name="20% - Ênfase6 7 4 4 2" xfId="19731"/>
    <cellStyle name="20% - Ênfase6 7 4 5" xfId="1347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3" xfId="17389"/>
    <cellStyle name="20% - Ênfase6 7 5 3" xfId="7975"/>
    <cellStyle name="20% - Ênfase6 7 5 3 2" xfId="20519"/>
    <cellStyle name="20% - Ênfase6 7 5 4" xfId="14261"/>
    <cellStyle name="20% - Ênfase6 7 6" xfId="3280"/>
    <cellStyle name="20% - Ênfase6 7 6 2" xfId="9539"/>
    <cellStyle name="20% - Ênfase6 7 6 2 2" xfId="22083"/>
    <cellStyle name="20% - Ênfase6 7 6 3" xfId="15825"/>
    <cellStyle name="20% - Ênfase6 7 7" xfId="6411"/>
    <cellStyle name="20% - Ênfase6 7 7 2" xfId="18955"/>
    <cellStyle name="20% - Ênfase6 7 8" xfId="1269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3" xfId="18753"/>
    <cellStyle name="20% - Ênfase6 8 2 2 2 2 3" xfId="9339"/>
    <cellStyle name="20% - Ênfase6 8 2 2 2 2 3 2" xfId="21883"/>
    <cellStyle name="20% - Ênfase6 8 2 2 2 2 4" xfId="15625"/>
    <cellStyle name="20% - Ênfase6 8 2 2 2 3" xfId="4644"/>
    <cellStyle name="20% - Ênfase6 8 2 2 2 3 2" xfId="10903"/>
    <cellStyle name="20% - Ênfase6 8 2 2 2 3 2 2" xfId="23447"/>
    <cellStyle name="20% - Ênfase6 8 2 2 2 3 3" xfId="17189"/>
    <cellStyle name="20% - Ênfase6 8 2 2 2 4" xfId="7775"/>
    <cellStyle name="20% - Ênfase6 8 2 2 2 4 2" xfId="20319"/>
    <cellStyle name="20% - Ênfase6 8 2 2 2 5" xfId="1406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3" xfId="17977"/>
    <cellStyle name="20% - Ênfase6 8 2 2 3 3" xfId="8563"/>
    <cellStyle name="20% - Ênfase6 8 2 2 3 3 2" xfId="21107"/>
    <cellStyle name="20% - Ênfase6 8 2 2 3 4" xfId="14849"/>
    <cellStyle name="20% - Ênfase6 8 2 2 4" xfId="3868"/>
    <cellStyle name="20% - Ênfase6 8 2 2 4 2" xfId="10127"/>
    <cellStyle name="20% - Ênfase6 8 2 2 4 2 2" xfId="22671"/>
    <cellStyle name="20% - Ênfase6 8 2 2 4 3" xfId="16413"/>
    <cellStyle name="20% - Ênfase6 8 2 2 5" xfId="6999"/>
    <cellStyle name="20% - Ênfase6 8 2 2 5 2" xfId="19543"/>
    <cellStyle name="20% - Ênfase6 8 2 2 6" xfId="1328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3" xfId="18365"/>
    <cellStyle name="20% - Ênfase6 8 2 3 2 3" xfId="8951"/>
    <cellStyle name="20% - Ênfase6 8 2 3 2 3 2" xfId="21495"/>
    <cellStyle name="20% - Ênfase6 8 2 3 2 4" xfId="15237"/>
    <cellStyle name="20% - Ênfase6 8 2 3 3" xfId="4256"/>
    <cellStyle name="20% - Ênfase6 8 2 3 3 2" xfId="10515"/>
    <cellStyle name="20% - Ênfase6 8 2 3 3 2 2" xfId="23059"/>
    <cellStyle name="20% - Ênfase6 8 2 3 3 3" xfId="16801"/>
    <cellStyle name="20% - Ênfase6 8 2 3 4" xfId="7387"/>
    <cellStyle name="20% - Ênfase6 8 2 3 4 2" xfId="19931"/>
    <cellStyle name="20% - Ênfase6 8 2 3 5" xfId="1367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3" xfId="17589"/>
    <cellStyle name="20% - Ênfase6 8 2 4 3" xfId="8175"/>
    <cellStyle name="20% - Ênfase6 8 2 4 3 2" xfId="20719"/>
    <cellStyle name="20% - Ênfase6 8 2 4 4" xfId="14461"/>
    <cellStyle name="20% - Ênfase6 8 2 5" xfId="3480"/>
    <cellStyle name="20% - Ênfase6 8 2 5 2" xfId="9739"/>
    <cellStyle name="20% - Ênfase6 8 2 5 2 2" xfId="22283"/>
    <cellStyle name="20% - Ênfase6 8 2 5 3" xfId="16025"/>
    <cellStyle name="20% - Ênfase6 8 2 6" xfId="6611"/>
    <cellStyle name="20% - Ênfase6 8 2 6 2" xfId="19155"/>
    <cellStyle name="20% - Ênfase6 8 2 7" xfId="1289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3" xfId="18566"/>
    <cellStyle name="20% - Ênfase6 8 3 2 2 3" xfId="9152"/>
    <cellStyle name="20% - Ênfase6 8 3 2 2 3 2" xfId="21696"/>
    <cellStyle name="20% - Ênfase6 8 3 2 2 4" xfId="15438"/>
    <cellStyle name="20% - Ênfase6 8 3 2 3" xfId="4457"/>
    <cellStyle name="20% - Ênfase6 8 3 2 3 2" xfId="10716"/>
    <cellStyle name="20% - Ênfase6 8 3 2 3 2 2" xfId="23260"/>
    <cellStyle name="20% - Ênfase6 8 3 2 3 3" xfId="17002"/>
    <cellStyle name="20% - Ênfase6 8 3 2 4" xfId="7588"/>
    <cellStyle name="20% - Ênfase6 8 3 2 4 2" xfId="20132"/>
    <cellStyle name="20% - Ênfase6 8 3 2 5" xfId="1387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3" xfId="17790"/>
    <cellStyle name="20% - Ênfase6 8 3 3 3" xfId="8376"/>
    <cellStyle name="20% - Ênfase6 8 3 3 3 2" xfId="20920"/>
    <cellStyle name="20% - Ênfase6 8 3 3 4" xfId="14662"/>
    <cellStyle name="20% - Ênfase6 8 3 4" xfId="3681"/>
    <cellStyle name="20% - Ênfase6 8 3 4 2" xfId="9940"/>
    <cellStyle name="20% - Ênfase6 8 3 4 2 2" xfId="22484"/>
    <cellStyle name="20% - Ênfase6 8 3 4 3" xfId="16226"/>
    <cellStyle name="20% - Ênfase6 8 3 5" xfId="6812"/>
    <cellStyle name="20% - Ênfase6 8 3 5 2" xfId="19356"/>
    <cellStyle name="20% - Ênfase6 8 3 6" xfId="1309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3" xfId="18178"/>
    <cellStyle name="20% - Ênfase6 8 4 2 3" xfId="8764"/>
    <cellStyle name="20% - Ênfase6 8 4 2 3 2" xfId="21308"/>
    <cellStyle name="20% - Ênfase6 8 4 2 4" xfId="15050"/>
    <cellStyle name="20% - Ênfase6 8 4 3" xfId="4069"/>
    <cellStyle name="20% - Ênfase6 8 4 3 2" xfId="10328"/>
    <cellStyle name="20% - Ênfase6 8 4 3 2 2" xfId="22872"/>
    <cellStyle name="20% - Ênfase6 8 4 3 3" xfId="16614"/>
    <cellStyle name="20% - Ênfase6 8 4 4" xfId="7200"/>
    <cellStyle name="20% - Ênfase6 8 4 4 2" xfId="19744"/>
    <cellStyle name="20% - Ênfase6 8 4 5" xfId="1348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3" xfId="17402"/>
    <cellStyle name="20% - Ênfase6 8 5 3" xfId="7988"/>
    <cellStyle name="20% - Ênfase6 8 5 3 2" xfId="20532"/>
    <cellStyle name="20% - Ênfase6 8 5 4" xfId="14274"/>
    <cellStyle name="20% - Ênfase6 8 6" xfId="3293"/>
    <cellStyle name="20% - Ênfase6 8 6 2" xfId="9552"/>
    <cellStyle name="20% - Ênfase6 8 6 2 2" xfId="22096"/>
    <cellStyle name="20% - Ênfase6 8 6 3" xfId="15838"/>
    <cellStyle name="20% - Ênfase6 8 7" xfId="6424"/>
    <cellStyle name="20% - Ênfase6 8 7 2" xfId="18968"/>
    <cellStyle name="20% - Ênfase6 8 8" xfId="1271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3" xfId="18766"/>
    <cellStyle name="20% - Ênfase6 9 2 2 2 2 3" xfId="9352"/>
    <cellStyle name="20% - Ênfase6 9 2 2 2 2 3 2" xfId="21896"/>
    <cellStyle name="20% - Ênfase6 9 2 2 2 2 4" xfId="15638"/>
    <cellStyle name="20% - Ênfase6 9 2 2 2 3" xfId="4657"/>
    <cellStyle name="20% - Ênfase6 9 2 2 2 3 2" xfId="10916"/>
    <cellStyle name="20% - Ênfase6 9 2 2 2 3 2 2" xfId="23460"/>
    <cellStyle name="20% - Ênfase6 9 2 2 2 3 3" xfId="17202"/>
    <cellStyle name="20% - Ênfase6 9 2 2 2 4" xfId="7788"/>
    <cellStyle name="20% - Ênfase6 9 2 2 2 4 2" xfId="20332"/>
    <cellStyle name="20% - Ênfase6 9 2 2 2 5" xfId="1407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3" xfId="17990"/>
    <cellStyle name="20% - Ênfase6 9 2 2 3 3" xfId="8576"/>
    <cellStyle name="20% - Ênfase6 9 2 2 3 3 2" xfId="21120"/>
    <cellStyle name="20% - Ênfase6 9 2 2 3 4" xfId="14862"/>
    <cellStyle name="20% - Ênfase6 9 2 2 4" xfId="3881"/>
    <cellStyle name="20% - Ênfase6 9 2 2 4 2" xfId="10140"/>
    <cellStyle name="20% - Ênfase6 9 2 2 4 2 2" xfId="22684"/>
    <cellStyle name="20% - Ênfase6 9 2 2 4 3" xfId="16426"/>
    <cellStyle name="20% - Ênfase6 9 2 2 5" xfId="7012"/>
    <cellStyle name="20% - Ênfase6 9 2 2 5 2" xfId="19556"/>
    <cellStyle name="20% - Ênfase6 9 2 2 6" xfId="1329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3" xfId="18378"/>
    <cellStyle name="20% - Ênfase6 9 2 3 2 3" xfId="8964"/>
    <cellStyle name="20% - Ênfase6 9 2 3 2 3 2" xfId="21508"/>
    <cellStyle name="20% - Ênfase6 9 2 3 2 4" xfId="15250"/>
    <cellStyle name="20% - Ênfase6 9 2 3 3" xfId="4269"/>
    <cellStyle name="20% - Ênfase6 9 2 3 3 2" xfId="10528"/>
    <cellStyle name="20% - Ênfase6 9 2 3 3 2 2" xfId="23072"/>
    <cellStyle name="20% - Ênfase6 9 2 3 3 3" xfId="16814"/>
    <cellStyle name="20% - Ênfase6 9 2 3 4" xfId="7400"/>
    <cellStyle name="20% - Ênfase6 9 2 3 4 2" xfId="19944"/>
    <cellStyle name="20% - Ênfase6 9 2 3 5" xfId="1368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3" xfId="17602"/>
    <cellStyle name="20% - Ênfase6 9 2 4 3" xfId="8188"/>
    <cellStyle name="20% - Ênfase6 9 2 4 3 2" xfId="20732"/>
    <cellStyle name="20% - Ênfase6 9 2 4 4" xfId="14474"/>
    <cellStyle name="20% - Ênfase6 9 2 5" xfId="3493"/>
    <cellStyle name="20% - Ênfase6 9 2 5 2" xfId="9752"/>
    <cellStyle name="20% - Ênfase6 9 2 5 2 2" xfId="22296"/>
    <cellStyle name="20% - Ênfase6 9 2 5 3" xfId="16038"/>
    <cellStyle name="20% - Ênfase6 9 2 6" xfId="6624"/>
    <cellStyle name="20% - Ênfase6 9 2 6 2" xfId="19168"/>
    <cellStyle name="20% - Ênfase6 9 2 7" xfId="1291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3" xfId="18579"/>
    <cellStyle name="20% - Ênfase6 9 3 2 2 3" xfId="9165"/>
    <cellStyle name="20% - Ênfase6 9 3 2 2 3 2" xfId="21709"/>
    <cellStyle name="20% - Ênfase6 9 3 2 2 4" xfId="15451"/>
    <cellStyle name="20% - Ênfase6 9 3 2 3" xfId="4470"/>
    <cellStyle name="20% - Ênfase6 9 3 2 3 2" xfId="10729"/>
    <cellStyle name="20% - Ênfase6 9 3 2 3 2 2" xfId="23273"/>
    <cellStyle name="20% - Ênfase6 9 3 2 3 3" xfId="17015"/>
    <cellStyle name="20% - Ênfase6 9 3 2 4" xfId="7601"/>
    <cellStyle name="20% - Ênfase6 9 3 2 4 2" xfId="20145"/>
    <cellStyle name="20% - Ênfase6 9 3 2 5" xfId="1388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3" xfId="17803"/>
    <cellStyle name="20% - Ênfase6 9 3 3 3" xfId="8389"/>
    <cellStyle name="20% - Ênfase6 9 3 3 3 2" xfId="20933"/>
    <cellStyle name="20% - Ênfase6 9 3 3 4" xfId="14675"/>
    <cellStyle name="20% - Ênfase6 9 3 4" xfId="3694"/>
    <cellStyle name="20% - Ênfase6 9 3 4 2" xfId="9953"/>
    <cellStyle name="20% - Ênfase6 9 3 4 2 2" xfId="22497"/>
    <cellStyle name="20% - Ênfase6 9 3 4 3" xfId="16239"/>
    <cellStyle name="20% - Ênfase6 9 3 5" xfId="6825"/>
    <cellStyle name="20% - Ênfase6 9 3 5 2" xfId="19369"/>
    <cellStyle name="20% - Ênfase6 9 3 6" xfId="1311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3" xfId="18191"/>
    <cellStyle name="20% - Ênfase6 9 4 2 3" xfId="8777"/>
    <cellStyle name="20% - Ênfase6 9 4 2 3 2" xfId="21321"/>
    <cellStyle name="20% - Ênfase6 9 4 2 4" xfId="15063"/>
    <cellStyle name="20% - Ênfase6 9 4 3" xfId="4082"/>
    <cellStyle name="20% - Ênfase6 9 4 3 2" xfId="10341"/>
    <cellStyle name="20% - Ênfase6 9 4 3 2 2" xfId="22885"/>
    <cellStyle name="20% - Ênfase6 9 4 3 3" xfId="16627"/>
    <cellStyle name="20% - Ênfase6 9 4 4" xfId="7213"/>
    <cellStyle name="20% - Ênfase6 9 4 4 2" xfId="19757"/>
    <cellStyle name="20% - Ênfase6 9 4 5" xfId="1349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3" xfId="17415"/>
    <cellStyle name="20% - Ênfase6 9 5 3" xfId="8001"/>
    <cellStyle name="20% - Ênfase6 9 5 3 2" xfId="20545"/>
    <cellStyle name="20% - Ênfase6 9 5 4" xfId="14287"/>
    <cellStyle name="20% - Ênfase6 9 6" xfId="3306"/>
    <cellStyle name="20% - Ênfase6 9 6 2" xfId="9565"/>
    <cellStyle name="20% - Ênfase6 9 6 2 2" xfId="22109"/>
    <cellStyle name="20% - Ênfase6 9 6 3" xfId="15851"/>
    <cellStyle name="20% - Ênfase6 9 7" xfId="6437"/>
    <cellStyle name="20% - Ênfase6 9 7 2" xfId="18981"/>
    <cellStyle name="20% - Ênfase6 9 8" xfId="1272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3" xfId="18771"/>
    <cellStyle name="40% - Ênfase1 10 2 2 2 2 3" xfId="9357"/>
    <cellStyle name="40% - Ênfase1 10 2 2 2 2 3 2" xfId="21901"/>
    <cellStyle name="40% - Ênfase1 10 2 2 2 2 4" xfId="15643"/>
    <cellStyle name="40% - Ênfase1 10 2 2 2 3" xfId="4662"/>
    <cellStyle name="40% - Ênfase1 10 2 2 2 3 2" xfId="10921"/>
    <cellStyle name="40% - Ênfase1 10 2 2 2 3 2 2" xfId="23465"/>
    <cellStyle name="40% - Ênfase1 10 2 2 2 3 3" xfId="17207"/>
    <cellStyle name="40% - Ênfase1 10 2 2 2 4" xfId="7793"/>
    <cellStyle name="40% - Ênfase1 10 2 2 2 4 2" xfId="20337"/>
    <cellStyle name="40% - Ênfase1 10 2 2 2 5" xfId="1407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3" xfId="17995"/>
    <cellStyle name="40% - Ênfase1 10 2 2 3 3" xfId="8581"/>
    <cellStyle name="40% - Ênfase1 10 2 2 3 3 2" xfId="21125"/>
    <cellStyle name="40% - Ênfase1 10 2 2 3 4" xfId="14867"/>
    <cellStyle name="40% - Ênfase1 10 2 2 4" xfId="3886"/>
    <cellStyle name="40% - Ênfase1 10 2 2 4 2" xfId="10145"/>
    <cellStyle name="40% - Ênfase1 10 2 2 4 2 2" xfId="22689"/>
    <cellStyle name="40% - Ênfase1 10 2 2 4 3" xfId="16431"/>
    <cellStyle name="40% - Ênfase1 10 2 2 5" xfId="7017"/>
    <cellStyle name="40% - Ênfase1 10 2 2 5 2" xfId="19561"/>
    <cellStyle name="40% - Ênfase1 10 2 2 6" xfId="1330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3" xfId="18383"/>
    <cellStyle name="40% - Ênfase1 10 2 3 2 3" xfId="8969"/>
    <cellStyle name="40% - Ênfase1 10 2 3 2 3 2" xfId="21513"/>
    <cellStyle name="40% - Ênfase1 10 2 3 2 4" xfId="15255"/>
    <cellStyle name="40% - Ênfase1 10 2 3 3" xfId="4274"/>
    <cellStyle name="40% - Ênfase1 10 2 3 3 2" xfId="10533"/>
    <cellStyle name="40% - Ênfase1 10 2 3 3 2 2" xfId="23077"/>
    <cellStyle name="40% - Ênfase1 10 2 3 3 3" xfId="16819"/>
    <cellStyle name="40% - Ênfase1 10 2 3 4" xfId="7405"/>
    <cellStyle name="40% - Ênfase1 10 2 3 4 2" xfId="19949"/>
    <cellStyle name="40% - Ênfase1 10 2 3 5" xfId="1369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3" xfId="17607"/>
    <cellStyle name="40% - Ênfase1 10 2 4 3" xfId="8193"/>
    <cellStyle name="40% - Ênfase1 10 2 4 3 2" xfId="20737"/>
    <cellStyle name="40% - Ênfase1 10 2 4 4" xfId="14479"/>
    <cellStyle name="40% - Ênfase1 10 2 5" xfId="3498"/>
    <cellStyle name="40% - Ênfase1 10 2 5 2" xfId="9757"/>
    <cellStyle name="40% - Ênfase1 10 2 5 2 2" xfId="22301"/>
    <cellStyle name="40% - Ênfase1 10 2 5 3" xfId="16043"/>
    <cellStyle name="40% - Ênfase1 10 2 6" xfId="6629"/>
    <cellStyle name="40% - Ênfase1 10 2 6 2" xfId="19173"/>
    <cellStyle name="40% - Ênfase1 10 2 7" xfId="1291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3" xfId="18584"/>
    <cellStyle name="40% - Ênfase1 10 3 2 2 3" xfId="9170"/>
    <cellStyle name="40% - Ênfase1 10 3 2 2 3 2" xfId="21714"/>
    <cellStyle name="40% - Ênfase1 10 3 2 2 4" xfId="15456"/>
    <cellStyle name="40% - Ênfase1 10 3 2 3" xfId="4475"/>
    <cellStyle name="40% - Ênfase1 10 3 2 3 2" xfId="10734"/>
    <cellStyle name="40% - Ênfase1 10 3 2 3 2 2" xfId="23278"/>
    <cellStyle name="40% - Ênfase1 10 3 2 3 3" xfId="17020"/>
    <cellStyle name="40% - Ênfase1 10 3 2 4" xfId="7606"/>
    <cellStyle name="40% - Ênfase1 10 3 2 4 2" xfId="20150"/>
    <cellStyle name="40% - Ênfase1 10 3 2 5" xfId="1389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3" xfId="17808"/>
    <cellStyle name="40% - Ênfase1 10 3 3 3" xfId="8394"/>
    <cellStyle name="40% - Ênfase1 10 3 3 3 2" xfId="20938"/>
    <cellStyle name="40% - Ênfase1 10 3 3 4" xfId="14680"/>
    <cellStyle name="40% - Ênfase1 10 3 4" xfId="3699"/>
    <cellStyle name="40% - Ênfase1 10 3 4 2" xfId="9958"/>
    <cellStyle name="40% - Ênfase1 10 3 4 2 2" xfId="22502"/>
    <cellStyle name="40% - Ênfase1 10 3 4 3" xfId="16244"/>
    <cellStyle name="40% - Ênfase1 10 3 5" xfId="6830"/>
    <cellStyle name="40% - Ênfase1 10 3 5 2" xfId="19374"/>
    <cellStyle name="40% - Ênfase1 10 3 6" xfId="1311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3" xfId="18196"/>
    <cellStyle name="40% - Ênfase1 10 4 2 3" xfId="8782"/>
    <cellStyle name="40% - Ênfase1 10 4 2 3 2" xfId="21326"/>
    <cellStyle name="40% - Ênfase1 10 4 2 4" xfId="15068"/>
    <cellStyle name="40% - Ênfase1 10 4 3" xfId="4087"/>
    <cellStyle name="40% - Ênfase1 10 4 3 2" xfId="10346"/>
    <cellStyle name="40% - Ênfase1 10 4 3 2 2" xfId="22890"/>
    <cellStyle name="40% - Ênfase1 10 4 3 3" xfId="16632"/>
    <cellStyle name="40% - Ênfase1 10 4 4" xfId="7218"/>
    <cellStyle name="40% - Ênfase1 10 4 4 2" xfId="19762"/>
    <cellStyle name="40% - Ênfase1 10 4 5" xfId="1350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3" xfId="17420"/>
    <cellStyle name="40% - Ênfase1 10 5 3" xfId="8006"/>
    <cellStyle name="40% - Ênfase1 10 5 3 2" xfId="20550"/>
    <cellStyle name="40% - Ênfase1 10 5 4" xfId="14292"/>
    <cellStyle name="40% - Ênfase1 10 6" xfId="3311"/>
    <cellStyle name="40% - Ênfase1 10 6 2" xfId="9570"/>
    <cellStyle name="40% - Ênfase1 10 6 2 2" xfId="22114"/>
    <cellStyle name="40% - Ênfase1 10 6 3" xfId="15856"/>
    <cellStyle name="40% - Ênfase1 10 7" xfId="6442"/>
    <cellStyle name="40% - Ênfase1 10 7 2" xfId="18986"/>
    <cellStyle name="40% - Ênfase1 10 8" xfId="1272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3" xfId="18785"/>
    <cellStyle name="40% - Ênfase1 11 2 2 2 2 3" xfId="9371"/>
    <cellStyle name="40% - Ênfase1 11 2 2 2 2 3 2" xfId="21915"/>
    <cellStyle name="40% - Ênfase1 11 2 2 2 2 4" xfId="15657"/>
    <cellStyle name="40% - Ênfase1 11 2 2 2 3" xfId="4676"/>
    <cellStyle name="40% - Ênfase1 11 2 2 2 3 2" xfId="10935"/>
    <cellStyle name="40% - Ênfase1 11 2 2 2 3 2 2" xfId="23479"/>
    <cellStyle name="40% - Ênfase1 11 2 2 2 3 3" xfId="17221"/>
    <cellStyle name="40% - Ênfase1 11 2 2 2 4" xfId="7807"/>
    <cellStyle name="40% - Ênfase1 11 2 2 2 4 2" xfId="20351"/>
    <cellStyle name="40% - Ênfase1 11 2 2 2 5" xfId="1409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3" xfId="18009"/>
    <cellStyle name="40% - Ênfase1 11 2 2 3 3" xfId="8595"/>
    <cellStyle name="40% - Ênfase1 11 2 2 3 3 2" xfId="21139"/>
    <cellStyle name="40% - Ênfase1 11 2 2 3 4" xfId="14881"/>
    <cellStyle name="40% - Ênfase1 11 2 2 4" xfId="3900"/>
    <cellStyle name="40% - Ênfase1 11 2 2 4 2" xfId="10159"/>
    <cellStyle name="40% - Ênfase1 11 2 2 4 2 2" xfId="22703"/>
    <cellStyle name="40% - Ênfase1 11 2 2 4 3" xfId="16445"/>
    <cellStyle name="40% - Ênfase1 11 2 2 5" xfId="7031"/>
    <cellStyle name="40% - Ênfase1 11 2 2 5 2" xfId="19575"/>
    <cellStyle name="40% - Ênfase1 11 2 2 6" xfId="1331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3" xfId="18397"/>
    <cellStyle name="40% - Ênfase1 11 2 3 2 3" xfId="8983"/>
    <cellStyle name="40% - Ênfase1 11 2 3 2 3 2" xfId="21527"/>
    <cellStyle name="40% - Ênfase1 11 2 3 2 4" xfId="15269"/>
    <cellStyle name="40% - Ênfase1 11 2 3 3" xfId="4288"/>
    <cellStyle name="40% - Ênfase1 11 2 3 3 2" xfId="10547"/>
    <cellStyle name="40% - Ênfase1 11 2 3 3 2 2" xfId="23091"/>
    <cellStyle name="40% - Ênfase1 11 2 3 3 3" xfId="16833"/>
    <cellStyle name="40% - Ênfase1 11 2 3 4" xfId="7419"/>
    <cellStyle name="40% - Ênfase1 11 2 3 4 2" xfId="19963"/>
    <cellStyle name="40% - Ênfase1 11 2 3 5" xfId="1370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3" xfId="17621"/>
    <cellStyle name="40% - Ênfase1 11 2 4 3" xfId="8207"/>
    <cellStyle name="40% - Ênfase1 11 2 4 3 2" xfId="20751"/>
    <cellStyle name="40% - Ênfase1 11 2 4 4" xfId="14493"/>
    <cellStyle name="40% - Ênfase1 11 2 5" xfId="3512"/>
    <cellStyle name="40% - Ênfase1 11 2 5 2" xfId="9771"/>
    <cellStyle name="40% - Ênfase1 11 2 5 2 2" xfId="22315"/>
    <cellStyle name="40% - Ênfase1 11 2 5 3" xfId="16057"/>
    <cellStyle name="40% - Ênfase1 11 2 6" xfId="6643"/>
    <cellStyle name="40% - Ênfase1 11 2 6 2" xfId="19187"/>
    <cellStyle name="40% - Ênfase1 11 2 7" xfId="1292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3" xfId="18598"/>
    <cellStyle name="40% - Ênfase1 11 3 2 2 3" xfId="9184"/>
    <cellStyle name="40% - Ênfase1 11 3 2 2 3 2" xfId="21728"/>
    <cellStyle name="40% - Ênfase1 11 3 2 2 4" xfId="15470"/>
    <cellStyle name="40% - Ênfase1 11 3 2 3" xfId="4489"/>
    <cellStyle name="40% - Ênfase1 11 3 2 3 2" xfId="10748"/>
    <cellStyle name="40% - Ênfase1 11 3 2 3 2 2" xfId="23292"/>
    <cellStyle name="40% - Ênfase1 11 3 2 3 3" xfId="17034"/>
    <cellStyle name="40% - Ênfase1 11 3 2 4" xfId="7620"/>
    <cellStyle name="40% - Ênfase1 11 3 2 4 2" xfId="20164"/>
    <cellStyle name="40% - Ênfase1 11 3 2 5" xfId="1390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3" xfId="17822"/>
    <cellStyle name="40% - Ênfase1 11 3 3 3" xfId="8408"/>
    <cellStyle name="40% - Ênfase1 11 3 3 3 2" xfId="20952"/>
    <cellStyle name="40% - Ênfase1 11 3 3 4" xfId="14694"/>
    <cellStyle name="40% - Ênfase1 11 3 4" xfId="3713"/>
    <cellStyle name="40% - Ênfase1 11 3 4 2" xfId="9972"/>
    <cellStyle name="40% - Ênfase1 11 3 4 2 2" xfId="22516"/>
    <cellStyle name="40% - Ênfase1 11 3 4 3" xfId="16258"/>
    <cellStyle name="40% - Ênfase1 11 3 5" xfId="6844"/>
    <cellStyle name="40% - Ênfase1 11 3 5 2" xfId="19388"/>
    <cellStyle name="40% - Ênfase1 11 3 6" xfId="1313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3" xfId="18210"/>
    <cellStyle name="40% - Ênfase1 11 4 2 3" xfId="8796"/>
    <cellStyle name="40% - Ênfase1 11 4 2 3 2" xfId="21340"/>
    <cellStyle name="40% - Ênfase1 11 4 2 4" xfId="15082"/>
    <cellStyle name="40% - Ênfase1 11 4 3" xfId="4101"/>
    <cellStyle name="40% - Ênfase1 11 4 3 2" xfId="10360"/>
    <cellStyle name="40% - Ênfase1 11 4 3 2 2" xfId="22904"/>
    <cellStyle name="40% - Ênfase1 11 4 3 3" xfId="16646"/>
    <cellStyle name="40% - Ênfase1 11 4 4" xfId="7232"/>
    <cellStyle name="40% - Ênfase1 11 4 4 2" xfId="19776"/>
    <cellStyle name="40% - Ênfase1 11 4 5" xfId="1351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3" xfId="17434"/>
    <cellStyle name="40% - Ênfase1 11 5 3" xfId="8020"/>
    <cellStyle name="40% - Ênfase1 11 5 3 2" xfId="20564"/>
    <cellStyle name="40% - Ênfase1 11 5 4" xfId="14306"/>
    <cellStyle name="40% - Ênfase1 11 6" xfId="3325"/>
    <cellStyle name="40% - Ênfase1 11 6 2" xfId="9584"/>
    <cellStyle name="40% - Ênfase1 11 6 2 2" xfId="22128"/>
    <cellStyle name="40% - Ênfase1 11 6 3" xfId="15870"/>
    <cellStyle name="40% - Ênfase1 11 7" xfId="6456"/>
    <cellStyle name="40% - Ênfase1 11 7 2" xfId="19000"/>
    <cellStyle name="40% - Ênfase1 11 8" xfId="1274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3" xfId="18624"/>
    <cellStyle name="40% - Ênfase1 12 2 2 2 3" xfId="9210"/>
    <cellStyle name="40% - Ênfase1 12 2 2 2 3 2" xfId="21754"/>
    <cellStyle name="40% - Ênfase1 12 2 2 2 4" xfId="15496"/>
    <cellStyle name="40% - Ênfase1 12 2 2 3" xfId="4515"/>
    <cellStyle name="40% - Ênfase1 12 2 2 3 2" xfId="10774"/>
    <cellStyle name="40% - Ênfase1 12 2 2 3 2 2" xfId="23318"/>
    <cellStyle name="40% - Ênfase1 12 2 2 3 3" xfId="17060"/>
    <cellStyle name="40% - Ênfase1 12 2 2 4" xfId="7646"/>
    <cellStyle name="40% - Ênfase1 12 2 2 4 2" xfId="20190"/>
    <cellStyle name="40% - Ênfase1 12 2 2 5" xfId="1393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3" xfId="17848"/>
    <cellStyle name="40% - Ênfase1 12 2 3 3" xfId="8434"/>
    <cellStyle name="40% - Ênfase1 12 2 3 3 2" xfId="20978"/>
    <cellStyle name="40% - Ênfase1 12 2 3 4" xfId="14720"/>
    <cellStyle name="40% - Ênfase1 12 2 4" xfId="3739"/>
    <cellStyle name="40% - Ênfase1 12 2 4 2" xfId="9998"/>
    <cellStyle name="40% - Ênfase1 12 2 4 2 2" xfId="22542"/>
    <cellStyle name="40% - Ênfase1 12 2 4 3" xfId="16284"/>
    <cellStyle name="40% - Ênfase1 12 2 5" xfId="6870"/>
    <cellStyle name="40% - Ênfase1 12 2 5 2" xfId="19414"/>
    <cellStyle name="40% - Ênfase1 12 2 6" xfId="1315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3" xfId="18236"/>
    <cellStyle name="40% - Ênfase1 12 3 2 3" xfId="8822"/>
    <cellStyle name="40% - Ênfase1 12 3 2 3 2" xfId="21366"/>
    <cellStyle name="40% - Ênfase1 12 3 2 4" xfId="15108"/>
    <cellStyle name="40% - Ênfase1 12 3 3" xfId="4127"/>
    <cellStyle name="40% - Ênfase1 12 3 3 2" xfId="10386"/>
    <cellStyle name="40% - Ênfase1 12 3 3 2 2" xfId="22930"/>
    <cellStyle name="40% - Ênfase1 12 3 3 3" xfId="16672"/>
    <cellStyle name="40% - Ênfase1 12 3 4" xfId="7258"/>
    <cellStyle name="40% - Ênfase1 12 3 4 2" xfId="19802"/>
    <cellStyle name="40% - Ênfase1 12 3 5" xfId="1354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3" xfId="17460"/>
    <cellStyle name="40% - Ênfase1 12 4 3" xfId="8046"/>
    <cellStyle name="40% - Ênfase1 12 4 3 2" xfId="20590"/>
    <cellStyle name="40% - Ênfase1 12 4 4" xfId="14332"/>
    <cellStyle name="40% - Ênfase1 12 5" xfId="3351"/>
    <cellStyle name="40% - Ênfase1 12 5 2" xfId="9610"/>
    <cellStyle name="40% - Ênfase1 12 5 2 2" xfId="22154"/>
    <cellStyle name="40% - Ênfase1 12 5 3" xfId="15896"/>
    <cellStyle name="40% - Ênfase1 12 6" xfId="6482"/>
    <cellStyle name="40% - Ênfase1 12 6 2" xfId="19026"/>
    <cellStyle name="40% - Ênfase1 12 7" xfId="1276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3" xfId="18798"/>
    <cellStyle name="40% - Ênfase1 13 2 2 2 3" xfId="9384"/>
    <cellStyle name="40% - Ênfase1 13 2 2 2 3 2" xfId="21928"/>
    <cellStyle name="40% - Ênfase1 13 2 2 2 4" xfId="15670"/>
    <cellStyle name="40% - Ênfase1 13 2 2 3" xfId="4689"/>
    <cellStyle name="40% - Ênfase1 13 2 2 3 2" xfId="10948"/>
    <cellStyle name="40% - Ênfase1 13 2 2 3 2 2" xfId="23492"/>
    <cellStyle name="40% - Ênfase1 13 2 2 3 3" xfId="17234"/>
    <cellStyle name="40% - Ênfase1 13 2 2 4" xfId="7820"/>
    <cellStyle name="40% - Ênfase1 13 2 2 4 2" xfId="20364"/>
    <cellStyle name="40% - Ênfase1 13 2 2 5" xfId="1410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3" xfId="18022"/>
    <cellStyle name="40% - Ênfase1 13 2 3 3" xfId="8608"/>
    <cellStyle name="40% - Ênfase1 13 2 3 3 2" xfId="21152"/>
    <cellStyle name="40% - Ênfase1 13 2 3 4" xfId="14894"/>
    <cellStyle name="40% - Ênfase1 13 2 4" xfId="3913"/>
    <cellStyle name="40% - Ênfase1 13 2 4 2" xfId="10172"/>
    <cellStyle name="40% - Ênfase1 13 2 4 2 2" xfId="22716"/>
    <cellStyle name="40% - Ênfase1 13 2 4 3" xfId="16458"/>
    <cellStyle name="40% - Ênfase1 13 2 5" xfId="7044"/>
    <cellStyle name="40% - Ênfase1 13 2 5 2" xfId="19588"/>
    <cellStyle name="40% - Ênfase1 13 2 6" xfId="1333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3" xfId="18410"/>
    <cellStyle name="40% - Ênfase1 13 3 2 3" xfId="8996"/>
    <cellStyle name="40% - Ênfase1 13 3 2 3 2" xfId="21540"/>
    <cellStyle name="40% - Ênfase1 13 3 2 4" xfId="15282"/>
    <cellStyle name="40% - Ênfase1 13 3 3" xfId="4301"/>
    <cellStyle name="40% - Ênfase1 13 3 3 2" xfId="10560"/>
    <cellStyle name="40% - Ênfase1 13 3 3 2 2" xfId="23104"/>
    <cellStyle name="40% - Ênfase1 13 3 3 3" xfId="16846"/>
    <cellStyle name="40% - Ênfase1 13 3 4" xfId="7432"/>
    <cellStyle name="40% - Ênfase1 13 3 4 2" xfId="19976"/>
    <cellStyle name="40% - Ênfase1 13 3 5" xfId="1371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3" xfId="17634"/>
    <cellStyle name="40% - Ênfase1 13 4 3" xfId="8220"/>
    <cellStyle name="40% - Ênfase1 13 4 3 2" xfId="20764"/>
    <cellStyle name="40% - Ênfase1 13 4 4" xfId="14506"/>
    <cellStyle name="40% - Ênfase1 13 5" xfId="3525"/>
    <cellStyle name="40% - Ênfase1 13 5 2" xfId="9784"/>
    <cellStyle name="40% - Ênfase1 13 5 2 2" xfId="22328"/>
    <cellStyle name="40% - Ênfase1 13 5 3" xfId="16070"/>
    <cellStyle name="40% - Ênfase1 13 6" xfId="6656"/>
    <cellStyle name="40% - Ênfase1 13 6 2" xfId="19200"/>
    <cellStyle name="40% - Ênfase1 13 7" xfId="1294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3" xfId="18611"/>
    <cellStyle name="40% - Ênfase1 14 2 2 2 3" xfId="9197"/>
    <cellStyle name="40% - Ênfase1 14 2 2 2 3 2" xfId="21741"/>
    <cellStyle name="40% - Ênfase1 14 2 2 2 4" xfId="15483"/>
    <cellStyle name="40% - Ênfase1 14 2 2 3" xfId="4502"/>
    <cellStyle name="40% - Ênfase1 14 2 2 3 2" xfId="10761"/>
    <cellStyle name="40% - Ênfase1 14 2 2 3 2 2" xfId="23305"/>
    <cellStyle name="40% - Ênfase1 14 2 2 3 3" xfId="17047"/>
    <cellStyle name="40% - Ênfase1 14 2 2 4" xfId="7633"/>
    <cellStyle name="40% - Ênfase1 14 2 2 4 2" xfId="20177"/>
    <cellStyle name="40% - Ênfase1 14 2 2 5" xfId="1391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3" xfId="17835"/>
    <cellStyle name="40% - Ênfase1 14 2 3 3" xfId="8421"/>
    <cellStyle name="40% - Ênfase1 14 2 3 3 2" xfId="20965"/>
    <cellStyle name="40% - Ênfase1 14 2 3 4" xfId="14707"/>
    <cellStyle name="40% - Ênfase1 14 2 4" xfId="3726"/>
    <cellStyle name="40% - Ênfase1 14 2 4 2" xfId="9985"/>
    <cellStyle name="40% - Ênfase1 14 2 4 2 2" xfId="22529"/>
    <cellStyle name="40% - Ênfase1 14 2 4 3" xfId="16271"/>
    <cellStyle name="40% - Ênfase1 14 2 5" xfId="6857"/>
    <cellStyle name="40% - Ênfase1 14 2 5 2" xfId="19401"/>
    <cellStyle name="40% - Ênfase1 14 2 6" xfId="1314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3" xfId="18223"/>
    <cellStyle name="40% - Ênfase1 14 3 2 3" xfId="8809"/>
    <cellStyle name="40% - Ênfase1 14 3 2 3 2" xfId="21353"/>
    <cellStyle name="40% - Ênfase1 14 3 2 4" xfId="15095"/>
    <cellStyle name="40% - Ênfase1 14 3 3" xfId="4114"/>
    <cellStyle name="40% - Ênfase1 14 3 3 2" xfId="10373"/>
    <cellStyle name="40% - Ênfase1 14 3 3 2 2" xfId="22917"/>
    <cellStyle name="40% - Ênfase1 14 3 3 3" xfId="16659"/>
    <cellStyle name="40% - Ênfase1 14 3 4" xfId="7245"/>
    <cellStyle name="40% - Ênfase1 14 3 4 2" xfId="19789"/>
    <cellStyle name="40% - Ênfase1 14 3 5" xfId="1353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3" xfId="17447"/>
    <cellStyle name="40% - Ênfase1 14 4 3" xfId="8033"/>
    <cellStyle name="40% - Ênfase1 14 4 3 2" xfId="20577"/>
    <cellStyle name="40% - Ênfase1 14 4 4" xfId="14319"/>
    <cellStyle name="40% - Ênfase1 14 5" xfId="3338"/>
    <cellStyle name="40% - Ênfase1 14 5 2" xfId="9597"/>
    <cellStyle name="40% - Ênfase1 14 5 2 2" xfId="22141"/>
    <cellStyle name="40% - Ênfase1 14 5 3" xfId="15883"/>
    <cellStyle name="40% - Ênfase1 14 6" xfId="6469"/>
    <cellStyle name="40% - Ênfase1 14 6 2" xfId="19013"/>
    <cellStyle name="40% - Ênfase1 14 7" xfId="1275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3" xfId="18811"/>
    <cellStyle name="40% - Ênfase1 15 2 2 2 3" xfId="9397"/>
    <cellStyle name="40% - Ênfase1 15 2 2 2 3 2" xfId="21941"/>
    <cellStyle name="40% - Ênfase1 15 2 2 2 4" xfId="15683"/>
    <cellStyle name="40% - Ênfase1 15 2 2 3" xfId="4702"/>
    <cellStyle name="40% - Ênfase1 15 2 2 3 2" xfId="10961"/>
    <cellStyle name="40% - Ênfase1 15 2 2 3 2 2" xfId="23505"/>
    <cellStyle name="40% - Ênfase1 15 2 2 3 3" xfId="17247"/>
    <cellStyle name="40% - Ênfase1 15 2 2 4" xfId="7833"/>
    <cellStyle name="40% - Ênfase1 15 2 2 4 2" xfId="20377"/>
    <cellStyle name="40% - Ênfase1 15 2 2 5" xfId="1411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3" xfId="18035"/>
    <cellStyle name="40% - Ênfase1 15 2 3 3" xfId="8621"/>
    <cellStyle name="40% - Ênfase1 15 2 3 3 2" xfId="21165"/>
    <cellStyle name="40% - Ênfase1 15 2 3 4" xfId="14907"/>
    <cellStyle name="40% - Ênfase1 15 2 4" xfId="3926"/>
    <cellStyle name="40% - Ênfase1 15 2 4 2" xfId="10185"/>
    <cellStyle name="40% - Ênfase1 15 2 4 2 2" xfId="22729"/>
    <cellStyle name="40% - Ênfase1 15 2 4 3" xfId="16471"/>
    <cellStyle name="40% - Ênfase1 15 2 5" xfId="7057"/>
    <cellStyle name="40% - Ênfase1 15 2 5 2" xfId="19601"/>
    <cellStyle name="40% - Ênfase1 15 2 6" xfId="1334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3" xfId="18423"/>
    <cellStyle name="40% - Ênfase1 15 3 2 3" xfId="9009"/>
    <cellStyle name="40% - Ênfase1 15 3 2 3 2" xfId="21553"/>
    <cellStyle name="40% - Ênfase1 15 3 2 4" xfId="15295"/>
    <cellStyle name="40% - Ênfase1 15 3 3" xfId="4314"/>
    <cellStyle name="40% - Ênfase1 15 3 3 2" xfId="10573"/>
    <cellStyle name="40% - Ênfase1 15 3 3 2 2" xfId="23117"/>
    <cellStyle name="40% - Ênfase1 15 3 3 3" xfId="16859"/>
    <cellStyle name="40% - Ênfase1 15 3 4" xfId="7445"/>
    <cellStyle name="40% - Ênfase1 15 3 4 2" xfId="19989"/>
    <cellStyle name="40% - Ênfase1 15 3 5" xfId="1373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3" xfId="17647"/>
    <cellStyle name="40% - Ênfase1 15 4 3" xfId="8233"/>
    <cellStyle name="40% - Ênfase1 15 4 3 2" xfId="20777"/>
    <cellStyle name="40% - Ênfase1 15 4 4" xfId="14519"/>
    <cellStyle name="40% - Ênfase1 15 5" xfId="3538"/>
    <cellStyle name="40% - Ênfase1 15 5 2" xfId="9797"/>
    <cellStyle name="40% - Ênfase1 15 5 2 2" xfId="22341"/>
    <cellStyle name="40% - Ênfase1 15 5 3" xfId="16083"/>
    <cellStyle name="40% - Ênfase1 15 6" xfId="6669"/>
    <cellStyle name="40% - Ênfase1 15 6 2" xfId="19213"/>
    <cellStyle name="40% - Ênfase1 15 7" xfId="1295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3" xfId="18437"/>
    <cellStyle name="40% - Ênfase1 16 2 2 3" xfId="9023"/>
    <cellStyle name="40% - Ênfase1 16 2 2 3 2" xfId="21567"/>
    <cellStyle name="40% - Ênfase1 16 2 2 4" xfId="15309"/>
    <cellStyle name="40% - Ênfase1 16 2 3" xfId="4328"/>
    <cellStyle name="40% - Ênfase1 16 2 3 2" xfId="10587"/>
    <cellStyle name="40% - Ênfase1 16 2 3 2 2" xfId="23131"/>
    <cellStyle name="40% - Ênfase1 16 2 3 3" xfId="16873"/>
    <cellStyle name="40% - Ênfase1 16 2 4" xfId="7459"/>
    <cellStyle name="40% - Ênfase1 16 2 4 2" xfId="20003"/>
    <cellStyle name="40% - Ênfase1 16 2 5" xfId="1374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3" xfId="17661"/>
    <cellStyle name="40% - Ênfase1 16 3 3" xfId="8247"/>
    <cellStyle name="40% - Ênfase1 16 3 3 2" xfId="20791"/>
    <cellStyle name="40% - Ênfase1 16 3 4" xfId="14533"/>
    <cellStyle name="40% - Ênfase1 16 4" xfId="3552"/>
    <cellStyle name="40% - Ênfase1 16 4 2" xfId="9811"/>
    <cellStyle name="40% - Ênfase1 16 4 2 2" xfId="22355"/>
    <cellStyle name="40% - Ênfase1 16 4 3" xfId="16097"/>
    <cellStyle name="40% - Ênfase1 16 5" xfId="6683"/>
    <cellStyle name="40% - Ênfase1 16 5 2" xfId="19227"/>
    <cellStyle name="40% - Ênfase1 16 6" xfId="1296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3" xfId="18049"/>
    <cellStyle name="40% - Ênfase1 17 2 3" xfId="8635"/>
    <cellStyle name="40% - Ênfase1 17 2 3 2" xfId="21179"/>
    <cellStyle name="40% - Ênfase1 17 2 4" xfId="14921"/>
    <cellStyle name="40% - Ênfase1 17 3" xfId="3940"/>
    <cellStyle name="40% - Ênfase1 17 3 2" xfId="10199"/>
    <cellStyle name="40% - Ênfase1 17 3 2 2" xfId="22743"/>
    <cellStyle name="40% - Ênfase1 17 3 3" xfId="16485"/>
    <cellStyle name="40% - Ênfase1 17 4" xfId="7071"/>
    <cellStyle name="40% - Ênfase1 17 4 2" xfId="19615"/>
    <cellStyle name="40% - Ênfase1 17 5" xfId="13357"/>
    <cellStyle name="40% - Ênfase1 18" xfId="1585"/>
    <cellStyle name="40% - Ênfase1 18 2" xfId="4715"/>
    <cellStyle name="40% - Ênfase1 18 2 2" xfId="10974"/>
    <cellStyle name="40% - Ênfase1 18 2 2 2" xfId="23518"/>
    <cellStyle name="40% - Ênfase1 18 2 3" xfId="17260"/>
    <cellStyle name="40% - Ênfase1 18 3" xfId="7846"/>
    <cellStyle name="40% - Ênfase1 18 3 2" xfId="20390"/>
    <cellStyle name="40% - Ênfase1 18 4" xfId="14132"/>
    <cellStyle name="40% - Ênfase1 19" xfId="1599"/>
    <cellStyle name="40% - Ênfase1 19 2" xfId="4728"/>
    <cellStyle name="40% - Ênfase1 19 2 2" xfId="10987"/>
    <cellStyle name="40% - Ênfase1 19 2 2 2" xfId="23531"/>
    <cellStyle name="40% - Ênfase1 19 2 3" xfId="17273"/>
    <cellStyle name="40% - Ênfase1 19 3" xfId="7859"/>
    <cellStyle name="40% - Ênfase1 19 3 2" xfId="20403"/>
    <cellStyle name="40% - Ênfase1 19 4" xfId="14145"/>
    <cellStyle name="40% - Ênfase1 2" xfId="4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3" xfId="18691"/>
    <cellStyle name="40% - Ênfase1 2 2 2 2 2 2 3" xfId="9277"/>
    <cellStyle name="40% - Ênfase1 2 2 2 2 2 2 3 2" xfId="21821"/>
    <cellStyle name="40% - Ênfase1 2 2 2 2 2 2 4" xfId="15563"/>
    <cellStyle name="40% - Ênfase1 2 2 2 2 2 3" xfId="4582"/>
    <cellStyle name="40% - Ênfase1 2 2 2 2 2 3 2" xfId="10841"/>
    <cellStyle name="40% - Ênfase1 2 2 2 2 2 3 2 2" xfId="23385"/>
    <cellStyle name="40% - Ênfase1 2 2 2 2 2 3 3" xfId="17127"/>
    <cellStyle name="40% - Ênfase1 2 2 2 2 2 4" xfId="7713"/>
    <cellStyle name="40% - Ênfase1 2 2 2 2 2 4 2" xfId="20257"/>
    <cellStyle name="40% - Ênfase1 2 2 2 2 2 5" xfId="1399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3" xfId="17915"/>
    <cellStyle name="40% - Ênfase1 2 2 2 2 3 3" xfId="8501"/>
    <cellStyle name="40% - Ênfase1 2 2 2 2 3 3 2" xfId="21045"/>
    <cellStyle name="40% - Ênfase1 2 2 2 2 3 4" xfId="14787"/>
    <cellStyle name="40% - Ênfase1 2 2 2 2 4" xfId="3806"/>
    <cellStyle name="40% - Ênfase1 2 2 2 2 4 2" xfId="10065"/>
    <cellStyle name="40% - Ênfase1 2 2 2 2 4 2 2" xfId="22609"/>
    <cellStyle name="40% - Ênfase1 2 2 2 2 4 3" xfId="16351"/>
    <cellStyle name="40% - Ênfase1 2 2 2 2 5" xfId="6937"/>
    <cellStyle name="40% - Ênfase1 2 2 2 2 5 2" xfId="19481"/>
    <cellStyle name="40% - Ênfase1 2 2 2 2 6" xfId="1322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3" xfId="18303"/>
    <cellStyle name="40% - Ênfase1 2 2 2 3 2 3" xfId="8889"/>
    <cellStyle name="40% - Ênfase1 2 2 2 3 2 3 2" xfId="21433"/>
    <cellStyle name="40% - Ênfase1 2 2 2 3 2 4" xfId="15175"/>
    <cellStyle name="40% - Ênfase1 2 2 2 3 3" xfId="4194"/>
    <cellStyle name="40% - Ênfase1 2 2 2 3 3 2" xfId="10453"/>
    <cellStyle name="40% - Ênfase1 2 2 2 3 3 2 2" xfId="22997"/>
    <cellStyle name="40% - Ênfase1 2 2 2 3 3 3" xfId="16739"/>
    <cellStyle name="40% - Ênfase1 2 2 2 3 4" xfId="7325"/>
    <cellStyle name="40% - Ênfase1 2 2 2 3 4 2" xfId="19869"/>
    <cellStyle name="40% - Ênfase1 2 2 2 3 5" xfId="1361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3" xfId="17527"/>
    <cellStyle name="40% - Ênfase1 2 2 2 4 3" xfId="8113"/>
    <cellStyle name="40% - Ênfase1 2 2 2 4 3 2" xfId="20657"/>
    <cellStyle name="40% - Ênfase1 2 2 2 4 4" xfId="14399"/>
    <cellStyle name="40% - Ênfase1 2 2 2 5" xfId="3418"/>
    <cellStyle name="40% - Ênfase1 2 2 2 5 2" xfId="9677"/>
    <cellStyle name="40% - Ênfase1 2 2 2 5 2 2" xfId="22221"/>
    <cellStyle name="40% - Ênfase1 2 2 2 5 3" xfId="15963"/>
    <cellStyle name="40% - Ênfase1 2 2 2 6" xfId="6549"/>
    <cellStyle name="40% - Ênfase1 2 2 2 6 2" xfId="19093"/>
    <cellStyle name="40% - Ênfase1 2 2 2 7" xfId="1283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3" xfId="18504"/>
    <cellStyle name="40% - Ênfase1 2 2 3 2 2 3" xfId="9090"/>
    <cellStyle name="40% - Ênfase1 2 2 3 2 2 3 2" xfId="21634"/>
    <cellStyle name="40% - Ênfase1 2 2 3 2 2 4" xfId="15376"/>
    <cellStyle name="40% - Ênfase1 2 2 3 2 3" xfId="4395"/>
    <cellStyle name="40% - Ênfase1 2 2 3 2 3 2" xfId="10654"/>
    <cellStyle name="40% - Ênfase1 2 2 3 2 3 2 2" xfId="23198"/>
    <cellStyle name="40% - Ênfase1 2 2 3 2 3 3" xfId="16940"/>
    <cellStyle name="40% - Ênfase1 2 2 3 2 4" xfId="7526"/>
    <cellStyle name="40% - Ênfase1 2 2 3 2 4 2" xfId="20070"/>
    <cellStyle name="40% - Ênfase1 2 2 3 2 5" xfId="1381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3" xfId="17728"/>
    <cellStyle name="40% - Ênfase1 2 2 3 3 3" xfId="8314"/>
    <cellStyle name="40% - Ênfase1 2 2 3 3 3 2" xfId="20858"/>
    <cellStyle name="40% - Ênfase1 2 2 3 3 4" xfId="14600"/>
    <cellStyle name="40% - Ênfase1 2 2 3 4" xfId="3619"/>
    <cellStyle name="40% - Ênfase1 2 2 3 4 2" xfId="9878"/>
    <cellStyle name="40% - Ênfase1 2 2 3 4 2 2" xfId="22422"/>
    <cellStyle name="40% - Ênfase1 2 2 3 4 3" xfId="16164"/>
    <cellStyle name="40% - Ênfase1 2 2 3 5" xfId="6750"/>
    <cellStyle name="40% - Ênfase1 2 2 3 5 2" xfId="19294"/>
    <cellStyle name="40% - Ênfase1 2 2 3 6" xfId="1303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3" xfId="18116"/>
    <cellStyle name="40% - Ênfase1 2 2 4 2 3" xfId="8702"/>
    <cellStyle name="40% - Ênfase1 2 2 4 2 3 2" xfId="21246"/>
    <cellStyle name="40% - Ênfase1 2 2 4 2 4" xfId="14988"/>
    <cellStyle name="40% - Ênfase1 2 2 4 3" xfId="4007"/>
    <cellStyle name="40% - Ênfase1 2 2 4 3 2" xfId="10266"/>
    <cellStyle name="40% - Ênfase1 2 2 4 3 2 2" xfId="22810"/>
    <cellStyle name="40% - Ênfase1 2 2 4 3 3" xfId="16552"/>
    <cellStyle name="40% - Ênfase1 2 2 4 4" xfId="7138"/>
    <cellStyle name="40% - Ênfase1 2 2 4 4 2" xfId="19682"/>
    <cellStyle name="40% - Ênfase1 2 2 4 5" xfId="1342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3" xfId="17340"/>
    <cellStyle name="40% - Ênfase1 2 2 5 3" xfId="7926"/>
    <cellStyle name="40% - Ênfase1 2 2 5 3 2" xfId="20470"/>
    <cellStyle name="40% - Ênfase1 2 2 5 4" xfId="14212"/>
    <cellStyle name="40% - Ênfase1 2 2 6" xfId="3231"/>
    <cellStyle name="40% - Ênfase1 2 2 6 2" xfId="9490"/>
    <cellStyle name="40% - Ênfase1 2 2 6 2 2" xfId="22034"/>
    <cellStyle name="40% - Ênfase1 2 2 6 3" xfId="15776"/>
    <cellStyle name="40% - Ênfase1 2 2 7" xfId="6362"/>
    <cellStyle name="40% - Ênfase1 2 2 7 2" xfId="18906"/>
    <cellStyle name="40% - Ênfase1 2 2 8" xfId="1264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3" xfId="18638"/>
    <cellStyle name="40% - Ênfase1 2 3 2 2 2 3" xfId="9224"/>
    <cellStyle name="40% - Ênfase1 2 3 2 2 2 3 2" xfId="21768"/>
    <cellStyle name="40% - Ênfase1 2 3 2 2 2 4" xfId="15510"/>
    <cellStyle name="40% - Ênfase1 2 3 2 2 3" xfId="4529"/>
    <cellStyle name="40% - Ênfase1 2 3 2 2 3 2" xfId="10788"/>
    <cellStyle name="40% - Ênfase1 2 3 2 2 3 2 2" xfId="23332"/>
    <cellStyle name="40% - Ênfase1 2 3 2 2 3 3" xfId="17074"/>
    <cellStyle name="40% - Ênfase1 2 3 2 2 4" xfId="7660"/>
    <cellStyle name="40% - Ênfase1 2 3 2 2 4 2" xfId="20204"/>
    <cellStyle name="40% - Ênfase1 2 3 2 2 5" xfId="1394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3" xfId="17862"/>
    <cellStyle name="40% - Ênfase1 2 3 2 3 3" xfId="8448"/>
    <cellStyle name="40% - Ênfase1 2 3 2 3 3 2" xfId="20992"/>
    <cellStyle name="40% - Ênfase1 2 3 2 3 4" xfId="14734"/>
    <cellStyle name="40% - Ênfase1 2 3 2 4" xfId="3753"/>
    <cellStyle name="40% - Ênfase1 2 3 2 4 2" xfId="10012"/>
    <cellStyle name="40% - Ênfase1 2 3 2 4 2 2" xfId="22556"/>
    <cellStyle name="40% - Ênfase1 2 3 2 4 3" xfId="16298"/>
    <cellStyle name="40% - Ênfase1 2 3 2 5" xfId="6884"/>
    <cellStyle name="40% - Ênfase1 2 3 2 5 2" xfId="19428"/>
    <cellStyle name="40% - Ênfase1 2 3 2 6" xfId="1317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3" xfId="18250"/>
    <cellStyle name="40% - Ênfase1 2 3 3 2 3" xfId="8836"/>
    <cellStyle name="40% - Ênfase1 2 3 3 2 3 2" xfId="21380"/>
    <cellStyle name="40% - Ênfase1 2 3 3 2 4" xfId="15122"/>
    <cellStyle name="40% - Ênfase1 2 3 3 3" xfId="4141"/>
    <cellStyle name="40% - Ênfase1 2 3 3 3 2" xfId="10400"/>
    <cellStyle name="40% - Ênfase1 2 3 3 3 2 2" xfId="22944"/>
    <cellStyle name="40% - Ênfase1 2 3 3 3 3" xfId="16686"/>
    <cellStyle name="40% - Ênfase1 2 3 3 4" xfId="7272"/>
    <cellStyle name="40% - Ênfase1 2 3 3 4 2" xfId="19816"/>
    <cellStyle name="40% - Ênfase1 2 3 3 5" xfId="1355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3" xfId="17474"/>
    <cellStyle name="40% - Ênfase1 2 3 4 3" xfId="8060"/>
    <cellStyle name="40% - Ênfase1 2 3 4 3 2" xfId="20604"/>
    <cellStyle name="40% - Ênfase1 2 3 4 4" xfId="14346"/>
    <cellStyle name="40% - Ênfase1 2 3 5" xfId="3365"/>
    <cellStyle name="40% - Ênfase1 2 3 5 2" xfId="9624"/>
    <cellStyle name="40% - Ênfase1 2 3 5 2 2" xfId="22168"/>
    <cellStyle name="40% - Ênfase1 2 3 5 3" xfId="15910"/>
    <cellStyle name="40% - Ênfase1 2 3 6" xfId="6496"/>
    <cellStyle name="40% - Ênfase1 2 3 6 2" xfId="19040"/>
    <cellStyle name="40% - Ênfase1 2 3 7" xfId="1278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3" xfId="18451"/>
    <cellStyle name="40% - Ênfase1 2 4 2 2 3" xfId="9037"/>
    <cellStyle name="40% - Ênfase1 2 4 2 2 3 2" xfId="21581"/>
    <cellStyle name="40% - Ênfase1 2 4 2 2 4" xfId="15323"/>
    <cellStyle name="40% - Ênfase1 2 4 2 3" xfId="4342"/>
    <cellStyle name="40% - Ênfase1 2 4 2 3 2" xfId="10601"/>
    <cellStyle name="40% - Ênfase1 2 4 2 3 2 2" xfId="23145"/>
    <cellStyle name="40% - Ênfase1 2 4 2 3 3" xfId="16887"/>
    <cellStyle name="40% - Ênfase1 2 4 2 4" xfId="7473"/>
    <cellStyle name="40% - Ênfase1 2 4 2 4 2" xfId="20017"/>
    <cellStyle name="40% - Ênfase1 2 4 2 5" xfId="1375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3" xfId="17675"/>
    <cellStyle name="40% - Ênfase1 2 4 3 3" xfId="8261"/>
    <cellStyle name="40% - Ênfase1 2 4 3 3 2" xfId="20805"/>
    <cellStyle name="40% - Ênfase1 2 4 3 4" xfId="14547"/>
    <cellStyle name="40% - Ênfase1 2 4 4" xfId="3566"/>
    <cellStyle name="40% - Ênfase1 2 4 4 2" xfId="9825"/>
    <cellStyle name="40% - Ênfase1 2 4 4 2 2" xfId="22369"/>
    <cellStyle name="40% - Ênfase1 2 4 4 3" xfId="16111"/>
    <cellStyle name="40% - Ênfase1 2 4 5" xfId="6697"/>
    <cellStyle name="40% - Ênfase1 2 4 5 2" xfId="19241"/>
    <cellStyle name="40% - Ênfase1 2 4 6" xfId="1298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3" xfId="18063"/>
    <cellStyle name="40% - Ênfase1 2 5 2 3" xfId="8649"/>
    <cellStyle name="40% - Ênfase1 2 5 2 3 2" xfId="21193"/>
    <cellStyle name="40% - Ênfase1 2 5 2 4" xfId="14935"/>
    <cellStyle name="40% - Ênfase1 2 5 3" xfId="3954"/>
    <cellStyle name="40% - Ênfase1 2 5 3 2" xfId="10213"/>
    <cellStyle name="40% - Ênfase1 2 5 3 2 2" xfId="22757"/>
    <cellStyle name="40% - Ênfase1 2 5 3 3" xfId="16499"/>
    <cellStyle name="40% - Ênfase1 2 5 4" xfId="7085"/>
    <cellStyle name="40% - Ênfase1 2 5 4 2" xfId="19629"/>
    <cellStyle name="40% - Ênfase1 2 5 5" xfId="1337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3" xfId="17287"/>
    <cellStyle name="40% - Ênfase1 2 6 3" xfId="7873"/>
    <cellStyle name="40% - Ênfase1 2 6 3 2" xfId="20417"/>
    <cellStyle name="40% - Ênfase1 2 6 4" xfId="14159"/>
    <cellStyle name="40% - Ênfase1 2 7" xfId="3178"/>
    <cellStyle name="40% - Ênfase1 2 7 2" xfId="9437"/>
    <cellStyle name="40% - Ênfase1 2 7 2 2" xfId="21981"/>
    <cellStyle name="40% - Ênfase1 2 7 3" xfId="15723"/>
    <cellStyle name="40% - Ênfase1 2 8" xfId="6309"/>
    <cellStyle name="40% - Ênfase1 2 8 2" xfId="18853"/>
    <cellStyle name="40% - Ênfase1 2 9" xfId="12595"/>
    <cellStyle name="40% - Ênfase1 20" xfId="3164"/>
    <cellStyle name="40% - Ênfase1 20 2" xfId="9423"/>
    <cellStyle name="40% - Ênfase1 20 2 2" xfId="21967"/>
    <cellStyle name="40% - Ênfase1 20 3" xfId="15709"/>
    <cellStyle name="40% - Ênfase1 21" xfId="3150"/>
    <cellStyle name="40% - Ênfase1 21 2" xfId="9410"/>
    <cellStyle name="40% - Ênfase1 21 2 2" xfId="21954"/>
    <cellStyle name="40% - Ênfase1 21 3" xfId="15696"/>
    <cellStyle name="40% - Ênfase1 22" xfId="6280"/>
    <cellStyle name="40% - Ênfase1 22 2" xfId="12539"/>
    <cellStyle name="40% - Ênfase1 22 2 2" xfId="25083"/>
    <cellStyle name="40% - Ênfase1 22 3" xfId="18825"/>
    <cellStyle name="40% - Ênfase1 23" xfId="6294"/>
    <cellStyle name="40% - Ênfase1 23 2" xfId="18839"/>
    <cellStyle name="40% - Ênfase1 24" xfId="12553"/>
    <cellStyle name="40% - Ênfase1 24 2" xfId="25097"/>
    <cellStyle name="40% - Ênfase1 25" xfId="12581"/>
    <cellStyle name="40% - Ênfase1 26" xfId="12567"/>
    <cellStyle name="40% - Ênfase1 3" xfId="5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3" xfId="18704"/>
    <cellStyle name="40% - Ênfase1 3 2 2 2 2 2 3" xfId="9290"/>
    <cellStyle name="40% - Ênfase1 3 2 2 2 2 2 3 2" xfId="21834"/>
    <cellStyle name="40% - Ênfase1 3 2 2 2 2 2 4" xfId="15576"/>
    <cellStyle name="40% - Ênfase1 3 2 2 2 2 3" xfId="4595"/>
    <cellStyle name="40% - Ênfase1 3 2 2 2 2 3 2" xfId="10854"/>
    <cellStyle name="40% - Ênfase1 3 2 2 2 2 3 2 2" xfId="23398"/>
    <cellStyle name="40% - Ênfase1 3 2 2 2 2 3 3" xfId="17140"/>
    <cellStyle name="40% - Ênfase1 3 2 2 2 2 4" xfId="7726"/>
    <cellStyle name="40% - Ênfase1 3 2 2 2 2 4 2" xfId="20270"/>
    <cellStyle name="40% - Ênfase1 3 2 2 2 2 5" xfId="1401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3" xfId="17928"/>
    <cellStyle name="40% - Ênfase1 3 2 2 2 3 3" xfId="8514"/>
    <cellStyle name="40% - Ênfase1 3 2 2 2 3 3 2" xfId="21058"/>
    <cellStyle name="40% - Ênfase1 3 2 2 2 3 4" xfId="14800"/>
    <cellStyle name="40% - Ênfase1 3 2 2 2 4" xfId="3819"/>
    <cellStyle name="40% - Ênfase1 3 2 2 2 4 2" xfId="10078"/>
    <cellStyle name="40% - Ênfase1 3 2 2 2 4 2 2" xfId="22622"/>
    <cellStyle name="40% - Ênfase1 3 2 2 2 4 3" xfId="16364"/>
    <cellStyle name="40% - Ênfase1 3 2 2 2 5" xfId="6950"/>
    <cellStyle name="40% - Ênfase1 3 2 2 2 5 2" xfId="19494"/>
    <cellStyle name="40% - Ênfase1 3 2 2 2 6" xfId="1323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3" xfId="18316"/>
    <cellStyle name="40% - Ênfase1 3 2 2 3 2 3" xfId="8902"/>
    <cellStyle name="40% - Ênfase1 3 2 2 3 2 3 2" xfId="21446"/>
    <cellStyle name="40% - Ênfase1 3 2 2 3 2 4" xfId="15188"/>
    <cellStyle name="40% - Ênfase1 3 2 2 3 3" xfId="4207"/>
    <cellStyle name="40% - Ênfase1 3 2 2 3 3 2" xfId="10466"/>
    <cellStyle name="40% - Ênfase1 3 2 2 3 3 2 2" xfId="23010"/>
    <cellStyle name="40% - Ênfase1 3 2 2 3 3 3" xfId="16752"/>
    <cellStyle name="40% - Ênfase1 3 2 2 3 4" xfId="7338"/>
    <cellStyle name="40% - Ênfase1 3 2 2 3 4 2" xfId="19882"/>
    <cellStyle name="40% - Ênfase1 3 2 2 3 5" xfId="1362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3" xfId="17540"/>
    <cellStyle name="40% - Ênfase1 3 2 2 4 3" xfId="8126"/>
    <cellStyle name="40% - Ênfase1 3 2 2 4 3 2" xfId="20670"/>
    <cellStyle name="40% - Ênfase1 3 2 2 4 4" xfId="14412"/>
    <cellStyle name="40% - Ênfase1 3 2 2 5" xfId="3431"/>
    <cellStyle name="40% - Ênfase1 3 2 2 5 2" xfId="9690"/>
    <cellStyle name="40% - Ênfase1 3 2 2 5 2 2" xfId="22234"/>
    <cellStyle name="40% - Ênfase1 3 2 2 5 3" xfId="15976"/>
    <cellStyle name="40% - Ênfase1 3 2 2 6" xfId="6562"/>
    <cellStyle name="40% - Ênfase1 3 2 2 6 2" xfId="19106"/>
    <cellStyle name="40% - Ênfase1 3 2 2 7" xfId="1284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3" xfId="18517"/>
    <cellStyle name="40% - Ênfase1 3 2 3 2 2 3" xfId="9103"/>
    <cellStyle name="40% - Ênfase1 3 2 3 2 2 3 2" xfId="21647"/>
    <cellStyle name="40% - Ênfase1 3 2 3 2 2 4" xfId="15389"/>
    <cellStyle name="40% - Ênfase1 3 2 3 2 3" xfId="4408"/>
    <cellStyle name="40% - Ênfase1 3 2 3 2 3 2" xfId="10667"/>
    <cellStyle name="40% - Ênfase1 3 2 3 2 3 2 2" xfId="23211"/>
    <cellStyle name="40% - Ênfase1 3 2 3 2 3 3" xfId="16953"/>
    <cellStyle name="40% - Ênfase1 3 2 3 2 4" xfId="7539"/>
    <cellStyle name="40% - Ênfase1 3 2 3 2 4 2" xfId="20083"/>
    <cellStyle name="40% - Ênfase1 3 2 3 2 5" xfId="1382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3" xfId="17741"/>
    <cellStyle name="40% - Ênfase1 3 2 3 3 3" xfId="8327"/>
    <cellStyle name="40% - Ênfase1 3 2 3 3 3 2" xfId="20871"/>
    <cellStyle name="40% - Ênfase1 3 2 3 3 4" xfId="14613"/>
    <cellStyle name="40% - Ênfase1 3 2 3 4" xfId="3632"/>
    <cellStyle name="40% - Ênfase1 3 2 3 4 2" xfId="9891"/>
    <cellStyle name="40% - Ênfase1 3 2 3 4 2 2" xfId="22435"/>
    <cellStyle name="40% - Ênfase1 3 2 3 4 3" xfId="16177"/>
    <cellStyle name="40% - Ênfase1 3 2 3 5" xfId="6763"/>
    <cellStyle name="40% - Ênfase1 3 2 3 5 2" xfId="19307"/>
    <cellStyle name="40% - Ênfase1 3 2 3 6" xfId="1304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3" xfId="18129"/>
    <cellStyle name="40% - Ênfase1 3 2 4 2 3" xfId="8715"/>
    <cellStyle name="40% - Ênfase1 3 2 4 2 3 2" xfId="21259"/>
    <cellStyle name="40% - Ênfase1 3 2 4 2 4" xfId="15001"/>
    <cellStyle name="40% - Ênfase1 3 2 4 3" xfId="4020"/>
    <cellStyle name="40% - Ênfase1 3 2 4 3 2" xfId="10279"/>
    <cellStyle name="40% - Ênfase1 3 2 4 3 2 2" xfId="22823"/>
    <cellStyle name="40% - Ênfase1 3 2 4 3 3" xfId="16565"/>
    <cellStyle name="40% - Ênfase1 3 2 4 4" xfId="7151"/>
    <cellStyle name="40% - Ênfase1 3 2 4 4 2" xfId="19695"/>
    <cellStyle name="40% - Ênfase1 3 2 4 5" xfId="1343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3" xfId="17353"/>
    <cellStyle name="40% - Ênfase1 3 2 5 3" xfId="7939"/>
    <cellStyle name="40% - Ênfase1 3 2 5 3 2" xfId="20483"/>
    <cellStyle name="40% - Ênfase1 3 2 5 4" xfId="14225"/>
    <cellStyle name="40% - Ênfase1 3 2 6" xfId="3244"/>
    <cellStyle name="40% - Ênfase1 3 2 6 2" xfId="9503"/>
    <cellStyle name="40% - Ênfase1 3 2 6 2 2" xfId="22047"/>
    <cellStyle name="40% - Ênfase1 3 2 6 3" xfId="15789"/>
    <cellStyle name="40% - Ênfase1 3 2 7" xfId="6375"/>
    <cellStyle name="40% - Ênfase1 3 2 7 2" xfId="18919"/>
    <cellStyle name="40% - Ênfase1 3 2 8" xfId="1266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3" xfId="18651"/>
    <cellStyle name="40% - Ênfase1 3 3 2 2 2 3" xfId="9237"/>
    <cellStyle name="40% - Ênfase1 3 3 2 2 2 3 2" xfId="21781"/>
    <cellStyle name="40% - Ênfase1 3 3 2 2 2 4" xfId="15523"/>
    <cellStyle name="40% - Ênfase1 3 3 2 2 3" xfId="4542"/>
    <cellStyle name="40% - Ênfase1 3 3 2 2 3 2" xfId="10801"/>
    <cellStyle name="40% - Ênfase1 3 3 2 2 3 2 2" xfId="23345"/>
    <cellStyle name="40% - Ênfase1 3 3 2 2 3 3" xfId="17087"/>
    <cellStyle name="40% - Ênfase1 3 3 2 2 4" xfId="7673"/>
    <cellStyle name="40% - Ênfase1 3 3 2 2 4 2" xfId="20217"/>
    <cellStyle name="40% - Ênfase1 3 3 2 2 5" xfId="1395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3" xfId="17875"/>
    <cellStyle name="40% - Ênfase1 3 3 2 3 3" xfId="8461"/>
    <cellStyle name="40% - Ênfase1 3 3 2 3 3 2" xfId="21005"/>
    <cellStyle name="40% - Ênfase1 3 3 2 3 4" xfId="14747"/>
    <cellStyle name="40% - Ênfase1 3 3 2 4" xfId="3766"/>
    <cellStyle name="40% - Ênfase1 3 3 2 4 2" xfId="10025"/>
    <cellStyle name="40% - Ênfase1 3 3 2 4 2 2" xfId="22569"/>
    <cellStyle name="40% - Ênfase1 3 3 2 4 3" xfId="16311"/>
    <cellStyle name="40% - Ênfase1 3 3 2 5" xfId="6897"/>
    <cellStyle name="40% - Ênfase1 3 3 2 5 2" xfId="19441"/>
    <cellStyle name="40% - Ênfase1 3 3 2 6" xfId="1318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3" xfId="18263"/>
    <cellStyle name="40% - Ênfase1 3 3 3 2 3" xfId="8849"/>
    <cellStyle name="40% - Ênfase1 3 3 3 2 3 2" xfId="21393"/>
    <cellStyle name="40% - Ênfase1 3 3 3 2 4" xfId="15135"/>
    <cellStyle name="40% - Ênfase1 3 3 3 3" xfId="4154"/>
    <cellStyle name="40% - Ênfase1 3 3 3 3 2" xfId="10413"/>
    <cellStyle name="40% - Ênfase1 3 3 3 3 2 2" xfId="22957"/>
    <cellStyle name="40% - Ênfase1 3 3 3 3 3" xfId="16699"/>
    <cellStyle name="40% - Ênfase1 3 3 3 4" xfId="7285"/>
    <cellStyle name="40% - Ênfase1 3 3 3 4 2" xfId="19829"/>
    <cellStyle name="40% - Ênfase1 3 3 3 5" xfId="1357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3" xfId="17487"/>
    <cellStyle name="40% - Ênfase1 3 3 4 3" xfId="8073"/>
    <cellStyle name="40% - Ênfase1 3 3 4 3 2" xfId="20617"/>
    <cellStyle name="40% - Ênfase1 3 3 4 4" xfId="14359"/>
    <cellStyle name="40% - Ênfase1 3 3 5" xfId="3378"/>
    <cellStyle name="40% - Ênfase1 3 3 5 2" xfId="9637"/>
    <cellStyle name="40% - Ênfase1 3 3 5 2 2" xfId="22181"/>
    <cellStyle name="40% - Ênfase1 3 3 5 3" xfId="15923"/>
    <cellStyle name="40% - Ênfase1 3 3 6" xfId="6509"/>
    <cellStyle name="40% - Ênfase1 3 3 6 2" xfId="19053"/>
    <cellStyle name="40% - Ênfase1 3 3 7" xfId="1279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3" xfId="18464"/>
    <cellStyle name="40% - Ênfase1 3 4 2 2 3" xfId="9050"/>
    <cellStyle name="40% - Ênfase1 3 4 2 2 3 2" xfId="21594"/>
    <cellStyle name="40% - Ênfase1 3 4 2 2 4" xfId="15336"/>
    <cellStyle name="40% - Ênfase1 3 4 2 3" xfId="4355"/>
    <cellStyle name="40% - Ênfase1 3 4 2 3 2" xfId="10614"/>
    <cellStyle name="40% - Ênfase1 3 4 2 3 2 2" xfId="23158"/>
    <cellStyle name="40% - Ênfase1 3 4 2 3 3" xfId="16900"/>
    <cellStyle name="40% - Ênfase1 3 4 2 4" xfId="7486"/>
    <cellStyle name="40% - Ênfase1 3 4 2 4 2" xfId="20030"/>
    <cellStyle name="40% - Ênfase1 3 4 2 5" xfId="1377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3" xfId="17688"/>
    <cellStyle name="40% - Ênfase1 3 4 3 3" xfId="8274"/>
    <cellStyle name="40% - Ênfase1 3 4 3 3 2" xfId="20818"/>
    <cellStyle name="40% - Ênfase1 3 4 3 4" xfId="14560"/>
    <cellStyle name="40% - Ênfase1 3 4 4" xfId="3579"/>
    <cellStyle name="40% - Ênfase1 3 4 4 2" xfId="9838"/>
    <cellStyle name="40% - Ênfase1 3 4 4 2 2" xfId="22382"/>
    <cellStyle name="40% - Ênfase1 3 4 4 3" xfId="16124"/>
    <cellStyle name="40% - Ênfase1 3 4 5" xfId="6710"/>
    <cellStyle name="40% - Ênfase1 3 4 5 2" xfId="19254"/>
    <cellStyle name="40% - Ênfase1 3 4 6" xfId="1299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3" xfId="18076"/>
    <cellStyle name="40% - Ênfase1 3 5 2 3" xfId="8662"/>
    <cellStyle name="40% - Ênfase1 3 5 2 3 2" xfId="21206"/>
    <cellStyle name="40% - Ênfase1 3 5 2 4" xfId="14948"/>
    <cellStyle name="40% - Ênfase1 3 5 3" xfId="3967"/>
    <cellStyle name="40% - Ênfase1 3 5 3 2" xfId="10226"/>
    <cellStyle name="40% - Ênfase1 3 5 3 2 2" xfId="22770"/>
    <cellStyle name="40% - Ênfase1 3 5 3 3" xfId="16512"/>
    <cellStyle name="40% - Ênfase1 3 5 4" xfId="7098"/>
    <cellStyle name="40% - Ênfase1 3 5 4 2" xfId="19642"/>
    <cellStyle name="40% - Ênfase1 3 5 5" xfId="1338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3" xfId="17300"/>
    <cellStyle name="40% - Ênfase1 3 6 3" xfId="7886"/>
    <cellStyle name="40% - Ênfase1 3 6 3 2" xfId="20430"/>
    <cellStyle name="40% - Ênfase1 3 6 4" xfId="14172"/>
    <cellStyle name="40% - Ênfase1 3 7" xfId="3191"/>
    <cellStyle name="40% - Ênfase1 3 7 2" xfId="9450"/>
    <cellStyle name="40% - Ênfase1 3 7 2 2" xfId="21994"/>
    <cellStyle name="40% - Ênfase1 3 7 3" xfId="15736"/>
    <cellStyle name="40% - Ênfase1 3 8" xfId="6322"/>
    <cellStyle name="40% - Ênfase1 3 8 2" xfId="18866"/>
    <cellStyle name="40% - Ênfase1 3 9" xfId="12608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3" xfId="18677"/>
    <cellStyle name="40% - Ênfase1 4 2 2 2 2 3" xfId="9263"/>
    <cellStyle name="40% - Ênfase1 4 2 2 2 2 3 2" xfId="21807"/>
    <cellStyle name="40% - Ênfase1 4 2 2 2 2 4" xfId="15549"/>
    <cellStyle name="40% - Ênfase1 4 2 2 2 3" xfId="4568"/>
    <cellStyle name="40% - Ênfase1 4 2 2 2 3 2" xfId="10827"/>
    <cellStyle name="40% - Ênfase1 4 2 2 2 3 2 2" xfId="23371"/>
    <cellStyle name="40% - Ênfase1 4 2 2 2 3 3" xfId="17113"/>
    <cellStyle name="40% - Ênfase1 4 2 2 2 4" xfId="7699"/>
    <cellStyle name="40% - Ênfase1 4 2 2 2 4 2" xfId="20243"/>
    <cellStyle name="40% - Ênfase1 4 2 2 2 5" xfId="1398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3" xfId="17901"/>
    <cellStyle name="40% - Ênfase1 4 2 2 3 3" xfId="8487"/>
    <cellStyle name="40% - Ênfase1 4 2 2 3 3 2" xfId="21031"/>
    <cellStyle name="40% - Ênfase1 4 2 2 3 4" xfId="14773"/>
    <cellStyle name="40% - Ênfase1 4 2 2 4" xfId="3792"/>
    <cellStyle name="40% - Ênfase1 4 2 2 4 2" xfId="10051"/>
    <cellStyle name="40% - Ênfase1 4 2 2 4 2 2" xfId="22595"/>
    <cellStyle name="40% - Ênfase1 4 2 2 4 3" xfId="16337"/>
    <cellStyle name="40% - Ênfase1 4 2 2 5" xfId="6923"/>
    <cellStyle name="40% - Ênfase1 4 2 2 5 2" xfId="19467"/>
    <cellStyle name="40% - Ênfase1 4 2 2 6" xfId="1320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3" xfId="18289"/>
    <cellStyle name="40% - Ênfase1 4 2 3 2 3" xfId="8875"/>
    <cellStyle name="40% - Ênfase1 4 2 3 2 3 2" xfId="21419"/>
    <cellStyle name="40% - Ênfase1 4 2 3 2 4" xfId="15161"/>
    <cellStyle name="40% - Ênfase1 4 2 3 3" xfId="4180"/>
    <cellStyle name="40% - Ênfase1 4 2 3 3 2" xfId="10439"/>
    <cellStyle name="40% - Ênfase1 4 2 3 3 2 2" xfId="22983"/>
    <cellStyle name="40% - Ênfase1 4 2 3 3 3" xfId="16725"/>
    <cellStyle name="40% - Ênfase1 4 2 3 4" xfId="7311"/>
    <cellStyle name="40% - Ênfase1 4 2 3 4 2" xfId="19855"/>
    <cellStyle name="40% - Ênfase1 4 2 3 5" xfId="1359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3" xfId="17513"/>
    <cellStyle name="40% - Ênfase1 4 2 4 3" xfId="8099"/>
    <cellStyle name="40% - Ênfase1 4 2 4 3 2" xfId="20643"/>
    <cellStyle name="40% - Ênfase1 4 2 4 4" xfId="14385"/>
    <cellStyle name="40% - Ênfase1 4 2 5" xfId="3404"/>
    <cellStyle name="40% - Ênfase1 4 2 5 2" xfId="9663"/>
    <cellStyle name="40% - Ênfase1 4 2 5 2 2" xfId="22207"/>
    <cellStyle name="40% - Ênfase1 4 2 5 3" xfId="15949"/>
    <cellStyle name="40% - Ênfase1 4 2 6" xfId="6535"/>
    <cellStyle name="40% - Ênfase1 4 2 6 2" xfId="19079"/>
    <cellStyle name="40% - Ênfase1 4 2 7" xfId="1282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3" xfId="18490"/>
    <cellStyle name="40% - Ênfase1 4 3 2 2 3" xfId="9076"/>
    <cellStyle name="40% - Ênfase1 4 3 2 2 3 2" xfId="21620"/>
    <cellStyle name="40% - Ênfase1 4 3 2 2 4" xfId="15362"/>
    <cellStyle name="40% - Ênfase1 4 3 2 3" xfId="4381"/>
    <cellStyle name="40% - Ênfase1 4 3 2 3 2" xfId="10640"/>
    <cellStyle name="40% - Ênfase1 4 3 2 3 2 2" xfId="23184"/>
    <cellStyle name="40% - Ênfase1 4 3 2 3 3" xfId="16926"/>
    <cellStyle name="40% - Ênfase1 4 3 2 4" xfId="7512"/>
    <cellStyle name="40% - Ênfase1 4 3 2 4 2" xfId="20056"/>
    <cellStyle name="40% - Ênfase1 4 3 2 5" xfId="1379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3" xfId="17714"/>
    <cellStyle name="40% - Ênfase1 4 3 3 3" xfId="8300"/>
    <cellStyle name="40% - Ênfase1 4 3 3 3 2" xfId="20844"/>
    <cellStyle name="40% - Ênfase1 4 3 3 4" xfId="14586"/>
    <cellStyle name="40% - Ênfase1 4 3 4" xfId="3605"/>
    <cellStyle name="40% - Ênfase1 4 3 4 2" xfId="9864"/>
    <cellStyle name="40% - Ênfase1 4 3 4 2 2" xfId="22408"/>
    <cellStyle name="40% - Ênfase1 4 3 4 3" xfId="16150"/>
    <cellStyle name="40% - Ênfase1 4 3 5" xfId="6736"/>
    <cellStyle name="40% - Ênfase1 4 3 5 2" xfId="19280"/>
    <cellStyle name="40% - Ênfase1 4 3 6" xfId="1302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3" xfId="18102"/>
    <cellStyle name="40% - Ênfase1 4 4 2 3" xfId="8688"/>
    <cellStyle name="40% - Ênfase1 4 4 2 3 2" xfId="21232"/>
    <cellStyle name="40% - Ênfase1 4 4 2 4" xfId="14974"/>
    <cellStyle name="40% - Ênfase1 4 4 3" xfId="3993"/>
    <cellStyle name="40% - Ênfase1 4 4 3 2" xfId="10252"/>
    <cellStyle name="40% - Ênfase1 4 4 3 2 2" xfId="22796"/>
    <cellStyle name="40% - Ênfase1 4 4 3 3" xfId="16538"/>
    <cellStyle name="40% - Ênfase1 4 4 4" xfId="7124"/>
    <cellStyle name="40% - Ênfase1 4 4 4 2" xfId="19668"/>
    <cellStyle name="40% - Ênfase1 4 4 5" xfId="1341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3" xfId="17326"/>
    <cellStyle name="40% - Ênfase1 4 5 3" xfId="7912"/>
    <cellStyle name="40% - Ênfase1 4 5 3 2" xfId="20456"/>
    <cellStyle name="40% - Ênfase1 4 5 4" xfId="14198"/>
    <cellStyle name="40% - Ênfase1 4 6" xfId="3217"/>
    <cellStyle name="40% - Ênfase1 4 6 2" xfId="9476"/>
    <cellStyle name="40% - Ênfase1 4 6 2 2" xfId="22020"/>
    <cellStyle name="40% - Ênfase1 4 6 3" xfId="15762"/>
    <cellStyle name="40% - Ênfase1 4 7" xfId="6348"/>
    <cellStyle name="40% - Ênfase1 4 7 2" xfId="18892"/>
    <cellStyle name="40% - Ênfase1 4 8" xfId="12634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3" xfId="18664"/>
    <cellStyle name="40% - Ênfase1 5 2 2 2 2 3" xfId="9250"/>
    <cellStyle name="40% - Ênfase1 5 2 2 2 2 3 2" xfId="21794"/>
    <cellStyle name="40% - Ênfase1 5 2 2 2 2 4" xfId="15536"/>
    <cellStyle name="40% - Ênfase1 5 2 2 2 3" xfId="4555"/>
    <cellStyle name="40% - Ênfase1 5 2 2 2 3 2" xfId="10814"/>
    <cellStyle name="40% - Ênfase1 5 2 2 2 3 2 2" xfId="23358"/>
    <cellStyle name="40% - Ênfase1 5 2 2 2 3 3" xfId="17100"/>
    <cellStyle name="40% - Ênfase1 5 2 2 2 4" xfId="7686"/>
    <cellStyle name="40% - Ênfase1 5 2 2 2 4 2" xfId="20230"/>
    <cellStyle name="40% - Ênfase1 5 2 2 2 5" xfId="1397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3" xfId="17888"/>
    <cellStyle name="40% - Ênfase1 5 2 2 3 3" xfId="8474"/>
    <cellStyle name="40% - Ênfase1 5 2 2 3 3 2" xfId="21018"/>
    <cellStyle name="40% - Ênfase1 5 2 2 3 4" xfId="14760"/>
    <cellStyle name="40% - Ênfase1 5 2 2 4" xfId="3779"/>
    <cellStyle name="40% - Ênfase1 5 2 2 4 2" xfId="10038"/>
    <cellStyle name="40% - Ênfase1 5 2 2 4 2 2" xfId="22582"/>
    <cellStyle name="40% - Ênfase1 5 2 2 4 3" xfId="16324"/>
    <cellStyle name="40% - Ênfase1 5 2 2 5" xfId="6910"/>
    <cellStyle name="40% - Ênfase1 5 2 2 5 2" xfId="19454"/>
    <cellStyle name="40% - Ênfase1 5 2 2 6" xfId="1319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3" xfId="18276"/>
    <cellStyle name="40% - Ênfase1 5 2 3 2 3" xfId="8862"/>
    <cellStyle name="40% - Ênfase1 5 2 3 2 3 2" xfId="21406"/>
    <cellStyle name="40% - Ênfase1 5 2 3 2 4" xfId="15148"/>
    <cellStyle name="40% - Ênfase1 5 2 3 3" xfId="4167"/>
    <cellStyle name="40% - Ênfase1 5 2 3 3 2" xfId="10426"/>
    <cellStyle name="40% - Ênfase1 5 2 3 3 2 2" xfId="22970"/>
    <cellStyle name="40% - Ênfase1 5 2 3 3 3" xfId="16712"/>
    <cellStyle name="40% - Ênfase1 5 2 3 4" xfId="7298"/>
    <cellStyle name="40% - Ênfase1 5 2 3 4 2" xfId="19842"/>
    <cellStyle name="40% - Ênfase1 5 2 3 5" xfId="1358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3" xfId="17500"/>
    <cellStyle name="40% - Ênfase1 5 2 4 3" xfId="8086"/>
    <cellStyle name="40% - Ênfase1 5 2 4 3 2" xfId="20630"/>
    <cellStyle name="40% - Ênfase1 5 2 4 4" xfId="14372"/>
    <cellStyle name="40% - Ênfase1 5 2 5" xfId="3391"/>
    <cellStyle name="40% - Ênfase1 5 2 5 2" xfId="9650"/>
    <cellStyle name="40% - Ênfase1 5 2 5 2 2" xfId="22194"/>
    <cellStyle name="40% - Ênfase1 5 2 5 3" xfId="15936"/>
    <cellStyle name="40% - Ênfase1 5 2 6" xfId="6522"/>
    <cellStyle name="40% - Ênfase1 5 2 6 2" xfId="19066"/>
    <cellStyle name="40% - Ênfase1 5 2 7" xfId="1280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3" xfId="18477"/>
    <cellStyle name="40% - Ênfase1 5 3 2 2 3" xfId="9063"/>
    <cellStyle name="40% - Ênfase1 5 3 2 2 3 2" xfId="21607"/>
    <cellStyle name="40% - Ênfase1 5 3 2 2 4" xfId="15349"/>
    <cellStyle name="40% - Ênfase1 5 3 2 3" xfId="4368"/>
    <cellStyle name="40% - Ênfase1 5 3 2 3 2" xfId="10627"/>
    <cellStyle name="40% - Ênfase1 5 3 2 3 2 2" xfId="23171"/>
    <cellStyle name="40% - Ênfase1 5 3 2 3 3" xfId="16913"/>
    <cellStyle name="40% - Ênfase1 5 3 2 4" xfId="7499"/>
    <cellStyle name="40% - Ênfase1 5 3 2 4 2" xfId="20043"/>
    <cellStyle name="40% - Ênfase1 5 3 2 5" xfId="1378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3" xfId="17701"/>
    <cellStyle name="40% - Ênfase1 5 3 3 3" xfId="8287"/>
    <cellStyle name="40% - Ênfase1 5 3 3 3 2" xfId="20831"/>
    <cellStyle name="40% - Ênfase1 5 3 3 4" xfId="14573"/>
    <cellStyle name="40% - Ênfase1 5 3 4" xfId="3592"/>
    <cellStyle name="40% - Ênfase1 5 3 4 2" xfId="9851"/>
    <cellStyle name="40% - Ênfase1 5 3 4 2 2" xfId="22395"/>
    <cellStyle name="40% - Ênfase1 5 3 4 3" xfId="16137"/>
    <cellStyle name="40% - Ênfase1 5 3 5" xfId="6723"/>
    <cellStyle name="40% - Ênfase1 5 3 5 2" xfId="19267"/>
    <cellStyle name="40% - Ênfase1 5 3 6" xfId="1300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3" xfId="18089"/>
    <cellStyle name="40% - Ênfase1 5 4 2 3" xfId="8675"/>
    <cellStyle name="40% - Ênfase1 5 4 2 3 2" xfId="21219"/>
    <cellStyle name="40% - Ênfase1 5 4 2 4" xfId="14961"/>
    <cellStyle name="40% - Ênfase1 5 4 3" xfId="3980"/>
    <cellStyle name="40% - Ênfase1 5 4 3 2" xfId="10239"/>
    <cellStyle name="40% - Ênfase1 5 4 3 2 2" xfId="22783"/>
    <cellStyle name="40% - Ênfase1 5 4 3 3" xfId="16525"/>
    <cellStyle name="40% - Ênfase1 5 4 4" xfId="7111"/>
    <cellStyle name="40% - Ênfase1 5 4 4 2" xfId="19655"/>
    <cellStyle name="40% - Ênfase1 5 4 5" xfId="1339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3" xfId="17313"/>
    <cellStyle name="40% - Ênfase1 5 5 3" xfId="7899"/>
    <cellStyle name="40% - Ênfase1 5 5 3 2" xfId="20443"/>
    <cellStyle name="40% - Ênfase1 5 5 4" xfId="14185"/>
    <cellStyle name="40% - Ênfase1 5 6" xfId="3204"/>
    <cellStyle name="40% - Ênfase1 5 6 2" xfId="9463"/>
    <cellStyle name="40% - Ênfase1 5 6 2 2" xfId="22007"/>
    <cellStyle name="40% - Ênfase1 5 6 3" xfId="15749"/>
    <cellStyle name="40% - Ênfase1 5 7" xfId="6335"/>
    <cellStyle name="40% - Ênfase1 5 7 2" xfId="18879"/>
    <cellStyle name="40% - Ênfase1 5 8" xfId="1262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3" xfId="18717"/>
    <cellStyle name="40% - Ênfase1 6 2 2 2 2 3" xfId="9303"/>
    <cellStyle name="40% - Ênfase1 6 2 2 2 2 3 2" xfId="21847"/>
    <cellStyle name="40% - Ênfase1 6 2 2 2 2 4" xfId="15589"/>
    <cellStyle name="40% - Ênfase1 6 2 2 2 3" xfId="4608"/>
    <cellStyle name="40% - Ênfase1 6 2 2 2 3 2" xfId="10867"/>
    <cellStyle name="40% - Ênfase1 6 2 2 2 3 2 2" xfId="23411"/>
    <cellStyle name="40% - Ênfase1 6 2 2 2 3 3" xfId="17153"/>
    <cellStyle name="40% - Ênfase1 6 2 2 2 4" xfId="7739"/>
    <cellStyle name="40% - Ênfase1 6 2 2 2 4 2" xfId="20283"/>
    <cellStyle name="40% - Ênfase1 6 2 2 2 5" xfId="1402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3" xfId="17941"/>
    <cellStyle name="40% - Ênfase1 6 2 2 3 3" xfId="8527"/>
    <cellStyle name="40% - Ênfase1 6 2 2 3 3 2" xfId="21071"/>
    <cellStyle name="40% - Ênfase1 6 2 2 3 4" xfId="14813"/>
    <cellStyle name="40% - Ênfase1 6 2 2 4" xfId="3832"/>
    <cellStyle name="40% - Ênfase1 6 2 2 4 2" xfId="10091"/>
    <cellStyle name="40% - Ênfase1 6 2 2 4 2 2" xfId="22635"/>
    <cellStyle name="40% - Ênfase1 6 2 2 4 3" xfId="16377"/>
    <cellStyle name="40% - Ênfase1 6 2 2 5" xfId="6963"/>
    <cellStyle name="40% - Ênfase1 6 2 2 5 2" xfId="19507"/>
    <cellStyle name="40% - Ênfase1 6 2 2 6" xfId="1324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3" xfId="18329"/>
    <cellStyle name="40% - Ênfase1 6 2 3 2 3" xfId="8915"/>
    <cellStyle name="40% - Ênfase1 6 2 3 2 3 2" xfId="21459"/>
    <cellStyle name="40% - Ênfase1 6 2 3 2 4" xfId="15201"/>
    <cellStyle name="40% - Ênfase1 6 2 3 3" xfId="4220"/>
    <cellStyle name="40% - Ênfase1 6 2 3 3 2" xfId="10479"/>
    <cellStyle name="40% - Ênfase1 6 2 3 3 2 2" xfId="23023"/>
    <cellStyle name="40% - Ênfase1 6 2 3 3 3" xfId="16765"/>
    <cellStyle name="40% - Ênfase1 6 2 3 4" xfId="7351"/>
    <cellStyle name="40% - Ênfase1 6 2 3 4 2" xfId="19895"/>
    <cellStyle name="40% - Ênfase1 6 2 3 5" xfId="1363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3" xfId="17553"/>
    <cellStyle name="40% - Ênfase1 6 2 4 3" xfId="8139"/>
    <cellStyle name="40% - Ênfase1 6 2 4 3 2" xfId="20683"/>
    <cellStyle name="40% - Ênfase1 6 2 4 4" xfId="14425"/>
    <cellStyle name="40% - Ênfase1 6 2 5" xfId="3444"/>
    <cellStyle name="40% - Ênfase1 6 2 5 2" xfId="9703"/>
    <cellStyle name="40% - Ênfase1 6 2 5 2 2" xfId="22247"/>
    <cellStyle name="40% - Ênfase1 6 2 5 3" xfId="15989"/>
    <cellStyle name="40% - Ênfase1 6 2 6" xfId="6575"/>
    <cellStyle name="40% - Ênfase1 6 2 6 2" xfId="19119"/>
    <cellStyle name="40% - Ênfase1 6 2 7" xfId="1286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3" xfId="18530"/>
    <cellStyle name="40% - Ênfase1 6 3 2 2 3" xfId="9116"/>
    <cellStyle name="40% - Ênfase1 6 3 2 2 3 2" xfId="21660"/>
    <cellStyle name="40% - Ênfase1 6 3 2 2 4" xfId="15402"/>
    <cellStyle name="40% - Ênfase1 6 3 2 3" xfId="4421"/>
    <cellStyle name="40% - Ênfase1 6 3 2 3 2" xfId="10680"/>
    <cellStyle name="40% - Ênfase1 6 3 2 3 2 2" xfId="23224"/>
    <cellStyle name="40% - Ênfase1 6 3 2 3 3" xfId="16966"/>
    <cellStyle name="40% - Ênfase1 6 3 2 4" xfId="7552"/>
    <cellStyle name="40% - Ênfase1 6 3 2 4 2" xfId="20096"/>
    <cellStyle name="40% - Ênfase1 6 3 2 5" xfId="1383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3" xfId="17754"/>
    <cellStyle name="40% - Ênfase1 6 3 3 3" xfId="8340"/>
    <cellStyle name="40% - Ênfase1 6 3 3 3 2" xfId="20884"/>
    <cellStyle name="40% - Ênfase1 6 3 3 4" xfId="14626"/>
    <cellStyle name="40% - Ênfase1 6 3 4" xfId="3645"/>
    <cellStyle name="40% - Ênfase1 6 3 4 2" xfId="9904"/>
    <cellStyle name="40% - Ênfase1 6 3 4 2 2" xfId="22448"/>
    <cellStyle name="40% - Ênfase1 6 3 4 3" xfId="16190"/>
    <cellStyle name="40% - Ênfase1 6 3 5" xfId="6776"/>
    <cellStyle name="40% - Ênfase1 6 3 5 2" xfId="19320"/>
    <cellStyle name="40% - Ênfase1 6 3 6" xfId="1306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3" xfId="18142"/>
    <cellStyle name="40% - Ênfase1 6 4 2 3" xfId="8728"/>
    <cellStyle name="40% - Ênfase1 6 4 2 3 2" xfId="21272"/>
    <cellStyle name="40% - Ênfase1 6 4 2 4" xfId="15014"/>
    <cellStyle name="40% - Ênfase1 6 4 3" xfId="4033"/>
    <cellStyle name="40% - Ênfase1 6 4 3 2" xfId="10292"/>
    <cellStyle name="40% - Ênfase1 6 4 3 2 2" xfId="22836"/>
    <cellStyle name="40% - Ênfase1 6 4 3 3" xfId="16578"/>
    <cellStyle name="40% - Ênfase1 6 4 4" xfId="7164"/>
    <cellStyle name="40% - Ênfase1 6 4 4 2" xfId="19708"/>
    <cellStyle name="40% - Ênfase1 6 4 5" xfId="1345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3" xfId="17366"/>
    <cellStyle name="40% - Ênfase1 6 5 3" xfId="7952"/>
    <cellStyle name="40% - Ênfase1 6 5 3 2" xfId="20496"/>
    <cellStyle name="40% - Ênfase1 6 5 4" xfId="14238"/>
    <cellStyle name="40% - Ênfase1 6 6" xfId="3257"/>
    <cellStyle name="40% - Ênfase1 6 6 2" xfId="9516"/>
    <cellStyle name="40% - Ênfase1 6 6 2 2" xfId="22060"/>
    <cellStyle name="40% - Ênfase1 6 6 3" xfId="15802"/>
    <cellStyle name="40% - Ênfase1 6 7" xfId="6388"/>
    <cellStyle name="40% - Ênfase1 6 7 2" xfId="18932"/>
    <cellStyle name="40% - Ênfase1 6 8" xfId="1267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3" xfId="18731"/>
    <cellStyle name="40% - Ênfase1 7 2 2 2 2 3" xfId="9317"/>
    <cellStyle name="40% - Ênfase1 7 2 2 2 2 3 2" xfId="21861"/>
    <cellStyle name="40% - Ênfase1 7 2 2 2 2 4" xfId="15603"/>
    <cellStyle name="40% - Ênfase1 7 2 2 2 3" xfId="4622"/>
    <cellStyle name="40% - Ênfase1 7 2 2 2 3 2" xfId="10881"/>
    <cellStyle name="40% - Ênfase1 7 2 2 2 3 2 2" xfId="23425"/>
    <cellStyle name="40% - Ênfase1 7 2 2 2 3 3" xfId="17167"/>
    <cellStyle name="40% - Ênfase1 7 2 2 2 4" xfId="7753"/>
    <cellStyle name="40% - Ênfase1 7 2 2 2 4 2" xfId="20297"/>
    <cellStyle name="40% - Ênfase1 7 2 2 2 5" xfId="1403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3" xfId="17955"/>
    <cellStyle name="40% - Ênfase1 7 2 2 3 3" xfId="8541"/>
    <cellStyle name="40% - Ênfase1 7 2 2 3 3 2" xfId="21085"/>
    <cellStyle name="40% - Ênfase1 7 2 2 3 4" xfId="14827"/>
    <cellStyle name="40% - Ênfase1 7 2 2 4" xfId="3846"/>
    <cellStyle name="40% - Ênfase1 7 2 2 4 2" xfId="10105"/>
    <cellStyle name="40% - Ênfase1 7 2 2 4 2 2" xfId="22649"/>
    <cellStyle name="40% - Ênfase1 7 2 2 4 3" xfId="16391"/>
    <cellStyle name="40% - Ênfase1 7 2 2 5" xfId="6977"/>
    <cellStyle name="40% - Ênfase1 7 2 2 5 2" xfId="19521"/>
    <cellStyle name="40% - Ênfase1 7 2 2 6" xfId="1326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3" xfId="18343"/>
    <cellStyle name="40% - Ênfase1 7 2 3 2 3" xfId="8929"/>
    <cellStyle name="40% - Ênfase1 7 2 3 2 3 2" xfId="21473"/>
    <cellStyle name="40% - Ênfase1 7 2 3 2 4" xfId="15215"/>
    <cellStyle name="40% - Ênfase1 7 2 3 3" xfId="4234"/>
    <cellStyle name="40% - Ênfase1 7 2 3 3 2" xfId="10493"/>
    <cellStyle name="40% - Ênfase1 7 2 3 3 2 2" xfId="23037"/>
    <cellStyle name="40% - Ênfase1 7 2 3 3 3" xfId="16779"/>
    <cellStyle name="40% - Ênfase1 7 2 3 4" xfId="7365"/>
    <cellStyle name="40% - Ênfase1 7 2 3 4 2" xfId="19909"/>
    <cellStyle name="40% - Ênfase1 7 2 3 5" xfId="1365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3" xfId="17567"/>
    <cellStyle name="40% - Ênfase1 7 2 4 3" xfId="8153"/>
    <cellStyle name="40% - Ênfase1 7 2 4 3 2" xfId="20697"/>
    <cellStyle name="40% - Ênfase1 7 2 4 4" xfId="14439"/>
    <cellStyle name="40% - Ênfase1 7 2 5" xfId="3458"/>
    <cellStyle name="40% - Ênfase1 7 2 5 2" xfId="9717"/>
    <cellStyle name="40% - Ênfase1 7 2 5 2 2" xfId="22261"/>
    <cellStyle name="40% - Ênfase1 7 2 5 3" xfId="16003"/>
    <cellStyle name="40% - Ênfase1 7 2 6" xfId="6589"/>
    <cellStyle name="40% - Ênfase1 7 2 6 2" xfId="19133"/>
    <cellStyle name="40% - Ênfase1 7 2 7" xfId="1287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3" xfId="18544"/>
    <cellStyle name="40% - Ênfase1 7 3 2 2 3" xfId="9130"/>
    <cellStyle name="40% - Ênfase1 7 3 2 2 3 2" xfId="21674"/>
    <cellStyle name="40% - Ênfase1 7 3 2 2 4" xfId="15416"/>
    <cellStyle name="40% - Ênfase1 7 3 2 3" xfId="4435"/>
    <cellStyle name="40% - Ênfase1 7 3 2 3 2" xfId="10694"/>
    <cellStyle name="40% - Ênfase1 7 3 2 3 2 2" xfId="23238"/>
    <cellStyle name="40% - Ênfase1 7 3 2 3 3" xfId="16980"/>
    <cellStyle name="40% - Ênfase1 7 3 2 4" xfId="7566"/>
    <cellStyle name="40% - Ênfase1 7 3 2 4 2" xfId="20110"/>
    <cellStyle name="40% - Ênfase1 7 3 2 5" xfId="1385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3" xfId="17768"/>
    <cellStyle name="40% - Ênfase1 7 3 3 3" xfId="8354"/>
    <cellStyle name="40% - Ênfase1 7 3 3 3 2" xfId="20898"/>
    <cellStyle name="40% - Ênfase1 7 3 3 4" xfId="14640"/>
    <cellStyle name="40% - Ênfase1 7 3 4" xfId="3659"/>
    <cellStyle name="40% - Ênfase1 7 3 4 2" xfId="9918"/>
    <cellStyle name="40% - Ênfase1 7 3 4 2 2" xfId="22462"/>
    <cellStyle name="40% - Ênfase1 7 3 4 3" xfId="16204"/>
    <cellStyle name="40% - Ênfase1 7 3 5" xfId="6790"/>
    <cellStyle name="40% - Ênfase1 7 3 5 2" xfId="19334"/>
    <cellStyle name="40% - Ênfase1 7 3 6" xfId="1307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3" xfId="18156"/>
    <cellStyle name="40% - Ênfase1 7 4 2 3" xfId="8742"/>
    <cellStyle name="40% - Ênfase1 7 4 2 3 2" xfId="21286"/>
    <cellStyle name="40% - Ênfase1 7 4 2 4" xfId="15028"/>
    <cellStyle name="40% - Ênfase1 7 4 3" xfId="4047"/>
    <cellStyle name="40% - Ênfase1 7 4 3 2" xfId="10306"/>
    <cellStyle name="40% - Ênfase1 7 4 3 2 2" xfId="22850"/>
    <cellStyle name="40% - Ênfase1 7 4 3 3" xfId="16592"/>
    <cellStyle name="40% - Ênfase1 7 4 4" xfId="7178"/>
    <cellStyle name="40% - Ênfase1 7 4 4 2" xfId="19722"/>
    <cellStyle name="40% - Ênfase1 7 4 5" xfId="1346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3" xfId="17380"/>
    <cellStyle name="40% - Ênfase1 7 5 3" xfId="7966"/>
    <cellStyle name="40% - Ênfase1 7 5 3 2" xfId="20510"/>
    <cellStyle name="40% - Ênfase1 7 5 4" xfId="14252"/>
    <cellStyle name="40% - Ênfase1 7 6" xfId="3271"/>
    <cellStyle name="40% - Ênfase1 7 6 2" xfId="9530"/>
    <cellStyle name="40% - Ênfase1 7 6 2 2" xfId="22074"/>
    <cellStyle name="40% - Ênfase1 7 6 3" xfId="15816"/>
    <cellStyle name="40% - Ênfase1 7 7" xfId="6402"/>
    <cellStyle name="40% - Ênfase1 7 7 2" xfId="18946"/>
    <cellStyle name="40% - Ênfase1 7 8" xfId="1268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3" xfId="18744"/>
    <cellStyle name="40% - Ênfase1 8 2 2 2 2 3" xfId="9330"/>
    <cellStyle name="40% - Ênfase1 8 2 2 2 2 3 2" xfId="21874"/>
    <cellStyle name="40% - Ênfase1 8 2 2 2 2 4" xfId="15616"/>
    <cellStyle name="40% - Ênfase1 8 2 2 2 3" xfId="4635"/>
    <cellStyle name="40% - Ênfase1 8 2 2 2 3 2" xfId="10894"/>
    <cellStyle name="40% - Ênfase1 8 2 2 2 3 2 2" xfId="23438"/>
    <cellStyle name="40% - Ênfase1 8 2 2 2 3 3" xfId="17180"/>
    <cellStyle name="40% - Ênfase1 8 2 2 2 4" xfId="7766"/>
    <cellStyle name="40% - Ênfase1 8 2 2 2 4 2" xfId="20310"/>
    <cellStyle name="40% - Ênfase1 8 2 2 2 5" xfId="1405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3" xfId="17968"/>
    <cellStyle name="40% - Ênfase1 8 2 2 3 3" xfId="8554"/>
    <cellStyle name="40% - Ênfase1 8 2 2 3 3 2" xfId="21098"/>
    <cellStyle name="40% - Ênfase1 8 2 2 3 4" xfId="14840"/>
    <cellStyle name="40% - Ênfase1 8 2 2 4" xfId="3859"/>
    <cellStyle name="40% - Ênfase1 8 2 2 4 2" xfId="10118"/>
    <cellStyle name="40% - Ênfase1 8 2 2 4 2 2" xfId="22662"/>
    <cellStyle name="40% - Ênfase1 8 2 2 4 3" xfId="16404"/>
    <cellStyle name="40% - Ênfase1 8 2 2 5" xfId="6990"/>
    <cellStyle name="40% - Ênfase1 8 2 2 5 2" xfId="19534"/>
    <cellStyle name="40% - Ênfase1 8 2 2 6" xfId="1327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3" xfId="18356"/>
    <cellStyle name="40% - Ênfase1 8 2 3 2 3" xfId="8942"/>
    <cellStyle name="40% - Ênfase1 8 2 3 2 3 2" xfId="21486"/>
    <cellStyle name="40% - Ênfase1 8 2 3 2 4" xfId="15228"/>
    <cellStyle name="40% - Ênfase1 8 2 3 3" xfId="4247"/>
    <cellStyle name="40% - Ênfase1 8 2 3 3 2" xfId="10506"/>
    <cellStyle name="40% - Ênfase1 8 2 3 3 2 2" xfId="23050"/>
    <cellStyle name="40% - Ênfase1 8 2 3 3 3" xfId="16792"/>
    <cellStyle name="40% - Ênfase1 8 2 3 4" xfId="7378"/>
    <cellStyle name="40% - Ênfase1 8 2 3 4 2" xfId="19922"/>
    <cellStyle name="40% - Ênfase1 8 2 3 5" xfId="1366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3" xfId="17580"/>
    <cellStyle name="40% - Ênfase1 8 2 4 3" xfId="8166"/>
    <cellStyle name="40% - Ênfase1 8 2 4 3 2" xfId="20710"/>
    <cellStyle name="40% - Ênfase1 8 2 4 4" xfId="14452"/>
    <cellStyle name="40% - Ênfase1 8 2 5" xfId="3471"/>
    <cellStyle name="40% - Ênfase1 8 2 5 2" xfId="9730"/>
    <cellStyle name="40% - Ênfase1 8 2 5 2 2" xfId="22274"/>
    <cellStyle name="40% - Ênfase1 8 2 5 3" xfId="16016"/>
    <cellStyle name="40% - Ênfase1 8 2 6" xfId="6602"/>
    <cellStyle name="40% - Ênfase1 8 2 6 2" xfId="19146"/>
    <cellStyle name="40% - Ênfase1 8 2 7" xfId="1288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3" xfId="18557"/>
    <cellStyle name="40% - Ênfase1 8 3 2 2 3" xfId="9143"/>
    <cellStyle name="40% - Ênfase1 8 3 2 2 3 2" xfId="21687"/>
    <cellStyle name="40% - Ênfase1 8 3 2 2 4" xfId="15429"/>
    <cellStyle name="40% - Ênfase1 8 3 2 3" xfId="4448"/>
    <cellStyle name="40% - Ênfase1 8 3 2 3 2" xfId="10707"/>
    <cellStyle name="40% - Ênfase1 8 3 2 3 2 2" xfId="23251"/>
    <cellStyle name="40% - Ênfase1 8 3 2 3 3" xfId="16993"/>
    <cellStyle name="40% - Ênfase1 8 3 2 4" xfId="7579"/>
    <cellStyle name="40% - Ênfase1 8 3 2 4 2" xfId="20123"/>
    <cellStyle name="40% - Ênfase1 8 3 2 5" xfId="1386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3" xfId="17781"/>
    <cellStyle name="40% - Ênfase1 8 3 3 3" xfId="8367"/>
    <cellStyle name="40% - Ênfase1 8 3 3 3 2" xfId="20911"/>
    <cellStyle name="40% - Ênfase1 8 3 3 4" xfId="14653"/>
    <cellStyle name="40% - Ênfase1 8 3 4" xfId="3672"/>
    <cellStyle name="40% - Ênfase1 8 3 4 2" xfId="9931"/>
    <cellStyle name="40% - Ênfase1 8 3 4 2 2" xfId="22475"/>
    <cellStyle name="40% - Ênfase1 8 3 4 3" xfId="16217"/>
    <cellStyle name="40% - Ênfase1 8 3 5" xfId="6803"/>
    <cellStyle name="40% - Ênfase1 8 3 5 2" xfId="19347"/>
    <cellStyle name="40% - Ênfase1 8 3 6" xfId="1308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3" xfId="18169"/>
    <cellStyle name="40% - Ênfase1 8 4 2 3" xfId="8755"/>
    <cellStyle name="40% - Ênfase1 8 4 2 3 2" xfId="21299"/>
    <cellStyle name="40% - Ênfase1 8 4 2 4" xfId="15041"/>
    <cellStyle name="40% - Ênfase1 8 4 3" xfId="4060"/>
    <cellStyle name="40% - Ênfase1 8 4 3 2" xfId="10319"/>
    <cellStyle name="40% - Ênfase1 8 4 3 2 2" xfId="22863"/>
    <cellStyle name="40% - Ênfase1 8 4 3 3" xfId="16605"/>
    <cellStyle name="40% - Ênfase1 8 4 4" xfId="7191"/>
    <cellStyle name="40% - Ênfase1 8 4 4 2" xfId="19735"/>
    <cellStyle name="40% - Ênfase1 8 4 5" xfId="1347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3" xfId="17393"/>
    <cellStyle name="40% - Ênfase1 8 5 3" xfId="7979"/>
    <cellStyle name="40% - Ênfase1 8 5 3 2" xfId="20523"/>
    <cellStyle name="40% - Ênfase1 8 5 4" xfId="14265"/>
    <cellStyle name="40% - Ênfase1 8 6" xfId="3284"/>
    <cellStyle name="40% - Ênfase1 8 6 2" xfId="9543"/>
    <cellStyle name="40% - Ênfase1 8 6 2 2" xfId="22087"/>
    <cellStyle name="40% - Ênfase1 8 6 3" xfId="15829"/>
    <cellStyle name="40% - Ênfase1 8 7" xfId="6415"/>
    <cellStyle name="40% - Ênfase1 8 7 2" xfId="18959"/>
    <cellStyle name="40% - Ênfase1 8 8" xfId="1270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3" xfId="18757"/>
    <cellStyle name="40% - Ênfase1 9 2 2 2 2 3" xfId="9343"/>
    <cellStyle name="40% - Ênfase1 9 2 2 2 2 3 2" xfId="21887"/>
    <cellStyle name="40% - Ênfase1 9 2 2 2 2 4" xfId="15629"/>
    <cellStyle name="40% - Ênfase1 9 2 2 2 3" xfId="4648"/>
    <cellStyle name="40% - Ênfase1 9 2 2 2 3 2" xfId="10907"/>
    <cellStyle name="40% - Ênfase1 9 2 2 2 3 2 2" xfId="23451"/>
    <cellStyle name="40% - Ênfase1 9 2 2 2 3 3" xfId="17193"/>
    <cellStyle name="40% - Ênfase1 9 2 2 2 4" xfId="7779"/>
    <cellStyle name="40% - Ênfase1 9 2 2 2 4 2" xfId="20323"/>
    <cellStyle name="40% - Ênfase1 9 2 2 2 5" xfId="1406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3" xfId="17981"/>
    <cellStyle name="40% - Ênfase1 9 2 2 3 3" xfId="8567"/>
    <cellStyle name="40% - Ênfase1 9 2 2 3 3 2" xfId="21111"/>
    <cellStyle name="40% - Ênfase1 9 2 2 3 4" xfId="14853"/>
    <cellStyle name="40% - Ênfase1 9 2 2 4" xfId="3872"/>
    <cellStyle name="40% - Ênfase1 9 2 2 4 2" xfId="10131"/>
    <cellStyle name="40% - Ênfase1 9 2 2 4 2 2" xfId="22675"/>
    <cellStyle name="40% - Ênfase1 9 2 2 4 3" xfId="16417"/>
    <cellStyle name="40% - Ênfase1 9 2 2 5" xfId="7003"/>
    <cellStyle name="40% - Ênfase1 9 2 2 5 2" xfId="19547"/>
    <cellStyle name="40% - Ênfase1 9 2 2 6" xfId="1328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3" xfId="18369"/>
    <cellStyle name="40% - Ênfase1 9 2 3 2 3" xfId="8955"/>
    <cellStyle name="40% - Ênfase1 9 2 3 2 3 2" xfId="21499"/>
    <cellStyle name="40% - Ênfase1 9 2 3 2 4" xfId="15241"/>
    <cellStyle name="40% - Ênfase1 9 2 3 3" xfId="4260"/>
    <cellStyle name="40% - Ênfase1 9 2 3 3 2" xfId="10519"/>
    <cellStyle name="40% - Ênfase1 9 2 3 3 2 2" xfId="23063"/>
    <cellStyle name="40% - Ênfase1 9 2 3 3 3" xfId="16805"/>
    <cellStyle name="40% - Ênfase1 9 2 3 4" xfId="7391"/>
    <cellStyle name="40% - Ênfase1 9 2 3 4 2" xfId="19935"/>
    <cellStyle name="40% - Ênfase1 9 2 3 5" xfId="1367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3" xfId="17593"/>
    <cellStyle name="40% - Ênfase1 9 2 4 3" xfId="8179"/>
    <cellStyle name="40% - Ênfase1 9 2 4 3 2" xfId="20723"/>
    <cellStyle name="40% - Ênfase1 9 2 4 4" xfId="14465"/>
    <cellStyle name="40% - Ênfase1 9 2 5" xfId="3484"/>
    <cellStyle name="40% - Ênfase1 9 2 5 2" xfId="9743"/>
    <cellStyle name="40% - Ênfase1 9 2 5 2 2" xfId="22287"/>
    <cellStyle name="40% - Ênfase1 9 2 5 3" xfId="16029"/>
    <cellStyle name="40% - Ênfase1 9 2 6" xfId="6615"/>
    <cellStyle name="40% - Ênfase1 9 2 6 2" xfId="19159"/>
    <cellStyle name="40% - Ênfase1 9 2 7" xfId="1290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3" xfId="18570"/>
    <cellStyle name="40% - Ênfase1 9 3 2 2 3" xfId="9156"/>
    <cellStyle name="40% - Ênfase1 9 3 2 2 3 2" xfId="21700"/>
    <cellStyle name="40% - Ênfase1 9 3 2 2 4" xfId="15442"/>
    <cellStyle name="40% - Ênfase1 9 3 2 3" xfId="4461"/>
    <cellStyle name="40% - Ênfase1 9 3 2 3 2" xfId="10720"/>
    <cellStyle name="40% - Ênfase1 9 3 2 3 2 2" xfId="23264"/>
    <cellStyle name="40% - Ênfase1 9 3 2 3 3" xfId="17006"/>
    <cellStyle name="40% - Ênfase1 9 3 2 4" xfId="7592"/>
    <cellStyle name="40% - Ênfase1 9 3 2 4 2" xfId="20136"/>
    <cellStyle name="40% - Ênfase1 9 3 2 5" xfId="1387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3" xfId="17794"/>
    <cellStyle name="40% - Ênfase1 9 3 3 3" xfId="8380"/>
    <cellStyle name="40% - Ênfase1 9 3 3 3 2" xfId="20924"/>
    <cellStyle name="40% - Ênfase1 9 3 3 4" xfId="14666"/>
    <cellStyle name="40% - Ênfase1 9 3 4" xfId="3685"/>
    <cellStyle name="40% - Ênfase1 9 3 4 2" xfId="9944"/>
    <cellStyle name="40% - Ênfase1 9 3 4 2 2" xfId="22488"/>
    <cellStyle name="40% - Ênfase1 9 3 4 3" xfId="16230"/>
    <cellStyle name="40% - Ênfase1 9 3 5" xfId="6816"/>
    <cellStyle name="40% - Ênfase1 9 3 5 2" xfId="19360"/>
    <cellStyle name="40% - Ênfase1 9 3 6" xfId="1310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3" xfId="18182"/>
    <cellStyle name="40% - Ênfase1 9 4 2 3" xfId="8768"/>
    <cellStyle name="40% - Ênfase1 9 4 2 3 2" xfId="21312"/>
    <cellStyle name="40% - Ênfase1 9 4 2 4" xfId="15054"/>
    <cellStyle name="40% - Ênfase1 9 4 3" xfId="4073"/>
    <cellStyle name="40% - Ênfase1 9 4 3 2" xfId="10332"/>
    <cellStyle name="40% - Ênfase1 9 4 3 2 2" xfId="22876"/>
    <cellStyle name="40% - Ênfase1 9 4 3 3" xfId="16618"/>
    <cellStyle name="40% - Ênfase1 9 4 4" xfId="7204"/>
    <cellStyle name="40% - Ênfase1 9 4 4 2" xfId="19748"/>
    <cellStyle name="40% - Ênfase1 9 4 5" xfId="1349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3" xfId="17406"/>
    <cellStyle name="40% - Ênfase1 9 5 3" xfId="7992"/>
    <cellStyle name="40% - Ênfase1 9 5 3 2" xfId="20536"/>
    <cellStyle name="40% - Ênfase1 9 5 4" xfId="14278"/>
    <cellStyle name="40% - Ênfase1 9 6" xfId="3297"/>
    <cellStyle name="40% - Ênfase1 9 6 2" xfId="9556"/>
    <cellStyle name="40% - Ênfase1 9 6 2 2" xfId="22100"/>
    <cellStyle name="40% - Ênfase1 9 6 3" xfId="15842"/>
    <cellStyle name="40% - Ênfase1 9 7" xfId="6428"/>
    <cellStyle name="40% - Ênfase1 9 7 2" xfId="18972"/>
    <cellStyle name="40% - Ênfase1 9 8" xfId="1271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3" xfId="18773"/>
    <cellStyle name="40% - Ênfase2 10 2 2 2 2 3" xfId="9359"/>
    <cellStyle name="40% - Ênfase2 10 2 2 2 2 3 2" xfId="21903"/>
    <cellStyle name="40% - Ênfase2 10 2 2 2 2 4" xfId="15645"/>
    <cellStyle name="40% - Ênfase2 10 2 2 2 3" xfId="4664"/>
    <cellStyle name="40% - Ênfase2 10 2 2 2 3 2" xfId="10923"/>
    <cellStyle name="40% - Ênfase2 10 2 2 2 3 2 2" xfId="23467"/>
    <cellStyle name="40% - Ênfase2 10 2 2 2 3 3" xfId="17209"/>
    <cellStyle name="40% - Ênfase2 10 2 2 2 4" xfId="7795"/>
    <cellStyle name="40% - Ênfase2 10 2 2 2 4 2" xfId="20339"/>
    <cellStyle name="40% - Ênfase2 10 2 2 2 5" xfId="1408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3" xfId="17997"/>
    <cellStyle name="40% - Ênfase2 10 2 2 3 3" xfId="8583"/>
    <cellStyle name="40% - Ênfase2 10 2 2 3 3 2" xfId="21127"/>
    <cellStyle name="40% - Ênfase2 10 2 2 3 4" xfId="14869"/>
    <cellStyle name="40% - Ênfase2 10 2 2 4" xfId="3888"/>
    <cellStyle name="40% - Ênfase2 10 2 2 4 2" xfId="10147"/>
    <cellStyle name="40% - Ênfase2 10 2 2 4 2 2" xfId="22691"/>
    <cellStyle name="40% - Ênfase2 10 2 2 4 3" xfId="16433"/>
    <cellStyle name="40% - Ênfase2 10 2 2 5" xfId="7019"/>
    <cellStyle name="40% - Ênfase2 10 2 2 5 2" xfId="19563"/>
    <cellStyle name="40% - Ênfase2 10 2 2 6" xfId="1330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3" xfId="18385"/>
    <cellStyle name="40% - Ênfase2 10 2 3 2 3" xfId="8971"/>
    <cellStyle name="40% - Ênfase2 10 2 3 2 3 2" xfId="21515"/>
    <cellStyle name="40% - Ênfase2 10 2 3 2 4" xfId="15257"/>
    <cellStyle name="40% - Ênfase2 10 2 3 3" xfId="4276"/>
    <cellStyle name="40% - Ênfase2 10 2 3 3 2" xfId="10535"/>
    <cellStyle name="40% - Ênfase2 10 2 3 3 2 2" xfId="23079"/>
    <cellStyle name="40% - Ênfase2 10 2 3 3 3" xfId="16821"/>
    <cellStyle name="40% - Ênfase2 10 2 3 4" xfId="7407"/>
    <cellStyle name="40% - Ênfase2 10 2 3 4 2" xfId="19951"/>
    <cellStyle name="40% - Ênfase2 10 2 3 5" xfId="1369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3" xfId="17609"/>
    <cellStyle name="40% - Ênfase2 10 2 4 3" xfId="8195"/>
    <cellStyle name="40% - Ênfase2 10 2 4 3 2" xfId="20739"/>
    <cellStyle name="40% - Ênfase2 10 2 4 4" xfId="14481"/>
    <cellStyle name="40% - Ênfase2 10 2 5" xfId="3500"/>
    <cellStyle name="40% - Ênfase2 10 2 5 2" xfId="9759"/>
    <cellStyle name="40% - Ênfase2 10 2 5 2 2" xfId="22303"/>
    <cellStyle name="40% - Ênfase2 10 2 5 3" xfId="16045"/>
    <cellStyle name="40% - Ênfase2 10 2 6" xfId="6631"/>
    <cellStyle name="40% - Ênfase2 10 2 6 2" xfId="19175"/>
    <cellStyle name="40% - Ênfase2 10 2 7" xfId="1291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3" xfId="18586"/>
    <cellStyle name="40% - Ênfase2 10 3 2 2 3" xfId="9172"/>
    <cellStyle name="40% - Ênfase2 10 3 2 2 3 2" xfId="21716"/>
    <cellStyle name="40% - Ênfase2 10 3 2 2 4" xfId="15458"/>
    <cellStyle name="40% - Ênfase2 10 3 2 3" xfId="4477"/>
    <cellStyle name="40% - Ênfase2 10 3 2 3 2" xfId="10736"/>
    <cellStyle name="40% - Ênfase2 10 3 2 3 2 2" xfId="23280"/>
    <cellStyle name="40% - Ênfase2 10 3 2 3 3" xfId="17022"/>
    <cellStyle name="40% - Ênfase2 10 3 2 4" xfId="7608"/>
    <cellStyle name="40% - Ênfase2 10 3 2 4 2" xfId="20152"/>
    <cellStyle name="40% - Ênfase2 10 3 2 5" xfId="1389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3" xfId="17810"/>
    <cellStyle name="40% - Ênfase2 10 3 3 3" xfId="8396"/>
    <cellStyle name="40% - Ênfase2 10 3 3 3 2" xfId="20940"/>
    <cellStyle name="40% - Ênfase2 10 3 3 4" xfId="14682"/>
    <cellStyle name="40% - Ênfase2 10 3 4" xfId="3701"/>
    <cellStyle name="40% - Ênfase2 10 3 4 2" xfId="9960"/>
    <cellStyle name="40% - Ênfase2 10 3 4 2 2" xfId="22504"/>
    <cellStyle name="40% - Ênfase2 10 3 4 3" xfId="16246"/>
    <cellStyle name="40% - Ênfase2 10 3 5" xfId="6832"/>
    <cellStyle name="40% - Ênfase2 10 3 5 2" xfId="19376"/>
    <cellStyle name="40% - Ênfase2 10 3 6" xfId="1311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3" xfId="18198"/>
    <cellStyle name="40% - Ênfase2 10 4 2 3" xfId="8784"/>
    <cellStyle name="40% - Ênfase2 10 4 2 3 2" xfId="21328"/>
    <cellStyle name="40% - Ênfase2 10 4 2 4" xfId="15070"/>
    <cellStyle name="40% - Ênfase2 10 4 3" xfId="4089"/>
    <cellStyle name="40% - Ênfase2 10 4 3 2" xfId="10348"/>
    <cellStyle name="40% - Ênfase2 10 4 3 2 2" xfId="22892"/>
    <cellStyle name="40% - Ênfase2 10 4 3 3" xfId="16634"/>
    <cellStyle name="40% - Ênfase2 10 4 4" xfId="7220"/>
    <cellStyle name="40% - Ênfase2 10 4 4 2" xfId="19764"/>
    <cellStyle name="40% - Ênfase2 10 4 5" xfId="1350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3" xfId="17422"/>
    <cellStyle name="40% - Ênfase2 10 5 3" xfId="8008"/>
    <cellStyle name="40% - Ênfase2 10 5 3 2" xfId="20552"/>
    <cellStyle name="40% - Ênfase2 10 5 4" xfId="14294"/>
    <cellStyle name="40% - Ênfase2 10 6" xfId="3313"/>
    <cellStyle name="40% - Ênfase2 10 6 2" xfId="9572"/>
    <cellStyle name="40% - Ênfase2 10 6 2 2" xfId="22116"/>
    <cellStyle name="40% - Ênfase2 10 6 3" xfId="15858"/>
    <cellStyle name="40% - Ênfase2 10 7" xfId="6444"/>
    <cellStyle name="40% - Ênfase2 10 7 2" xfId="18988"/>
    <cellStyle name="40% - Ênfase2 10 8" xfId="1273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3" xfId="18787"/>
    <cellStyle name="40% - Ênfase2 11 2 2 2 2 3" xfId="9373"/>
    <cellStyle name="40% - Ênfase2 11 2 2 2 2 3 2" xfId="21917"/>
    <cellStyle name="40% - Ênfase2 11 2 2 2 2 4" xfId="15659"/>
    <cellStyle name="40% - Ênfase2 11 2 2 2 3" xfId="4678"/>
    <cellStyle name="40% - Ênfase2 11 2 2 2 3 2" xfId="10937"/>
    <cellStyle name="40% - Ênfase2 11 2 2 2 3 2 2" xfId="23481"/>
    <cellStyle name="40% - Ênfase2 11 2 2 2 3 3" xfId="17223"/>
    <cellStyle name="40% - Ênfase2 11 2 2 2 4" xfId="7809"/>
    <cellStyle name="40% - Ênfase2 11 2 2 2 4 2" xfId="20353"/>
    <cellStyle name="40% - Ênfase2 11 2 2 2 5" xfId="1409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3" xfId="18011"/>
    <cellStyle name="40% - Ênfase2 11 2 2 3 3" xfId="8597"/>
    <cellStyle name="40% - Ênfase2 11 2 2 3 3 2" xfId="21141"/>
    <cellStyle name="40% - Ênfase2 11 2 2 3 4" xfId="14883"/>
    <cellStyle name="40% - Ênfase2 11 2 2 4" xfId="3902"/>
    <cellStyle name="40% - Ênfase2 11 2 2 4 2" xfId="10161"/>
    <cellStyle name="40% - Ênfase2 11 2 2 4 2 2" xfId="22705"/>
    <cellStyle name="40% - Ênfase2 11 2 2 4 3" xfId="16447"/>
    <cellStyle name="40% - Ênfase2 11 2 2 5" xfId="7033"/>
    <cellStyle name="40% - Ênfase2 11 2 2 5 2" xfId="19577"/>
    <cellStyle name="40% - Ênfase2 11 2 2 6" xfId="1331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3" xfId="18399"/>
    <cellStyle name="40% - Ênfase2 11 2 3 2 3" xfId="8985"/>
    <cellStyle name="40% - Ênfase2 11 2 3 2 3 2" xfId="21529"/>
    <cellStyle name="40% - Ênfase2 11 2 3 2 4" xfId="15271"/>
    <cellStyle name="40% - Ênfase2 11 2 3 3" xfId="4290"/>
    <cellStyle name="40% - Ênfase2 11 2 3 3 2" xfId="10549"/>
    <cellStyle name="40% - Ênfase2 11 2 3 3 2 2" xfId="23093"/>
    <cellStyle name="40% - Ênfase2 11 2 3 3 3" xfId="16835"/>
    <cellStyle name="40% - Ênfase2 11 2 3 4" xfId="7421"/>
    <cellStyle name="40% - Ênfase2 11 2 3 4 2" xfId="19965"/>
    <cellStyle name="40% - Ênfase2 11 2 3 5" xfId="1370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3" xfId="17623"/>
    <cellStyle name="40% - Ênfase2 11 2 4 3" xfId="8209"/>
    <cellStyle name="40% - Ênfase2 11 2 4 3 2" xfId="20753"/>
    <cellStyle name="40% - Ênfase2 11 2 4 4" xfId="14495"/>
    <cellStyle name="40% - Ênfase2 11 2 5" xfId="3514"/>
    <cellStyle name="40% - Ênfase2 11 2 5 2" xfId="9773"/>
    <cellStyle name="40% - Ênfase2 11 2 5 2 2" xfId="22317"/>
    <cellStyle name="40% - Ênfase2 11 2 5 3" xfId="16059"/>
    <cellStyle name="40% - Ênfase2 11 2 6" xfId="6645"/>
    <cellStyle name="40% - Ênfase2 11 2 6 2" xfId="19189"/>
    <cellStyle name="40% - Ênfase2 11 2 7" xfId="1293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3" xfId="18600"/>
    <cellStyle name="40% - Ênfase2 11 3 2 2 3" xfId="9186"/>
    <cellStyle name="40% - Ênfase2 11 3 2 2 3 2" xfId="21730"/>
    <cellStyle name="40% - Ênfase2 11 3 2 2 4" xfId="15472"/>
    <cellStyle name="40% - Ênfase2 11 3 2 3" xfId="4491"/>
    <cellStyle name="40% - Ênfase2 11 3 2 3 2" xfId="10750"/>
    <cellStyle name="40% - Ênfase2 11 3 2 3 2 2" xfId="23294"/>
    <cellStyle name="40% - Ênfase2 11 3 2 3 3" xfId="17036"/>
    <cellStyle name="40% - Ênfase2 11 3 2 4" xfId="7622"/>
    <cellStyle name="40% - Ênfase2 11 3 2 4 2" xfId="20166"/>
    <cellStyle name="40% - Ênfase2 11 3 2 5" xfId="1390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3" xfId="17824"/>
    <cellStyle name="40% - Ênfase2 11 3 3 3" xfId="8410"/>
    <cellStyle name="40% - Ênfase2 11 3 3 3 2" xfId="20954"/>
    <cellStyle name="40% - Ênfase2 11 3 3 4" xfId="14696"/>
    <cellStyle name="40% - Ênfase2 11 3 4" xfId="3715"/>
    <cellStyle name="40% - Ênfase2 11 3 4 2" xfId="9974"/>
    <cellStyle name="40% - Ênfase2 11 3 4 2 2" xfId="22518"/>
    <cellStyle name="40% - Ênfase2 11 3 4 3" xfId="16260"/>
    <cellStyle name="40% - Ênfase2 11 3 5" xfId="6846"/>
    <cellStyle name="40% - Ênfase2 11 3 5 2" xfId="19390"/>
    <cellStyle name="40% - Ênfase2 11 3 6" xfId="1313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3" xfId="18212"/>
    <cellStyle name="40% - Ênfase2 11 4 2 3" xfId="8798"/>
    <cellStyle name="40% - Ênfase2 11 4 2 3 2" xfId="21342"/>
    <cellStyle name="40% - Ênfase2 11 4 2 4" xfId="15084"/>
    <cellStyle name="40% - Ênfase2 11 4 3" xfId="4103"/>
    <cellStyle name="40% - Ênfase2 11 4 3 2" xfId="10362"/>
    <cellStyle name="40% - Ênfase2 11 4 3 2 2" xfId="22906"/>
    <cellStyle name="40% - Ênfase2 11 4 3 3" xfId="16648"/>
    <cellStyle name="40% - Ênfase2 11 4 4" xfId="7234"/>
    <cellStyle name="40% - Ênfase2 11 4 4 2" xfId="19778"/>
    <cellStyle name="40% - Ênfase2 11 4 5" xfId="1352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3" xfId="17436"/>
    <cellStyle name="40% - Ênfase2 11 5 3" xfId="8022"/>
    <cellStyle name="40% - Ênfase2 11 5 3 2" xfId="20566"/>
    <cellStyle name="40% - Ênfase2 11 5 4" xfId="14308"/>
    <cellStyle name="40% - Ênfase2 11 6" xfId="3327"/>
    <cellStyle name="40% - Ênfase2 11 6 2" xfId="9586"/>
    <cellStyle name="40% - Ênfase2 11 6 2 2" xfId="22130"/>
    <cellStyle name="40% - Ênfase2 11 6 3" xfId="15872"/>
    <cellStyle name="40% - Ênfase2 11 7" xfId="6458"/>
    <cellStyle name="40% - Ênfase2 11 7 2" xfId="19002"/>
    <cellStyle name="40% - Ênfase2 11 8" xfId="1274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3" xfId="18626"/>
    <cellStyle name="40% - Ênfase2 12 2 2 2 3" xfId="9212"/>
    <cellStyle name="40% - Ênfase2 12 2 2 2 3 2" xfId="21756"/>
    <cellStyle name="40% - Ênfase2 12 2 2 2 4" xfId="15498"/>
    <cellStyle name="40% - Ênfase2 12 2 2 3" xfId="4517"/>
    <cellStyle name="40% - Ênfase2 12 2 2 3 2" xfId="10776"/>
    <cellStyle name="40% - Ênfase2 12 2 2 3 2 2" xfId="23320"/>
    <cellStyle name="40% - Ênfase2 12 2 2 3 3" xfId="17062"/>
    <cellStyle name="40% - Ênfase2 12 2 2 4" xfId="7648"/>
    <cellStyle name="40% - Ênfase2 12 2 2 4 2" xfId="20192"/>
    <cellStyle name="40% - Ênfase2 12 2 2 5" xfId="1393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3" xfId="17850"/>
    <cellStyle name="40% - Ênfase2 12 2 3 3" xfId="8436"/>
    <cellStyle name="40% - Ênfase2 12 2 3 3 2" xfId="20980"/>
    <cellStyle name="40% - Ênfase2 12 2 3 4" xfId="14722"/>
    <cellStyle name="40% - Ênfase2 12 2 4" xfId="3741"/>
    <cellStyle name="40% - Ênfase2 12 2 4 2" xfId="10000"/>
    <cellStyle name="40% - Ênfase2 12 2 4 2 2" xfId="22544"/>
    <cellStyle name="40% - Ênfase2 12 2 4 3" xfId="16286"/>
    <cellStyle name="40% - Ênfase2 12 2 5" xfId="6872"/>
    <cellStyle name="40% - Ênfase2 12 2 5 2" xfId="19416"/>
    <cellStyle name="40% - Ênfase2 12 2 6" xfId="1315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3" xfId="18238"/>
    <cellStyle name="40% - Ênfase2 12 3 2 3" xfId="8824"/>
    <cellStyle name="40% - Ênfase2 12 3 2 3 2" xfId="21368"/>
    <cellStyle name="40% - Ênfase2 12 3 2 4" xfId="15110"/>
    <cellStyle name="40% - Ênfase2 12 3 3" xfId="4129"/>
    <cellStyle name="40% - Ênfase2 12 3 3 2" xfId="10388"/>
    <cellStyle name="40% - Ênfase2 12 3 3 2 2" xfId="22932"/>
    <cellStyle name="40% - Ênfase2 12 3 3 3" xfId="16674"/>
    <cellStyle name="40% - Ênfase2 12 3 4" xfId="7260"/>
    <cellStyle name="40% - Ênfase2 12 3 4 2" xfId="19804"/>
    <cellStyle name="40% - Ênfase2 12 3 5" xfId="1354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3" xfId="17462"/>
    <cellStyle name="40% - Ênfase2 12 4 3" xfId="8048"/>
    <cellStyle name="40% - Ênfase2 12 4 3 2" xfId="20592"/>
    <cellStyle name="40% - Ênfase2 12 4 4" xfId="14334"/>
    <cellStyle name="40% - Ênfase2 12 5" xfId="3353"/>
    <cellStyle name="40% - Ênfase2 12 5 2" xfId="9612"/>
    <cellStyle name="40% - Ênfase2 12 5 2 2" xfId="22156"/>
    <cellStyle name="40% - Ênfase2 12 5 3" xfId="15898"/>
    <cellStyle name="40% - Ênfase2 12 6" xfId="6484"/>
    <cellStyle name="40% - Ênfase2 12 6 2" xfId="19028"/>
    <cellStyle name="40% - Ênfase2 12 7" xfId="1277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3" xfId="18800"/>
    <cellStyle name="40% - Ênfase2 13 2 2 2 3" xfId="9386"/>
    <cellStyle name="40% - Ênfase2 13 2 2 2 3 2" xfId="21930"/>
    <cellStyle name="40% - Ênfase2 13 2 2 2 4" xfId="15672"/>
    <cellStyle name="40% - Ênfase2 13 2 2 3" xfId="4691"/>
    <cellStyle name="40% - Ênfase2 13 2 2 3 2" xfId="10950"/>
    <cellStyle name="40% - Ênfase2 13 2 2 3 2 2" xfId="23494"/>
    <cellStyle name="40% - Ênfase2 13 2 2 3 3" xfId="17236"/>
    <cellStyle name="40% - Ênfase2 13 2 2 4" xfId="7822"/>
    <cellStyle name="40% - Ênfase2 13 2 2 4 2" xfId="20366"/>
    <cellStyle name="40% - Ênfase2 13 2 2 5" xfId="1410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3" xfId="18024"/>
    <cellStyle name="40% - Ênfase2 13 2 3 3" xfId="8610"/>
    <cellStyle name="40% - Ênfase2 13 2 3 3 2" xfId="21154"/>
    <cellStyle name="40% - Ênfase2 13 2 3 4" xfId="14896"/>
    <cellStyle name="40% - Ênfase2 13 2 4" xfId="3915"/>
    <cellStyle name="40% - Ênfase2 13 2 4 2" xfId="10174"/>
    <cellStyle name="40% - Ênfase2 13 2 4 2 2" xfId="22718"/>
    <cellStyle name="40% - Ênfase2 13 2 4 3" xfId="16460"/>
    <cellStyle name="40% - Ênfase2 13 2 5" xfId="7046"/>
    <cellStyle name="40% - Ênfase2 13 2 5 2" xfId="19590"/>
    <cellStyle name="40% - Ênfase2 13 2 6" xfId="1333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3" xfId="18412"/>
    <cellStyle name="40% - Ênfase2 13 3 2 3" xfId="8998"/>
    <cellStyle name="40% - Ênfase2 13 3 2 3 2" xfId="21542"/>
    <cellStyle name="40% - Ênfase2 13 3 2 4" xfId="15284"/>
    <cellStyle name="40% - Ênfase2 13 3 3" xfId="4303"/>
    <cellStyle name="40% - Ênfase2 13 3 3 2" xfId="10562"/>
    <cellStyle name="40% - Ênfase2 13 3 3 2 2" xfId="23106"/>
    <cellStyle name="40% - Ênfase2 13 3 3 3" xfId="16848"/>
    <cellStyle name="40% - Ênfase2 13 3 4" xfId="7434"/>
    <cellStyle name="40% - Ênfase2 13 3 4 2" xfId="19978"/>
    <cellStyle name="40% - Ênfase2 13 3 5" xfId="1372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3" xfId="17636"/>
    <cellStyle name="40% - Ênfase2 13 4 3" xfId="8222"/>
    <cellStyle name="40% - Ênfase2 13 4 3 2" xfId="20766"/>
    <cellStyle name="40% - Ênfase2 13 4 4" xfId="14508"/>
    <cellStyle name="40% - Ênfase2 13 5" xfId="3527"/>
    <cellStyle name="40% - Ênfase2 13 5 2" xfId="9786"/>
    <cellStyle name="40% - Ênfase2 13 5 2 2" xfId="22330"/>
    <cellStyle name="40% - Ênfase2 13 5 3" xfId="16072"/>
    <cellStyle name="40% - Ênfase2 13 6" xfId="6658"/>
    <cellStyle name="40% - Ênfase2 13 6 2" xfId="19202"/>
    <cellStyle name="40% - Ênfase2 13 7" xfId="1294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3" xfId="18613"/>
    <cellStyle name="40% - Ênfase2 14 2 2 2 3" xfId="9199"/>
    <cellStyle name="40% - Ênfase2 14 2 2 2 3 2" xfId="21743"/>
    <cellStyle name="40% - Ênfase2 14 2 2 2 4" xfId="15485"/>
    <cellStyle name="40% - Ênfase2 14 2 2 3" xfId="4504"/>
    <cellStyle name="40% - Ênfase2 14 2 2 3 2" xfId="10763"/>
    <cellStyle name="40% - Ênfase2 14 2 2 3 2 2" xfId="23307"/>
    <cellStyle name="40% - Ênfase2 14 2 2 3 3" xfId="17049"/>
    <cellStyle name="40% - Ênfase2 14 2 2 4" xfId="7635"/>
    <cellStyle name="40% - Ênfase2 14 2 2 4 2" xfId="20179"/>
    <cellStyle name="40% - Ênfase2 14 2 2 5" xfId="1392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3" xfId="17837"/>
    <cellStyle name="40% - Ênfase2 14 2 3 3" xfId="8423"/>
    <cellStyle name="40% - Ênfase2 14 2 3 3 2" xfId="20967"/>
    <cellStyle name="40% - Ênfase2 14 2 3 4" xfId="14709"/>
    <cellStyle name="40% - Ênfase2 14 2 4" xfId="3728"/>
    <cellStyle name="40% - Ênfase2 14 2 4 2" xfId="9987"/>
    <cellStyle name="40% - Ênfase2 14 2 4 2 2" xfId="22531"/>
    <cellStyle name="40% - Ênfase2 14 2 4 3" xfId="16273"/>
    <cellStyle name="40% - Ênfase2 14 2 5" xfId="6859"/>
    <cellStyle name="40% - Ênfase2 14 2 5 2" xfId="19403"/>
    <cellStyle name="40% - Ênfase2 14 2 6" xfId="1314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3" xfId="18225"/>
    <cellStyle name="40% - Ênfase2 14 3 2 3" xfId="8811"/>
    <cellStyle name="40% - Ênfase2 14 3 2 3 2" xfId="21355"/>
    <cellStyle name="40% - Ênfase2 14 3 2 4" xfId="15097"/>
    <cellStyle name="40% - Ênfase2 14 3 3" xfId="4116"/>
    <cellStyle name="40% - Ênfase2 14 3 3 2" xfId="10375"/>
    <cellStyle name="40% - Ênfase2 14 3 3 2 2" xfId="22919"/>
    <cellStyle name="40% - Ênfase2 14 3 3 3" xfId="16661"/>
    <cellStyle name="40% - Ênfase2 14 3 4" xfId="7247"/>
    <cellStyle name="40% - Ênfase2 14 3 4 2" xfId="19791"/>
    <cellStyle name="40% - Ênfase2 14 3 5" xfId="1353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3" xfId="17449"/>
    <cellStyle name="40% - Ênfase2 14 4 3" xfId="8035"/>
    <cellStyle name="40% - Ênfase2 14 4 3 2" xfId="20579"/>
    <cellStyle name="40% - Ênfase2 14 4 4" xfId="14321"/>
    <cellStyle name="40% - Ênfase2 14 5" xfId="3340"/>
    <cellStyle name="40% - Ênfase2 14 5 2" xfId="9599"/>
    <cellStyle name="40% - Ênfase2 14 5 2 2" xfId="22143"/>
    <cellStyle name="40% - Ênfase2 14 5 3" xfId="15885"/>
    <cellStyle name="40% - Ênfase2 14 6" xfId="6471"/>
    <cellStyle name="40% - Ênfase2 14 6 2" xfId="19015"/>
    <cellStyle name="40% - Ênfase2 14 7" xfId="1275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3" xfId="18813"/>
    <cellStyle name="40% - Ênfase2 15 2 2 2 3" xfId="9399"/>
    <cellStyle name="40% - Ênfase2 15 2 2 2 3 2" xfId="21943"/>
    <cellStyle name="40% - Ênfase2 15 2 2 2 4" xfId="15685"/>
    <cellStyle name="40% - Ênfase2 15 2 2 3" xfId="4704"/>
    <cellStyle name="40% - Ênfase2 15 2 2 3 2" xfId="10963"/>
    <cellStyle name="40% - Ênfase2 15 2 2 3 2 2" xfId="23507"/>
    <cellStyle name="40% - Ênfase2 15 2 2 3 3" xfId="17249"/>
    <cellStyle name="40% - Ênfase2 15 2 2 4" xfId="7835"/>
    <cellStyle name="40% - Ênfase2 15 2 2 4 2" xfId="20379"/>
    <cellStyle name="40% - Ênfase2 15 2 2 5" xfId="1412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3" xfId="18037"/>
    <cellStyle name="40% - Ênfase2 15 2 3 3" xfId="8623"/>
    <cellStyle name="40% - Ênfase2 15 2 3 3 2" xfId="21167"/>
    <cellStyle name="40% - Ênfase2 15 2 3 4" xfId="14909"/>
    <cellStyle name="40% - Ênfase2 15 2 4" xfId="3928"/>
    <cellStyle name="40% - Ênfase2 15 2 4 2" xfId="10187"/>
    <cellStyle name="40% - Ênfase2 15 2 4 2 2" xfId="22731"/>
    <cellStyle name="40% - Ênfase2 15 2 4 3" xfId="16473"/>
    <cellStyle name="40% - Ênfase2 15 2 5" xfId="7059"/>
    <cellStyle name="40% - Ênfase2 15 2 5 2" xfId="19603"/>
    <cellStyle name="40% - Ênfase2 15 2 6" xfId="1334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3" xfId="18425"/>
    <cellStyle name="40% - Ênfase2 15 3 2 3" xfId="9011"/>
    <cellStyle name="40% - Ênfase2 15 3 2 3 2" xfId="21555"/>
    <cellStyle name="40% - Ênfase2 15 3 2 4" xfId="15297"/>
    <cellStyle name="40% - Ênfase2 15 3 3" xfId="4316"/>
    <cellStyle name="40% - Ênfase2 15 3 3 2" xfId="10575"/>
    <cellStyle name="40% - Ênfase2 15 3 3 2 2" xfId="23119"/>
    <cellStyle name="40% - Ênfase2 15 3 3 3" xfId="16861"/>
    <cellStyle name="40% - Ênfase2 15 3 4" xfId="7447"/>
    <cellStyle name="40% - Ênfase2 15 3 4 2" xfId="19991"/>
    <cellStyle name="40% - Ênfase2 15 3 5" xfId="1373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3" xfId="17649"/>
    <cellStyle name="40% - Ênfase2 15 4 3" xfId="8235"/>
    <cellStyle name="40% - Ênfase2 15 4 3 2" xfId="20779"/>
    <cellStyle name="40% - Ênfase2 15 4 4" xfId="14521"/>
    <cellStyle name="40% - Ênfase2 15 5" xfId="3540"/>
    <cellStyle name="40% - Ênfase2 15 5 2" xfId="9799"/>
    <cellStyle name="40% - Ênfase2 15 5 2 2" xfId="22343"/>
    <cellStyle name="40% - Ênfase2 15 5 3" xfId="16085"/>
    <cellStyle name="40% - Ênfase2 15 6" xfId="6671"/>
    <cellStyle name="40% - Ênfase2 15 6 2" xfId="19215"/>
    <cellStyle name="40% - Ênfase2 15 7" xfId="1295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3" xfId="18439"/>
    <cellStyle name="40% - Ênfase2 16 2 2 3" xfId="9025"/>
    <cellStyle name="40% - Ênfase2 16 2 2 3 2" xfId="21569"/>
    <cellStyle name="40% - Ênfase2 16 2 2 4" xfId="15311"/>
    <cellStyle name="40% - Ênfase2 16 2 3" xfId="4330"/>
    <cellStyle name="40% - Ênfase2 16 2 3 2" xfId="10589"/>
    <cellStyle name="40% - Ênfase2 16 2 3 2 2" xfId="23133"/>
    <cellStyle name="40% - Ênfase2 16 2 3 3" xfId="16875"/>
    <cellStyle name="40% - Ênfase2 16 2 4" xfId="7461"/>
    <cellStyle name="40% - Ênfase2 16 2 4 2" xfId="20005"/>
    <cellStyle name="40% - Ênfase2 16 2 5" xfId="1374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3" xfId="17663"/>
    <cellStyle name="40% - Ênfase2 16 3 3" xfId="8249"/>
    <cellStyle name="40% - Ênfase2 16 3 3 2" xfId="20793"/>
    <cellStyle name="40% - Ênfase2 16 3 4" xfId="14535"/>
    <cellStyle name="40% - Ênfase2 16 4" xfId="3554"/>
    <cellStyle name="40% - Ênfase2 16 4 2" xfId="9813"/>
    <cellStyle name="40% - Ênfase2 16 4 2 2" xfId="22357"/>
    <cellStyle name="40% - Ênfase2 16 4 3" xfId="16099"/>
    <cellStyle name="40% - Ênfase2 16 5" xfId="6685"/>
    <cellStyle name="40% - Ênfase2 16 5 2" xfId="19229"/>
    <cellStyle name="40% - Ênfase2 16 6" xfId="1297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3" xfId="18051"/>
    <cellStyle name="40% - Ênfase2 17 2 3" xfId="8637"/>
    <cellStyle name="40% - Ênfase2 17 2 3 2" xfId="21181"/>
    <cellStyle name="40% - Ênfase2 17 2 4" xfId="14923"/>
    <cellStyle name="40% - Ênfase2 17 3" xfId="3942"/>
    <cellStyle name="40% - Ênfase2 17 3 2" xfId="10201"/>
    <cellStyle name="40% - Ênfase2 17 3 2 2" xfId="22745"/>
    <cellStyle name="40% - Ênfase2 17 3 3" xfId="16487"/>
    <cellStyle name="40% - Ênfase2 17 4" xfId="7073"/>
    <cellStyle name="40% - Ênfase2 17 4 2" xfId="19617"/>
    <cellStyle name="40% - Ênfase2 17 5" xfId="13359"/>
    <cellStyle name="40% - Ênfase2 18" xfId="1587"/>
    <cellStyle name="40% - Ênfase2 18 2" xfId="4717"/>
    <cellStyle name="40% - Ênfase2 18 2 2" xfId="10976"/>
    <cellStyle name="40% - Ênfase2 18 2 2 2" xfId="23520"/>
    <cellStyle name="40% - Ênfase2 18 2 3" xfId="17262"/>
    <cellStyle name="40% - Ênfase2 18 3" xfId="7848"/>
    <cellStyle name="40% - Ênfase2 18 3 2" xfId="20392"/>
    <cellStyle name="40% - Ênfase2 18 4" xfId="14134"/>
    <cellStyle name="40% - Ênfase2 19" xfId="1601"/>
    <cellStyle name="40% - Ênfase2 19 2" xfId="4730"/>
    <cellStyle name="40% - Ênfase2 19 2 2" xfId="10989"/>
    <cellStyle name="40% - Ênfase2 19 2 2 2" xfId="23533"/>
    <cellStyle name="40% - Ênfase2 19 2 3" xfId="17275"/>
    <cellStyle name="40% - Ênfase2 19 3" xfId="7861"/>
    <cellStyle name="40% - Ênfase2 19 3 2" xfId="20405"/>
    <cellStyle name="40% - Ênfase2 19 4" xfId="14147"/>
    <cellStyle name="40% - Ênfase2 2" xfId="4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3" xfId="18693"/>
    <cellStyle name="40% - Ênfase2 2 2 2 2 2 2 3" xfId="9279"/>
    <cellStyle name="40% - Ênfase2 2 2 2 2 2 2 3 2" xfId="21823"/>
    <cellStyle name="40% - Ênfase2 2 2 2 2 2 2 4" xfId="15565"/>
    <cellStyle name="40% - Ênfase2 2 2 2 2 2 3" xfId="4584"/>
    <cellStyle name="40% - Ênfase2 2 2 2 2 2 3 2" xfId="10843"/>
    <cellStyle name="40% - Ênfase2 2 2 2 2 2 3 2 2" xfId="23387"/>
    <cellStyle name="40% - Ênfase2 2 2 2 2 2 3 3" xfId="17129"/>
    <cellStyle name="40% - Ênfase2 2 2 2 2 2 4" xfId="7715"/>
    <cellStyle name="40% - Ênfase2 2 2 2 2 2 4 2" xfId="20259"/>
    <cellStyle name="40% - Ênfase2 2 2 2 2 2 5" xfId="1400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3" xfId="17917"/>
    <cellStyle name="40% - Ênfase2 2 2 2 2 3 3" xfId="8503"/>
    <cellStyle name="40% - Ênfase2 2 2 2 2 3 3 2" xfId="21047"/>
    <cellStyle name="40% - Ênfase2 2 2 2 2 3 4" xfId="14789"/>
    <cellStyle name="40% - Ênfase2 2 2 2 2 4" xfId="3808"/>
    <cellStyle name="40% - Ênfase2 2 2 2 2 4 2" xfId="10067"/>
    <cellStyle name="40% - Ênfase2 2 2 2 2 4 2 2" xfId="22611"/>
    <cellStyle name="40% - Ênfase2 2 2 2 2 4 3" xfId="16353"/>
    <cellStyle name="40% - Ênfase2 2 2 2 2 5" xfId="6939"/>
    <cellStyle name="40% - Ênfase2 2 2 2 2 5 2" xfId="19483"/>
    <cellStyle name="40% - Ênfase2 2 2 2 2 6" xfId="1322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3" xfId="18305"/>
    <cellStyle name="40% - Ênfase2 2 2 2 3 2 3" xfId="8891"/>
    <cellStyle name="40% - Ênfase2 2 2 2 3 2 3 2" xfId="21435"/>
    <cellStyle name="40% - Ênfase2 2 2 2 3 2 4" xfId="15177"/>
    <cellStyle name="40% - Ênfase2 2 2 2 3 3" xfId="4196"/>
    <cellStyle name="40% - Ênfase2 2 2 2 3 3 2" xfId="10455"/>
    <cellStyle name="40% - Ênfase2 2 2 2 3 3 2 2" xfId="22999"/>
    <cellStyle name="40% - Ênfase2 2 2 2 3 3 3" xfId="16741"/>
    <cellStyle name="40% - Ênfase2 2 2 2 3 4" xfId="7327"/>
    <cellStyle name="40% - Ênfase2 2 2 2 3 4 2" xfId="19871"/>
    <cellStyle name="40% - Ênfase2 2 2 2 3 5" xfId="1361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3" xfId="17529"/>
    <cellStyle name="40% - Ênfase2 2 2 2 4 3" xfId="8115"/>
    <cellStyle name="40% - Ênfase2 2 2 2 4 3 2" xfId="20659"/>
    <cellStyle name="40% - Ênfase2 2 2 2 4 4" xfId="14401"/>
    <cellStyle name="40% - Ênfase2 2 2 2 5" xfId="3420"/>
    <cellStyle name="40% - Ênfase2 2 2 2 5 2" xfId="9679"/>
    <cellStyle name="40% - Ênfase2 2 2 2 5 2 2" xfId="22223"/>
    <cellStyle name="40% - Ênfase2 2 2 2 5 3" xfId="15965"/>
    <cellStyle name="40% - Ênfase2 2 2 2 6" xfId="6551"/>
    <cellStyle name="40% - Ênfase2 2 2 2 6 2" xfId="19095"/>
    <cellStyle name="40% - Ênfase2 2 2 2 7" xfId="1283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3" xfId="18506"/>
    <cellStyle name="40% - Ênfase2 2 2 3 2 2 3" xfId="9092"/>
    <cellStyle name="40% - Ênfase2 2 2 3 2 2 3 2" xfId="21636"/>
    <cellStyle name="40% - Ênfase2 2 2 3 2 2 4" xfId="15378"/>
    <cellStyle name="40% - Ênfase2 2 2 3 2 3" xfId="4397"/>
    <cellStyle name="40% - Ênfase2 2 2 3 2 3 2" xfId="10656"/>
    <cellStyle name="40% - Ênfase2 2 2 3 2 3 2 2" xfId="23200"/>
    <cellStyle name="40% - Ênfase2 2 2 3 2 3 3" xfId="16942"/>
    <cellStyle name="40% - Ênfase2 2 2 3 2 4" xfId="7528"/>
    <cellStyle name="40% - Ênfase2 2 2 3 2 4 2" xfId="20072"/>
    <cellStyle name="40% - Ênfase2 2 2 3 2 5" xfId="1381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3" xfId="17730"/>
    <cellStyle name="40% - Ênfase2 2 2 3 3 3" xfId="8316"/>
    <cellStyle name="40% - Ênfase2 2 2 3 3 3 2" xfId="20860"/>
    <cellStyle name="40% - Ênfase2 2 2 3 3 4" xfId="14602"/>
    <cellStyle name="40% - Ênfase2 2 2 3 4" xfId="3621"/>
    <cellStyle name="40% - Ênfase2 2 2 3 4 2" xfId="9880"/>
    <cellStyle name="40% - Ênfase2 2 2 3 4 2 2" xfId="22424"/>
    <cellStyle name="40% - Ênfase2 2 2 3 4 3" xfId="16166"/>
    <cellStyle name="40% - Ênfase2 2 2 3 5" xfId="6752"/>
    <cellStyle name="40% - Ênfase2 2 2 3 5 2" xfId="19296"/>
    <cellStyle name="40% - Ênfase2 2 2 3 6" xfId="1303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3" xfId="18118"/>
    <cellStyle name="40% - Ênfase2 2 2 4 2 3" xfId="8704"/>
    <cellStyle name="40% - Ênfase2 2 2 4 2 3 2" xfId="21248"/>
    <cellStyle name="40% - Ênfase2 2 2 4 2 4" xfId="14990"/>
    <cellStyle name="40% - Ênfase2 2 2 4 3" xfId="4009"/>
    <cellStyle name="40% - Ênfase2 2 2 4 3 2" xfId="10268"/>
    <cellStyle name="40% - Ênfase2 2 2 4 3 2 2" xfId="22812"/>
    <cellStyle name="40% - Ênfase2 2 2 4 3 3" xfId="16554"/>
    <cellStyle name="40% - Ênfase2 2 2 4 4" xfId="7140"/>
    <cellStyle name="40% - Ênfase2 2 2 4 4 2" xfId="19684"/>
    <cellStyle name="40% - Ênfase2 2 2 4 5" xfId="1342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3" xfId="17342"/>
    <cellStyle name="40% - Ênfase2 2 2 5 3" xfId="7928"/>
    <cellStyle name="40% - Ênfase2 2 2 5 3 2" xfId="20472"/>
    <cellStyle name="40% - Ênfase2 2 2 5 4" xfId="14214"/>
    <cellStyle name="40% - Ênfase2 2 2 6" xfId="3233"/>
    <cellStyle name="40% - Ênfase2 2 2 6 2" xfId="9492"/>
    <cellStyle name="40% - Ênfase2 2 2 6 2 2" xfId="22036"/>
    <cellStyle name="40% - Ênfase2 2 2 6 3" xfId="15778"/>
    <cellStyle name="40% - Ênfase2 2 2 7" xfId="6364"/>
    <cellStyle name="40% - Ênfase2 2 2 7 2" xfId="18908"/>
    <cellStyle name="40% - Ênfase2 2 2 8" xfId="1265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3" xfId="18640"/>
    <cellStyle name="40% - Ênfase2 2 3 2 2 2 3" xfId="9226"/>
    <cellStyle name="40% - Ênfase2 2 3 2 2 2 3 2" xfId="21770"/>
    <cellStyle name="40% - Ênfase2 2 3 2 2 2 4" xfId="15512"/>
    <cellStyle name="40% - Ênfase2 2 3 2 2 3" xfId="4531"/>
    <cellStyle name="40% - Ênfase2 2 3 2 2 3 2" xfId="10790"/>
    <cellStyle name="40% - Ênfase2 2 3 2 2 3 2 2" xfId="23334"/>
    <cellStyle name="40% - Ênfase2 2 3 2 2 3 3" xfId="17076"/>
    <cellStyle name="40% - Ênfase2 2 3 2 2 4" xfId="7662"/>
    <cellStyle name="40% - Ênfase2 2 3 2 2 4 2" xfId="20206"/>
    <cellStyle name="40% - Ênfase2 2 3 2 2 5" xfId="1394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3" xfId="17864"/>
    <cellStyle name="40% - Ênfase2 2 3 2 3 3" xfId="8450"/>
    <cellStyle name="40% - Ênfase2 2 3 2 3 3 2" xfId="20994"/>
    <cellStyle name="40% - Ênfase2 2 3 2 3 4" xfId="14736"/>
    <cellStyle name="40% - Ênfase2 2 3 2 4" xfId="3755"/>
    <cellStyle name="40% - Ênfase2 2 3 2 4 2" xfId="10014"/>
    <cellStyle name="40% - Ênfase2 2 3 2 4 2 2" xfId="22558"/>
    <cellStyle name="40% - Ênfase2 2 3 2 4 3" xfId="16300"/>
    <cellStyle name="40% - Ênfase2 2 3 2 5" xfId="6886"/>
    <cellStyle name="40% - Ênfase2 2 3 2 5 2" xfId="19430"/>
    <cellStyle name="40% - Ênfase2 2 3 2 6" xfId="1317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3" xfId="18252"/>
    <cellStyle name="40% - Ênfase2 2 3 3 2 3" xfId="8838"/>
    <cellStyle name="40% - Ênfase2 2 3 3 2 3 2" xfId="21382"/>
    <cellStyle name="40% - Ênfase2 2 3 3 2 4" xfId="15124"/>
    <cellStyle name="40% - Ênfase2 2 3 3 3" xfId="4143"/>
    <cellStyle name="40% - Ênfase2 2 3 3 3 2" xfId="10402"/>
    <cellStyle name="40% - Ênfase2 2 3 3 3 2 2" xfId="22946"/>
    <cellStyle name="40% - Ênfase2 2 3 3 3 3" xfId="16688"/>
    <cellStyle name="40% - Ênfase2 2 3 3 4" xfId="7274"/>
    <cellStyle name="40% - Ênfase2 2 3 3 4 2" xfId="19818"/>
    <cellStyle name="40% - Ênfase2 2 3 3 5" xfId="1356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3" xfId="17476"/>
    <cellStyle name="40% - Ênfase2 2 3 4 3" xfId="8062"/>
    <cellStyle name="40% - Ênfase2 2 3 4 3 2" xfId="20606"/>
    <cellStyle name="40% - Ênfase2 2 3 4 4" xfId="14348"/>
    <cellStyle name="40% - Ênfase2 2 3 5" xfId="3367"/>
    <cellStyle name="40% - Ênfase2 2 3 5 2" xfId="9626"/>
    <cellStyle name="40% - Ênfase2 2 3 5 2 2" xfId="22170"/>
    <cellStyle name="40% - Ênfase2 2 3 5 3" xfId="15912"/>
    <cellStyle name="40% - Ênfase2 2 3 6" xfId="6498"/>
    <cellStyle name="40% - Ênfase2 2 3 6 2" xfId="19042"/>
    <cellStyle name="40% - Ênfase2 2 3 7" xfId="1278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3" xfId="18453"/>
    <cellStyle name="40% - Ênfase2 2 4 2 2 3" xfId="9039"/>
    <cellStyle name="40% - Ênfase2 2 4 2 2 3 2" xfId="21583"/>
    <cellStyle name="40% - Ênfase2 2 4 2 2 4" xfId="15325"/>
    <cellStyle name="40% - Ênfase2 2 4 2 3" xfId="4344"/>
    <cellStyle name="40% - Ênfase2 2 4 2 3 2" xfId="10603"/>
    <cellStyle name="40% - Ênfase2 2 4 2 3 2 2" xfId="23147"/>
    <cellStyle name="40% - Ênfase2 2 4 2 3 3" xfId="16889"/>
    <cellStyle name="40% - Ênfase2 2 4 2 4" xfId="7475"/>
    <cellStyle name="40% - Ênfase2 2 4 2 4 2" xfId="20019"/>
    <cellStyle name="40% - Ênfase2 2 4 2 5" xfId="1376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3" xfId="17677"/>
    <cellStyle name="40% - Ênfase2 2 4 3 3" xfId="8263"/>
    <cellStyle name="40% - Ênfase2 2 4 3 3 2" xfId="20807"/>
    <cellStyle name="40% - Ênfase2 2 4 3 4" xfId="14549"/>
    <cellStyle name="40% - Ênfase2 2 4 4" xfId="3568"/>
    <cellStyle name="40% - Ênfase2 2 4 4 2" xfId="9827"/>
    <cellStyle name="40% - Ênfase2 2 4 4 2 2" xfId="22371"/>
    <cellStyle name="40% - Ênfase2 2 4 4 3" xfId="16113"/>
    <cellStyle name="40% - Ênfase2 2 4 5" xfId="6699"/>
    <cellStyle name="40% - Ênfase2 2 4 5 2" xfId="19243"/>
    <cellStyle name="40% - Ênfase2 2 4 6" xfId="1298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3" xfId="18065"/>
    <cellStyle name="40% - Ênfase2 2 5 2 3" xfId="8651"/>
    <cellStyle name="40% - Ênfase2 2 5 2 3 2" xfId="21195"/>
    <cellStyle name="40% - Ênfase2 2 5 2 4" xfId="14937"/>
    <cellStyle name="40% - Ênfase2 2 5 3" xfId="3956"/>
    <cellStyle name="40% - Ênfase2 2 5 3 2" xfId="10215"/>
    <cellStyle name="40% - Ênfase2 2 5 3 2 2" xfId="22759"/>
    <cellStyle name="40% - Ênfase2 2 5 3 3" xfId="16501"/>
    <cellStyle name="40% - Ênfase2 2 5 4" xfId="7087"/>
    <cellStyle name="40% - Ênfase2 2 5 4 2" xfId="19631"/>
    <cellStyle name="40% - Ênfase2 2 5 5" xfId="1337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3" xfId="17289"/>
    <cellStyle name="40% - Ênfase2 2 6 3" xfId="7875"/>
    <cellStyle name="40% - Ênfase2 2 6 3 2" xfId="20419"/>
    <cellStyle name="40% - Ênfase2 2 6 4" xfId="14161"/>
    <cellStyle name="40% - Ênfase2 2 7" xfId="3180"/>
    <cellStyle name="40% - Ênfase2 2 7 2" xfId="9439"/>
    <cellStyle name="40% - Ênfase2 2 7 2 2" xfId="21983"/>
    <cellStyle name="40% - Ênfase2 2 7 3" xfId="15725"/>
    <cellStyle name="40% - Ênfase2 2 8" xfId="6311"/>
    <cellStyle name="40% - Ênfase2 2 8 2" xfId="18855"/>
    <cellStyle name="40% - Ênfase2 2 9" xfId="12597"/>
    <cellStyle name="40% - Ênfase2 20" xfId="3166"/>
    <cellStyle name="40% - Ênfase2 20 2" xfId="9425"/>
    <cellStyle name="40% - Ênfase2 20 2 2" xfId="21969"/>
    <cellStyle name="40% - Ênfase2 20 3" xfId="15711"/>
    <cellStyle name="40% - Ênfase2 21" xfId="3152"/>
    <cellStyle name="40% - Ênfase2 21 2" xfId="9412"/>
    <cellStyle name="40% - Ênfase2 21 2 2" xfId="21956"/>
    <cellStyle name="40% - Ênfase2 21 3" xfId="15698"/>
    <cellStyle name="40% - Ênfase2 22" xfId="6282"/>
    <cellStyle name="40% - Ênfase2 22 2" xfId="12541"/>
    <cellStyle name="40% - Ênfase2 22 2 2" xfId="25085"/>
    <cellStyle name="40% - Ênfase2 22 3" xfId="18827"/>
    <cellStyle name="40% - Ênfase2 23" xfId="6296"/>
    <cellStyle name="40% - Ênfase2 23 2" xfId="18841"/>
    <cellStyle name="40% - Ênfase2 24" xfId="12564"/>
    <cellStyle name="40% - Ênfase2 24 2" xfId="25106"/>
    <cellStyle name="40% - Ênfase2 25" xfId="12583"/>
    <cellStyle name="40% - Ênfase2 26" xfId="12569"/>
    <cellStyle name="40% - Ênfase2 3" xfId="6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3" xfId="18706"/>
    <cellStyle name="40% - Ênfase2 3 2 2 2 2 2 3" xfId="9292"/>
    <cellStyle name="40% - Ênfase2 3 2 2 2 2 2 3 2" xfId="21836"/>
    <cellStyle name="40% - Ênfase2 3 2 2 2 2 2 4" xfId="15578"/>
    <cellStyle name="40% - Ênfase2 3 2 2 2 2 3" xfId="4597"/>
    <cellStyle name="40% - Ênfase2 3 2 2 2 2 3 2" xfId="10856"/>
    <cellStyle name="40% - Ênfase2 3 2 2 2 2 3 2 2" xfId="23400"/>
    <cellStyle name="40% - Ênfase2 3 2 2 2 2 3 3" xfId="17142"/>
    <cellStyle name="40% - Ênfase2 3 2 2 2 2 4" xfId="7728"/>
    <cellStyle name="40% - Ênfase2 3 2 2 2 2 4 2" xfId="20272"/>
    <cellStyle name="40% - Ênfase2 3 2 2 2 2 5" xfId="1401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3" xfId="17930"/>
    <cellStyle name="40% - Ênfase2 3 2 2 2 3 3" xfId="8516"/>
    <cellStyle name="40% - Ênfase2 3 2 2 2 3 3 2" xfId="21060"/>
    <cellStyle name="40% - Ênfase2 3 2 2 2 3 4" xfId="14802"/>
    <cellStyle name="40% - Ênfase2 3 2 2 2 4" xfId="3821"/>
    <cellStyle name="40% - Ênfase2 3 2 2 2 4 2" xfId="10080"/>
    <cellStyle name="40% - Ênfase2 3 2 2 2 4 2 2" xfId="22624"/>
    <cellStyle name="40% - Ênfase2 3 2 2 2 4 3" xfId="16366"/>
    <cellStyle name="40% - Ênfase2 3 2 2 2 5" xfId="6952"/>
    <cellStyle name="40% - Ênfase2 3 2 2 2 5 2" xfId="19496"/>
    <cellStyle name="40% - Ênfase2 3 2 2 2 6" xfId="1323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3" xfId="18318"/>
    <cellStyle name="40% - Ênfase2 3 2 2 3 2 3" xfId="8904"/>
    <cellStyle name="40% - Ênfase2 3 2 2 3 2 3 2" xfId="21448"/>
    <cellStyle name="40% - Ênfase2 3 2 2 3 2 4" xfId="15190"/>
    <cellStyle name="40% - Ênfase2 3 2 2 3 3" xfId="4209"/>
    <cellStyle name="40% - Ênfase2 3 2 2 3 3 2" xfId="10468"/>
    <cellStyle name="40% - Ênfase2 3 2 2 3 3 2 2" xfId="23012"/>
    <cellStyle name="40% - Ênfase2 3 2 2 3 3 3" xfId="16754"/>
    <cellStyle name="40% - Ênfase2 3 2 2 3 4" xfId="7340"/>
    <cellStyle name="40% - Ênfase2 3 2 2 3 4 2" xfId="19884"/>
    <cellStyle name="40% - Ênfase2 3 2 2 3 5" xfId="1362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3" xfId="17542"/>
    <cellStyle name="40% - Ênfase2 3 2 2 4 3" xfId="8128"/>
    <cellStyle name="40% - Ênfase2 3 2 2 4 3 2" xfId="20672"/>
    <cellStyle name="40% - Ênfase2 3 2 2 4 4" xfId="14414"/>
    <cellStyle name="40% - Ênfase2 3 2 2 5" xfId="3433"/>
    <cellStyle name="40% - Ênfase2 3 2 2 5 2" xfId="9692"/>
    <cellStyle name="40% - Ênfase2 3 2 2 5 2 2" xfId="22236"/>
    <cellStyle name="40% - Ênfase2 3 2 2 5 3" xfId="15978"/>
    <cellStyle name="40% - Ênfase2 3 2 2 6" xfId="6564"/>
    <cellStyle name="40% - Ênfase2 3 2 2 6 2" xfId="19108"/>
    <cellStyle name="40% - Ênfase2 3 2 2 7" xfId="1285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3" xfId="18519"/>
    <cellStyle name="40% - Ênfase2 3 2 3 2 2 3" xfId="9105"/>
    <cellStyle name="40% - Ênfase2 3 2 3 2 2 3 2" xfId="21649"/>
    <cellStyle name="40% - Ênfase2 3 2 3 2 2 4" xfId="15391"/>
    <cellStyle name="40% - Ênfase2 3 2 3 2 3" xfId="4410"/>
    <cellStyle name="40% - Ênfase2 3 2 3 2 3 2" xfId="10669"/>
    <cellStyle name="40% - Ênfase2 3 2 3 2 3 2 2" xfId="23213"/>
    <cellStyle name="40% - Ênfase2 3 2 3 2 3 3" xfId="16955"/>
    <cellStyle name="40% - Ênfase2 3 2 3 2 4" xfId="7541"/>
    <cellStyle name="40% - Ênfase2 3 2 3 2 4 2" xfId="20085"/>
    <cellStyle name="40% - Ênfase2 3 2 3 2 5" xfId="1382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3" xfId="17743"/>
    <cellStyle name="40% - Ênfase2 3 2 3 3 3" xfId="8329"/>
    <cellStyle name="40% - Ênfase2 3 2 3 3 3 2" xfId="20873"/>
    <cellStyle name="40% - Ênfase2 3 2 3 3 4" xfId="14615"/>
    <cellStyle name="40% - Ênfase2 3 2 3 4" xfId="3634"/>
    <cellStyle name="40% - Ênfase2 3 2 3 4 2" xfId="9893"/>
    <cellStyle name="40% - Ênfase2 3 2 3 4 2 2" xfId="22437"/>
    <cellStyle name="40% - Ênfase2 3 2 3 4 3" xfId="16179"/>
    <cellStyle name="40% - Ênfase2 3 2 3 5" xfId="6765"/>
    <cellStyle name="40% - Ênfase2 3 2 3 5 2" xfId="19309"/>
    <cellStyle name="40% - Ênfase2 3 2 3 6" xfId="1305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3" xfId="18131"/>
    <cellStyle name="40% - Ênfase2 3 2 4 2 3" xfId="8717"/>
    <cellStyle name="40% - Ênfase2 3 2 4 2 3 2" xfId="21261"/>
    <cellStyle name="40% - Ênfase2 3 2 4 2 4" xfId="15003"/>
    <cellStyle name="40% - Ênfase2 3 2 4 3" xfId="4022"/>
    <cellStyle name="40% - Ênfase2 3 2 4 3 2" xfId="10281"/>
    <cellStyle name="40% - Ênfase2 3 2 4 3 2 2" xfId="22825"/>
    <cellStyle name="40% - Ênfase2 3 2 4 3 3" xfId="16567"/>
    <cellStyle name="40% - Ênfase2 3 2 4 4" xfId="7153"/>
    <cellStyle name="40% - Ênfase2 3 2 4 4 2" xfId="19697"/>
    <cellStyle name="40% - Ênfase2 3 2 4 5" xfId="1343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3" xfId="17355"/>
    <cellStyle name="40% - Ênfase2 3 2 5 3" xfId="7941"/>
    <cellStyle name="40% - Ênfase2 3 2 5 3 2" xfId="20485"/>
    <cellStyle name="40% - Ênfase2 3 2 5 4" xfId="14227"/>
    <cellStyle name="40% - Ênfase2 3 2 6" xfId="3246"/>
    <cellStyle name="40% - Ênfase2 3 2 6 2" xfId="9505"/>
    <cellStyle name="40% - Ênfase2 3 2 6 2 2" xfId="22049"/>
    <cellStyle name="40% - Ênfase2 3 2 6 3" xfId="15791"/>
    <cellStyle name="40% - Ênfase2 3 2 7" xfId="6377"/>
    <cellStyle name="40% - Ênfase2 3 2 7 2" xfId="18921"/>
    <cellStyle name="40% - Ênfase2 3 2 8" xfId="1266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3" xfId="18653"/>
    <cellStyle name="40% - Ênfase2 3 3 2 2 2 3" xfId="9239"/>
    <cellStyle name="40% - Ênfase2 3 3 2 2 2 3 2" xfId="21783"/>
    <cellStyle name="40% - Ênfase2 3 3 2 2 2 4" xfId="15525"/>
    <cellStyle name="40% - Ênfase2 3 3 2 2 3" xfId="4544"/>
    <cellStyle name="40% - Ênfase2 3 3 2 2 3 2" xfId="10803"/>
    <cellStyle name="40% - Ênfase2 3 3 2 2 3 2 2" xfId="23347"/>
    <cellStyle name="40% - Ênfase2 3 3 2 2 3 3" xfId="17089"/>
    <cellStyle name="40% - Ênfase2 3 3 2 2 4" xfId="7675"/>
    <cellStyle name="40% - Ênfase2 3 3 2 2 4 2" xfId="20219"/>
    <cellStyle name="40% - Ênfase2 3 3 2 2 5" xfId="1396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3" xfId="17877"/>
    <cellStyle name="40% - Ênfase2 3 3 2 3 3" xfId="8463"/>
    <cellStyle name="40% - Ênfase2 3 3 2 3 3 2" xfId="21007"/>
    <cellStyle name="40% - Ênfase2 3 3 2 3 4" xfId="14749"/>
    <cellStyle name="40% - Ênfase2 3 3 2 4" xfId="3768"/>
    <cellStyle name="40% - Ênfase2 3 3 2 4 2" xfId="10027"/>
    <cellStyle name="40% - Ênfase2 3 3 2 4 2 2" xfId="22571"/>
    <cellStyle name="40% - Ênfase2 3 3 2 4 3" xfId="16313"/>
    <cellStyle name="40% - Ênfase2 3 3 2 5" xfId="6899"/>
    <cellStyle name="40% - Ênfase2 3 3 2 5 2" xfId="19443"/>
    <cellStyle name="40% - Ênfase2 3 3 2 6" xfId="1318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3" xfId="18265"/>
    <cellStyle name="40% - Ênfase2 3 3 3 2 3" xfId="8851"/>
    <cellStyle name="40% - Ênfase2 3 3 3 2 3 2" xfId="21395"/>
    <cellStyle name="40% - Ênfase2 3 3 3 2 4" xfId="15137"/>
    <cellStyle name="40% - Ênfase2 3 3 3 3" xfId="4156"/>
    <cellStyle name="40% - Ênfase2 3 3 3 3 2" xfId="10415"/>
    <cellStyle name="40% - Ênfase2 3 3 3 3 2 2" xfId="22959"/>
    <cellStyle name="40% - Ênfase2 3 3 3 3 3" xfId="16701"/>
    <cellStyle name="40% - Ênfase2 3 3 3 4" xfId="7287"/>
    <cellStyle name="40% - Ênfase2 3 3 3 4 2" xfId="19831"/>
    <cellStyle name="40% - Ênfase2 3 3 3 5" xfId="1357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3" xfId="17489"/>
    <cellStyle name="40% - Ênfase2 3 3 4 3" xfId="8075"/>
    <cellStyle name="40% - Ênfase2 3 3 4 3 2" xfId="20619"/>
    <cellStyle name="40% - Ênfase2 3 3 4 4" xfId="14361"/>
    <cellStyle name="40% - Ênfase2 3 3 5" xfId="3380"/>
    <cellStyle name="40% - Ênfase2 3 3 5 2" xfId="9639"/>
    <cellStyle name="40% - Ênfase2 3 3 5 2 2" xfId="22183"/>
    <cellStyle name="40% - Ênfase2 3 3 5 3" xfId="15925"/>
    <cellStyle name="40% - Ênfase2 3 3 6" xfId="6511"/>
    <cellStyle name="40% - Ênfase2 3 3 6 2" xfId="19055"/>
    <cellStyle name="40% - Ênfase2 3 3 7" xfId="1279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3" xfId="18466"/>
    <cellStyle name="40% - Ênfase2 3 4 2 2 3" xfId="9052"/>
    <cellStyle name="40% - Ênfase2 3 4 2 2 3 2" xfId="21596"/>
    <cellStyle name="40% - Ênfase2 3 4 2 2 4" xfId="15338"/>
    <cellStyle name="40% - Ênfase2 3 4 2 3" xfId="4357"/>
    <cellStyle name="40% - Ênfase2 3 4 2 3 2" xfId="10616"/>
    <cellStyle name="40% - Ênfase2 3 4 2 3 2 2" xfId="23160"/>
    <cellStyle name="40% - Ênfase2 3 4 2 3 3" xfId="16902"/>
    <cellStyle name="40% - Ênfase2 3 4 2 4" xfId="7488"/>
    <cellStyle name="40% - Ênfase2 3 4 2 4 2" xfId="20032"/>
    <cellStyle name="40% - Ênfase2 3 4 2 5" xfId="1377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3" xfId="17690"/>
    <cellStyle name="40% - Ênfase2 3 4 3 3" xfId="8276"/>
    <cellStyle name="40% - Ênfase2 3 4 3 3 2" xfId="20820"/>
    <cellStyle name="40% - Ênfase2 3 4 3 4" xfId="14562"/>
    <cellStyle name="40% - Ênfase2 3 4 4" xfId="3581"/>
    <cellStyle name="40% - Ênfase2 3 4 4 2" xfId="9840"/>
    <cellStyle name="40% - Ênfase2 3 4 4 2 2" xfId="22384"/>
    <cellStyle name="40% - Ênfase2 3 4 4 3" xfId="16126"/>
    <cellStyle name="40% - Ênfase2 3 4 5" xfId="6712"/>
    <cellStyle name="40% - Ênfase2 3 4 5 2" xfId="19256"/>
    <cellStyle name="40% - Ênfase2 3 4 6" xfId="1299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3" xfId="18078"/>
    <cellStyle name="40% - Ênfase2 3 5 2 3" xfId="8664"/>
    <cellStyle name="40% - Ênfase2 3 5 2 3 2" xfId="21208"/>
    <cellStyle name="40% - Ênfase2 3 5 2 4" xfId="14950"/>
    <cellStyle name="40% - Ênfase2 3 5 3" xfId="3969"/>
    <cellStyle name="40% - Ênfase2 3 5 3 2" xfId="10228"/>
    <cellStyle name="40% - Ênfase2 3 5 3 2 2" xfId="22772"/>
    <cellStyle name="40% - Ênfase2 3 5 3 3" xfId="16514"/>
    <cellStyle name="40% - Ênfase2 3 5 4" xfId="7100"/>
    <cellStyle name="40% - Ênfase2 3 5 4 2" xfId="19644"/>
    <cellStyle name="40% - Ênfase2 3 5 5" xfId="1338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3" xfId="17302"/>
    <cellStyle name="40% - Ênfase2 3 6 3" xfId="7888"/>
    <cellStyle name="40% - Ênfase2 3 6 3 2" xfId="20432"/>
    <cellStyle name="40% - Ênfase2 3 6 4" xfId="14174"/>
    <cellStyle name="40% - Ênfase2 3 7" xfId="3193"/>
    <cellStyle name="40% - Ênfase2 3 7 2" xfId="9452"/>
    <cellStyle name="40% - Ênfase2 3 7 2 2" xfId="21996"/>
    <cellStyle name="40% - Ênfase2 3 7 3" xfId="15738"/>
    <cellStyle name="40% - Ênfase2 3 8" xfId="6324"/>
    <cellStyle name="40% - Ênfase2 3 8 2" xfId="18868"/>
    <cellStyle name="40% - Ênfase2 3 9" xfId="1261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3" xfId="18679"/>
    <cellStyle name="40% - Ênfase2 4 2 2 2 2 3" xfId="9265"/>
    <cellStyle name="40% - Ênfase2 4 2 2 2 2 3 2" xfId="21809"/>
    <cellStyle name="40% - Ênfase2 4 2 2 2 2 4" xfId="15551"/>
    <cellStyle name="40% - Ênfase2 4 2 2 2 3" xfId="4570"/>
    <cellStyle name="40% - Ênfase2 4 2 2 2 3 2" xfId="10829"/>
    <cellStyle name="40% - Ênfase2 4 2 2 2 3 2 2" xfId="23373"/>
    <cellStyle name="40% - Ênfase2 4 2 2 2 3 3" xfId="17115"/>
    <cellStyle name="40% - Ênfase2 4 2 2 2 4" xfId="7701"/>
    <cellStyle name="40% - Ênfase2 4 2 2 2 4 2" xfId="20245"/>
    <cellStyle name="40% - Ênfase2 4 2 2 2 5" xfId="1398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3" xfId="17903"/>
    <cellStyle name="40% - Ênfase2 4 2 2 3 3" xfId="8489"/>
    <cellStyle name="40% - Ênfase2 4 2 2 3 3 2" xfId="21033"/>
    <cellStyle name="40% - Ênfase2 4 2 2 3 4" xfId="14775"/>
    <cellStyle name="40% - Ênfase2 4 2 2 4" xfId="3794"/>
    <cellStyle name="40% - Ênfase2 4 2 2 4 2" xfId="10053"/>
    <cellStyle name="40% - Ênfase2 4 2 2 4 2 2" xfId="22597"/>
    <cellStyle name="40% - Ênfase2 4 2 2 4 3" xfId="16339"/>
    <cellStyle name="40% - Ênfase2 4 2 2 5" xfId="6925"/>
    <cellStyle name="40% - Ênfase2 4 2 2 5 2" xfId="19469"/>
    <cellStyle name="40% - Ênfase2 4 2 2 6" xfId="1321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3" xfId="18291"/>
    <cellStyle name="40% - Ênfase2 4 2 3 2 3" xfId="8877"/>
    <cellStyle name="40% - Ênfase2 4 2 3 2 3 2" xfId="21421"/>
    <cellStyle name="40% - Ênfase2 4 2 3 2 4" xfId="15163"/>
    <cellStyle name="40% - Ênfase2 4 2 3 3" xfId="4182"/>
    <cellStyle name="40% - Ênfase2 4 2 3 3 2" xfId="10441"/>
    <cellStyle name="40% - Ênfase2 4 2 3 3 2 2" xfId="22985"/>
    <cellStyle name="40% - Ênfase2 4 2 3 3 3" xfId="16727"/>
    <cellStyle name="40% - Ênfase2 4 2 3 4" xfId="7313"/>
    <cellStyle name="40% - Ênfase2 4 2 3 4 2" xfId="19857"/>
    <cellStyle name="40% - Ênfase2 4 2 3 5" xfId="1359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3" xfId="17515"/>
    <cellStyle name="40% - Ênfase2 4 2 4 3" xfId="8101"/>
    <cellStyle name="40% - Ênfase2 4 2 4 3 2" xfId="20645"/>
    <cellStyle name="40% - Ênfase2 4 2 4 4" xfId="14387"/>
    <cellStyle name="40% - Ênfase2 4 2 5" xfId="3406"/>
    <cellStyle name="40% - Ênfase2 4 2 5 2" xfId="9665"/>
    <cellStyle name="40% - Ênfase2 4 2 5 2 2" xfId="22209"/>
    <cellStyle name="40% - Ênfase2 4 2 5 3" xfId="15951"/>
    <cellStyle name="40% - Ênfase2 4 2 6" xfId="6537"/>
    <cellStyle name="40% - Ênfase2 4 2 6 2" xfId="19081"/>
    <cellStyle name="40% - Ênfase2 4 2 7" xfId="1282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3" xfId="18492"/>
    <cellStyle name="40% - Ênfase2 4 3 2 2 3" xfId="9078"/>
    <cellStyle name="40% - Ênfase2 4 3 2 2 3 2" xfId="21622"/>
    <cellStyle name="40% - Ênfase2 4 3 2 2 4" xfId="15364"/>
    <cellStyle name="40% - Ênfase2 4 3 2 3" xfId="4383"/>
    <cellStyle name="40% - Ênfase2 4 3 2 3 2" xfId="10642"/>
    <cellStyle name="40% - Ênfase2 4 3 2 3 2 2" xfId="23186"/>
    <cellStyle name="40% - Ênfase2 4 3 2 3 3" xfId="16928"/>
    <cellStyle name="40% - Ênfase2 4 3 2 4" xfId="7514"/>
    <cellStyle name="40% - Ênfase2 4 3 2 4 2" xfId="20058"/>
    <cellStyle name="40% - Ênfase2 4 3 2 5" xfId="1380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3" xfId="17716"/>
    <cellStyle name="40% - Ênfase2 4 3 3 3" xfId="8302"/>
    <cellStyle name="40% - Ênfase2 4 3 3 3 2" xfId="20846"/>
    <cellStyle name="40% - Ênfase2 4 3 3 4" xfId="14588"/>
    <cellStyle name="40% - Ênfase2 4 3 4" xfId="3607"/>
    <cellStyle name="40% - Ênfase2 4 3 4 2" xfId="9866"/>
    <cellStyle name="40% - Ênfase2 4 3 4 2 2" xfId="22410"/>
    <cellStyle name="40% - Ênfase2 4 3 4 3" xfId="16152"/>
    <cellStyle name="40% - Ênfase2 4 3 5" xfId="6738"/>
    <cellStyle name="40% - Ênfase2 4 3 5 2" xfId="19282"/>
    <cellStyle name="40% - Ênfase2 4 3 6" xfId="1302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3" xfId="18104"/>
    <cellStyle name="40% - Ênfase2 4 4 2 3" xfId="8690"/>
    <cellStyle name="40% - Ênfase2 4 4 2 3 2" xfId="21234"/>
    <cellStyle name="40% - Ênfase2 4 4 2 4" xfId="14976"/>
    <cellStyle name="40% - Ênfase2 4 4 3" xfId="3995"/>
    <cellStyle name="40% - Ênfase2 4 4 3 2" xfId="10254"/>
    <cellStyle name="40% - Ênfase2 4 4 3 2 2" xfId="22798"/>
    <cellStyle name="40% - Ênfase2 4 4 3 3" xfId="16540"/>
    <cellStyle name="40% - Ênfase2 4 4 4" xfId="7126"/>
    <cellStyle name="40% - Ênfase2 4 4 4 2" xfId="19670"/>
    <cellStyle name="40% - Ênfase2 4 4 5" xfId="1341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3" xfId="17328"/>
    <cellStyle name="40% - Ênfase2 4 5 3" xfId="7914"/>
    <cellStyle name="40% - Ênfase2 4 5 3 2" xfId="20458"/>
    <cellStyle name="40% - Ênfase2 4 5 4" xfId="14200"/>
    <cellStyle name="40% - Ênfase2 4 6" xfId="3219"/>
    <cellStyle name="40% - Ênfase2 4 6 2" xfId="9478"/>
    <cellStyle name="40% - Ênfase2 4 6 2 2" xfId="22022"/>
    <cellStyle name="40% - Ênfase2 4 6 3" xfId="15764"/>
    <cellStyle name="40% - Ênfase2 4 7" xfId="6350"/>
    <cellStyle name="40% - Ênfase2 4 7 2" xfId="18894"/>
    <cellStyle name="40% - Ênfase2 4 8" xfId="12636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3" xfId="18666"/>
    <cellStyle name="40% - Ênfase2 5 2 2 2 2 3" xfId="9252"/>
    <cellStyle name="40% - Ênfase2 5 2 2 2 2 3 2" xfId="21796"/>
    <cellStyle name="40% - Ênfase2 5 2 2 2 2 4" xfId="15538"/>
    <cellStyle name="40% - Ênfase2 5 2 2 2 3" xfId="4557"/>
    <cellStyle name="40% - Ênfase2 5 2 2 2 3 2" xfId="10816"/>
    <cellStyle name="40% - Ênfase2 5 2 2 2 3 2 2" xfId="23360"/>
    <cellStyle name="40% - Ênfase2 5 2 2 2 3 3" xfId="17102"/>
    <cellStyle name="40% - Ênfase2 5 2 2 2 4" xfId="7688"/>
    <cellStyle name="40% - Ênfase2 5 2 2 2 4 2" xfId="20232"/>
    <cellStyle name="40% - Ênfase2 5 2 2 2 5" xfId="1397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3" xfId="17890"/>
    <cellStyle name="40% - Ênfase2 5 2 2 3 3" xfId="8476"/>
    <cellStyle name="40% - Ênfase2 5 2 2 3 3 2" xfId="21020"/>
    <cellStyle name="40% - Ênfase2 5 2 2 3 4" xfId="14762"/>
    <cellStyle name="40% - Ênfase2 5 2 2 4" xfId="3781"/>
    <cellStyle name="40% - Ênfase2 5 2 2 4 2" xfId="10040"/>
    <cellStyle name="40% - Ênfase2 5 2 2 4 2 2" xfId="22584"/>
    <cellStyle name="40% - Ênfase2 5 2 2 4 3" xfId="16326"/>
    <cellStyle name="40% - Ênfase2 5 2 2 5" xfId="6912"/>
    <cellStyle name="40% - Ênfase2 5 2 2 5 2" xfId="19456"/>
    <cellStyle name="40% - Ênfase2 5 2 2 6" xfId="1319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3" xfId="18278"/>
    <cellStyle name="40% - Ênfase2 5 2 3 2 3" xfId="8864"/>
    <cellStyle name="40% - Ênfase2 5 2 3 2 3 2" xfId="21408"/>
    <cellStyle name="40% - Ênfase2 5 2 3 2 4" xfId="15150"/>
    <cellStyle name="40% - Ênfase2 5 2 3 3" xfId="4169"/>
    <cellStyle name="40% - Ênfase2 5 2 3 3 2" xfId="10428"/>
    <cellStyle name="40% - Ênfase2 5 2 3 3 2 2" xfId="22972"/>
    <cellStyle name="40% - Ênfase2 5 2 3 3 3" xfId="16714"/>
    <cellStyle name="40% - Ênfase2 5 2 3 4" xfId="7300"/>
    <cellStyle name="40% - Ênfase2 5 2 3 4 2" xfId="19844"/>
    <cellStyle name="40% - Ênfase2 5 2 3 5" xfId="1358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3" xfId="17502"/>
    <cellStyle name="40% - Ênfase2 5 2 4 3" xfId="8088"/>
    <cellStyle name="40% - Ênfase2 5 2 4 3 2" xfId="20632"/>
    <cellStyle name="40% - Ênfase2 5 2 4 4" xfId="14374"/>
    <cellStyle name="40% - Ênfase2 5 2 5" xfId="3393"/>
    <cellStyle name="40% - Ênfase2 5 2 5 2" xfId="9652"/>
    <cellStyle name="40% - Ênfase2 5 2 5 2 2" xfId="22196"/>
    <cellStyle name="40% - Ênfase2 5 2 5 3" xfId="15938"/>
    <cellStyle name="40% - Ênfase2 5 2 6" xfId="6524"/>
    <cellStyle name="40% - Ênfase2 5 2 6 2" xfId="19068"/>
    <cellStyle name="40% - Ênfase2 5 2 7" xfId="1281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3" xfId="18479"/>
    <cellStyle name="40% - Ênfase2 5 3 2 2 3" xfId="9065"/>
    <cellStyle name="40% - Ênfase2 5 3 2 2 3 2" xfId="21609"/>
    <cellStyle name="40% - Ênfase2 5 3 2 2 4" xfId="15351"/>
    <cellStyle name="40% - Ênfase2 5 3 2 3" xfId="4370"/>
    <cellStyle name="40% - Ênfase2 5 3 2 3 2" xfId="10629"/>
    <cellStyle name="40% - Ênfase2 5 3 2 3 2 2" xfId="23173"/>
    <cellStyle name="40% - Ênfase2 5 3 2 3 3" xfId="16915"/>
    <cellStyle name="40% - Ênfase2 5 3 2 4" xfId="7501"/>
    <cellStyle name="40% - Ênfase2 5 3 2 4 2" xfId="20045"/>
    <cellStyle name="40% - Ênfase2 5 3 2 5" xfId="1378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3" xfId="17703"/>
    <cellStyle name="40% - Ênfase2 5 3 3 3" xfId="8289"/>
    <cellStyle name="40% - Ênfase2 5 3 3 3 2" xfId="20833"/>
    <cellStyle name="40% - Ênfase2 5 3 3 4" xfId="14575"/>
    <cellStyle name="40% - Ênfase2 5 3 4" xfId="3594"/>
    <cellStyle name="40% - Ênfase2 5 3 4 2" xfId="9853"/>
    <cellStyle name="40% - Ênfase2 5 3 4 2 2" xfId="22397"/>
    <cellStyle name="40% - Ênfase2 5 3 4 3" xfId="16139"/>
    <cellStyle name="40% - Ênfase2 5 3 5" xfId="6725"/>
    <cellStyle name="40% - Ênfase2 5 3 5 2" xfId="19269"/>
    <cellStyle name="40% - Ênfase2 5 3 6" xfId="1301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3" xfId="18091"/>
    <cellStyle name="40% - Ênfase2 5 4 2 3" xfId="8677"/>
    <cellStyle name="40% - Ênfase2 5 4 2 3 2" xfId="21221"/>
    <cellStyle name="40% - Ênfase2 5 4 2 4" xfId="14963"/>
    <cellStyle name="40% - Ênfase2 5 4 3" xfId="3982"/>
    <cellStyle name="40% - Ênfase2 5 4 3 2" xfId="10241"/>
    <cellStyle name="40% - Ênfase2 5 4 3 2 2" xfId="22785"/>
    <cellStyle name="40% - Ênfase2 5 4 3 3" xfId="16527"/>
    <cellStyle name="40% - Ênfase2 5 4 4" xfId="7113"/>
    <cellStyle name="40% - Ênfase2 5 4 4 2" xfId="19657"/>
    <cellStyle name="40% - Ênfase2 5 4 5" xfId="1339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3" xfId="17315"/>
    <cellStyle name="40% - Ênfase2 5 5 3" xfId="7901"/>
    <cellStyle name="40% - Ênfase2 5 5 3 2" xfId="20445"/>
    <cellStyle name="40% - Ênfase2 5 5 4" xfId="14187"/>
    <cellStyle name="40% - Ênfase2 5 6" xfId="3206"/>
    <cellStyle name="40% - Ênfase2 5 6 2" xfId="9465"/>
    <cellStyle name="40% - Ênfase2 5 6 2 2" xfId="22009"/>
    <cellStyle name="40% - Ênfase2 5 6 3" xfId="15751"/>
    <cellStyle name="40% - Ênfase2 5 7" xfId="6337"/>
    <cellStyle name="40% - Ênfase2 5 7 2" xfId="18881"/>
    <cellStyle name="40% - Ênfase2 5 8" xfId="1262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3" xfId="18719"/>
    <cellStyle name="40% - Ênfase2 6 2 2 2 2 3" xfId="9305"/>
    <cellStyle name="40% - Ênfase2 6 2 2 2 2 3 2" xfId="21849"/>
    <cellStyle name="40% - Ênfase2 6 2 2 2 2 4" xfId="15591"/>
    <cellStyle name="40% - Ênfase2 6 2 2 2 3" xfId="4610"/>
    <cellStyle name="40% - Ênfase2 6 2 2 2 3 2" xfId="10869"/>
    <cellStyle name="40% - Ênfase2 6 2 2 2 3 2 2" xfId="23413"/>
    <cellStyle name="40% - Ênfase2 6 2 2 2 3 3" xfId="17155"/>
    <cellStyle name="40% - Ênfase2 6 2 2 2 4" xfId="7741"/>
    <cellStyle name="40% - Ênfase2 6 2 2 2 4 2" xfId="20285"/>
    <cellStyle name="40% - Ênfase2 6 2 2 2 5" xfId="1402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3" xfId="17943"/>
    <cellStyle name="40% - Ênfase2 6 2 2 3 3" xfId="8529"/>
    <cellStyle name="40% - Ênfase2 6 2 2 3 3 2" xfId="21073"/>
    <cellStyle name="40% - Ênfase2 6 2 2 3 4" xfId="14815"/>
    <cellStyle name="40% - Ênfase2 6 2 2 4" xfId="3834"/>
    <cellStyle name="40% - Ênfase2 6 2 2 4 2" xfId="10093"/>
    <cellStyle name="40% - Ênfase2 6 2 2 4 2 2" xfId="22637"/>
    <cellStyle name="40% - Ênfase2 6 2 2 4 3" xfId="16379"/>
    <cellStyle name="40% - Ênfase2 6 2 2 5" xfId="6965"/>
    <cellStyle name="40% - Ênfase2 6 2 2 5 2" xfId="19509"/>
    <cellStyle name="40% - Ênfase2 6 2 2 6" xfId="1325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3" xfId="18331"/>
    <cellStyle name="40% - Ênfase2 6 2 3 2 3" xfId="8917"/>
    <cellStyle name="40% - Ênfase2 6 2 3 2 3 2" xfId="21461"/>
    <cellStyle name="40% - Ênfase2 6 2 3 2 4" xfId="15203"/>
    <cellStyle name="40% - Ênfase2 6 2 3 3" xfId="4222"/>
    <cellStyle name="40% - Ênfase2 6 2 3 3 2" xfId="10481"/>
    <cellStyle name="40% - Ênfase2 6 2 3 3 2 2" xfId="23025"/>
    <cellStyle name="40% - Ênfase2 6 2 3 3 3" xfId="16767"/>
    <cellStyle name="40% - Ênfase2 6 2 3 4" xfId="7353"/>
    <cellStyle name="40% - Ênfase2 6 2 3 4 2" xfId="19897"/>
    <cellStyle name="40% - Ênfase2 6 2 3 5" xfId="1363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3" xfId="17555"/>
    <cellStyle name="40% - Ênfase2 6 2 4 3" xfId="8141"/>
    <cellStyle name="40% - Ênfase2 6 2 4 3 2" xfId="20685"/>
    <cellStyle name="40% - Ênfase2 6 2 4 4" xfId="14427"/>
    <cellStyle name="40% - Ênfase2 6 2 5" xfId="3446"/>
    <cellStyle name="40% - Ênfase2 6 2 5 2" xfId="9705"/>
    <cellStyle name="40% - Ênfase2 6 2 5 2 2" xfId="22249"/>
    <cellStyle name="40% - Ênfase2 6 2 5 3" xfId="15991"/>
    <cellStyle name="40% - Ênfase2 6 2 6" xfId="6577"/>
    <cellStyle name="40% - Ênfase2 6 2 6 2" xfId="19121"/>
    <cellStyle name="40% - Ênfase2 6 2 7" xfId="1286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3" xfId="18532"/>
    <cellStyle name="40% - Ênfase2 6 3 2 2 3" xfId="9118"/>
    <cellStyle name="40% - Ênfase2 6 3 2 2 3 2" xfId="21662"/>
    <cellStyle name="40% - Ênfase2 6 3 2 2 4" xfId="15404"/>
    <cellStyle name="40% - Ênfase2 6 3 2 3" xfId="4423"/>
    <cellStyle name="40% - Ênfase2 6 3 2 3 2" xfId="10682"/>
    <cellStyle name="40% - Ênfase2 6 3 2 3 2 2" xfId="23226"/>
    <cellStyle name="40% - Ênfase2 6 3 2 3 3" xfId="16968"/>
    <cellStyle name="40% - Ênfase2 6 3 2 4" xfId="7554"/>
    <cellStyle name="40% - Ênfase2 6 3 2 4 2" xfId="20098"/>
    <cellStyle name="40% - Ênfase2 6 3 2 5" xfId="1384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3" xfId="17756"/>
    <cellStyle name="40% - Ênfase2 6 3 3 3" xfId="8342"/>
    <cellStyle name="40% - Ênfase2 6 3 3 3 2" xfId="20886"/>
    <cellStyle name="40% - Ênfase2 6 3 3 4" xfId="14628"/>
    <cellStyle name="40% - Ênfase2 6 3 4" xfId="3647"/>
    <cellStyle name="40% - Ênfase2 6 3 4 2" xfId="9906"/>
    <cellStyle name="40% - Ênfase2 6 3 4 2 2" xfId="22450"/>
    <cellStyle name="40% - Ênfase2 6 3 4 3" xfId="16192"/>
    <cellStyle name="40% - Ênfase2 6 3 5" xfId="6778"/>
    <cellStyle name="40% - Ênfase2 6 3 5 2" xfId="19322"/>
    <cellStyle name="40% - Ênfase2 6 3 6" xfId="1306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3" xfId="18144"/>
    <cellStyle name="40% - Ênfase2 6 4 2 3" xfId="8730"/>
    <cellStyle name="40% - Ênfase2 6 4 2 3 2" xfId="21274"/>
    <cellStyle name="40% - Ênfase2 6 4 2 4" xfId="15016"/>
    <cellStyle name="40% - Ênfase2 6 4 3" xfId="4035"/>
    <cellStyle name="40% - Ênfase2 6 4 3 2" xfId="10294"/>
    <cellStyle name="40% - Ênfase2 6 4 3 2 2" xfId="22838"/>
    <cellStyle name="40% - Ênfase2 6 4 3 3" xfId="16580"/>
    <cellStyle name="40% - Ênfase2 6 4 4" xfId="7166"/>
    <cellStyle name="40% - Ênfase2 6 4 4 2" xfId="19710"/>
    <cellStyle name="40% - Ênfase2 6 4 5" xfId="1345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3" xfId="17368"/>
    <cellStyle name="40% - Ênfase2 6 5 3" xfId="7954"/>
    <cellStyle name="40% - Ênfase2 6 5 3 2" xfId="20498"/>
    <cellStyle name="40% - Ênfase2 6 5 4" xfId="14240"/>
    <cellStyle name="40% - Ênfase2 6 6" xfId="3259"/>
    <cellStyle name="40% - Ênfase2 6 6 2" xfId="9518"/>
    <cellStyle name="40% - Ênfase2 6 6 2 2" xfId="22062"/>
    <cellStyle name="40% - Ênfase2 6 6 3" xfId="15804"/>
    <cellStyle name="40% - Ênfase2 6 7" xfId="6390"/>
    <cellStyle name="40% - Ênfase2 6 7 2" xfId="18934"/>
    <cellStyle name="40% - Ênfase2 6 8" xfId="1267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3" xfId="18733"/>
    <cellStyle name="40% - Ênfase2 7 2 2 2 2 3" xfId="9319"/>
    <cellStyle name="40% - Ênfase2 7 2 2 2 2 3 2" xfId="21863"/>
    <cellStyle name="40% - Ênfase2 7 2 2 2 2 4" xfId="15605"/>
    <cellStyle name="40% - Ênfase2 7 2 2 2 3" xfId="4624"/>
    <cellStyle name="40% - Ênfase2 7 2 2 2 3 2" xfId="10883"/>
    <cellStyle name="40% - Ênfase2 7 2 2 2 3 2 2" xfId="23427"/>
    <cellStyle name="40% - Ênfase2 7 2 2 2 3 3" xfId="17169"/>
    <cellStyle name="40% - Ênfase2 7 2 2 2 4" xfId="7755"/>
    <cellStyle name="40% - Ênfase2 7 2 2 2 4 2" xfId="20299"/>
    <cellStyle name="40% - Ênfase2 7 2 2 2 5" xfId="1404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3" xfId="17957"/>
    <cellStyle name="40% - Ênfase2 7 2 2 3 3" xfId="8543"/>
    <cellStyle name="40% - Ênfase2 7 2 2 3 3 2" xfId="21087"/>
    <cellStyle name="40% - Ênfase2 7 2 2 3 4" xfId="14829"/>
    <cellStyle name="40% - Ênfase2 7 2 2 4" xfId="3848"/>
    <cellStyle name="40% - Ênfase2 7 2 2 4 2" xfId="10107"/>
    <cellStyle name="40% - Ênfase2 7 2 2 4 2 2" xfId="22651"/>
    <cellStyle name="40% - Ênfase2 7 2 2 4 3" xfId="16393"/>
    <cellStyle name="40% - Ênfase2 7 2 2 5" xfId="6979"/>
    <cellStyle name="40% - Ênfase2 7 2 2 5 2" xfId="19523"/>
    <cellStyle name="40% - Ênfase2 7 2 2 6" xfId="1326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3" xfId="18345"/>
    <cellStyle name="40% - Ênfase2 7 2 3 2 3" xfId="8931"/>
    <cellStyle name="40% - Ênfase2 7 2 3 2 3 2" xfId="21475"/>
    <cellStyle name="40% - Ênfase2 7 2 3 2 4" xfId="15217"/>
    <cellStyle name="40% - Ênfase2 7 2 3 3" xfId="4236"/>
    <cellStyle name="40% - Ênfase2 7 2 3 3 2" xfId="10495"/>
    <cellStyle name="40% - Ênfase2 7 2 3 3 2 2" xfId="23039"/>
    <cellStyle name="40% - Ênfase2 7 2 3 3 3" xfId="16781"/>
    <cellStyle name="40% - Ênfase2 7 2 3 4" xfId="7367"/>
    <cellStyle name="40% - Ênfase2 7 2 3 4 2" xfId="19911"/>
    <cellStyle name="40% - Ênfase2 7 2 3 5" xfId="1365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3" xfId="17569"/>
    <cellStyle name="40% - Ênfase2 7 2 4 3" xfId="8155"/>
    <cellStyle name="40% - Ênfase2 7 2 4 3 2" xfId="20699"/>
    <cellStyle name="40% - Ênfase2 7 2 4 4" xfId="14441"/>
    <cellStyle name="40% - Ênfase2 7 2 5" xfId="3460"/>
    <cellStyle name="40% - Ênfase2 7 2 5 2" xfId="9719"/>
    <cellStyle name="40% - Ênfase2 7 2 5 2 2" xfId="22263"/>
    <cellStyle name="40% - Ênfase2 7 2 5 3" xfId="16005"/>
    <cellStyle name="40% - Ênfase2 7 2 6" xfId="6591"/>
    <cellStyle name="40% - Ênfase2 7 2 6 2" xfId="19135"/>
    <cellStyle name="40% - Ênfase2 7 2 7" xfId="1287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3" xfId="18546"/>
    <cellStyle name="40% - Ênfase2 7 3 2 2 3" xfId="9132"/>
    <cellStyle name="40% - Ênfase2 7 3 2 2 3 2" xfId="21676"/>
    <cellStyle name="40% - Ênfase2 7 3 2 2 4" xfId="15418"/>
    <cellStyle name="40% - Ênfase2 7 3 2 3" xfId="4437"/>
    <cellStyle name="40% - Ênfase2 7 3 2 3 2" xfId="10696"/>
    <cellStyle name="40% - Ênfase2 7 3 2 3 2 2" xfId="23240"/>
    <cellStyle name="40% - Ênfase2 7 3 2 3 3" xfId="16982"/>
    <cellStyle name="40% - Ênfase2 7 3 2 4" xfId="7568"/>
    <cellStyle name="40% - Ênfase2 7 3 2 4 2" xfId="20112"/>
    <cellStyle name="40% - Ênfase2 7 3 2 5" xfId="1385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3" xfId="17770"/>
    <cellStyle name="40% - Ênfase2 7 3 3 3" xfId="8356"/>
    <cellStyle name="40% - Ênfase2 7 3 3 3 2" xfId="20900"/>
    <cellStyle name="40% - Ênfase2 7 3 3 4" xfId="14642"/>
    <cellStyle name="40% - Ênfase2 7 3 4" xfId="3661"/>
    <cellStyle name="40% - Ênfase2 7 3 4 2" xfId="9920"/>
    <cellStyle name="40% - Ênfase2 7 3 4 2 2" xfId="22464"/>
    <cellStyle name="40% - Ênfase2 7 3 4 3" xfId="16206"/>
    <cellStyle name="40% - Ênfase2 7 3 5" xfId="6792"/>
    <cellStyle name="40% - Ênfase2 7 3 5 2" xfId="19336"/>
    <cellStyle name="40% - Ênfase2 7 3 6" xfId="1307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3" xfId="18158"/>
    <cellStyle name="40% - Ênfase2 7 4 2 3" xfId="8744"/>
    <cellStyle name="40% - Ênfase2 7 4 2 3 2" xfId="21288"/>
    <cellStyle name="40% - Ênfase2 7 4 2 4" xfId="15030"/>
    <cellStyle name="40% - Ênfase2 7 4 3" xfId="4049"/>
    <cellStyle name="40% - Ênfase2 7 4 3 2" xfId="10308"/>
    <cellStyle name="40% - Ênfase2 7 4 3 2 2" xfId="22852"/>
    <cellStyle name="40% - Ênfase2 7 4 3 3" xfId="16594"/>
    <cellStyle name="40% - Ênfase2 7 4 4" xfId="7180"/>
    <cellStyle name="40% - Ênfase2 7 4 4 2" xfId="19724"/>
    <cellStyle name="40% - Ênfase2 7 4 5" xfId="1346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3" xfId="17382"/>
    <cellStyle name="40% - Ênfase2 7 5 3" xfId="7968"/>
    <cellStyle name="40% - Ênfase2 7 5 3 2" xfId="20512"/>
    <cellStyle name="40% - Ênfase2 7 5 4" xfId="14254"/>
    <cellStyle name="40% - Ênfase2 7 6" xfId="3273"/>
    <cellStyle name="40% - Ênfase2 7 6 2" xfId="9532"/>
    <cellStyle name="40% - Ênfase2 7 6 2 2" xfId="22076"/>
    <cellStyle name="40% - Ênfase2 7 6 3" xfId="15818"/>
    <cellStyle name="40% - Ênfase2 7 7" xfId="6404"/>
    <cellStyle name="40% - Ênfase2 7 7 2" xfId="18948"/>
    <cellStyle name="40% - Ênfase2 7 8" xfId="1269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3" xfId="18746"/>
    <cellStyle name="40% - Ênfase2 8 2 2 2 2 3" xfId="9332"/>
    <cellStyle name="40% - Ênfase2 8 2 2 2 2 3 2" xfId="21876"/>
    <cellStyle name="40% - Ênfase2 8 2 2 2 2 4" xfId="15618"/>
    <cellStyle name="40% - Ênfase2 8 2 2 2 3" xfId="4637"/>
    <cellStyle name="40% - Ênfase2 8 2 2 2 3 2" xfId="10896"/>
    <cellStyle name="40% - Ênfase2 8 2 2 2 3 2 2" xfId="23440"/>
    <cellStyle name="40% - Ênfase2 8 2 2 2 3 3" xfId="17182"/>
    <cellStyle name="40% - Ênfase2 8 2 2 2 4" xfId="7768"/>
    <cellStyle name="40% - Ênfase2 8 2 2 2 4 2" xfId="20312"/>
    <cellStyle name="40% - Ênfase2 8 2 2 2 5" xfId="1405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3" xfId="17970"/>
    <cellStyle name="40% - Ênfase2 8 2 2 3 3" xfId="8556"/>
    <cellStyle name="40% - Ênfase2 8 2 2 3 3 2" xfId="21100"/>
    <cellStyle name="40% - Ênfase2 8 2 2 3 4" xfId="14842"/>
    <cellStyle name="40% - Ênfase2 8 2 2 4" xfId="3861"/>
    <cellStyle name="40% - Ênfase2 8 2 2 4 2" xfId="10120"/>
    <cellStyle name="40% - Ênfase2 8 2 2 4 2 2" xfId="22664"/>
    <cellStyle name="40% - Ênfase2 8 2 2 4 3" xfId="16406"/>
    <cellStyle name="40% - Ênfase2 8 2 2 5" xfId="6992"/>
    <cellStyle name="40% - Ênfase2 8 2 2 5 2" xfId="19536"/>
    <cellStyle name="40% - Ênfase2 8 2 2 6" xfId="1327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3" xfId="18358"/>
    <cellStyle name="40% - Ênfase2 8 2 3 2 3" xfId="8944"/>
    <cellStyle name="40% - Ênfase2 8 2 3 2 3 2" xfId="21488"/>
    <cellStyle name="40% - Ênfase2 8 2 3 2 4" xfId="15230"/>
    <cellStyle name="40% - Ênfase2 8 2 3 3" xfId="4249"/>
    <cellStyle name="40% - Ênfase2 8 2 3 3 2" xfId="10508"/>
    <cellStyle name="40% - Ênfase2 8 2 3 3 2 2" xfId="23052"/>
    <cellStyle name="40% - Ênfase2 8 2 3 3 3" xfId="16794"/>
    <cellStyle name="40% - Ênfase2 8 2 3 4" xfId="7380"/>
    <cellStyle name="40% - Ênfase2 8 2 3 4 2" xfId="19924"/>
    <cellStyle name="40% - Ênfase2 8 2 3 5" xfId="1366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3" xfId="17582"/>
    <cellStyle name="40% - Ênfase2 8 2 4 3" xfId="8168"/>
    <cellStyle name="40% - Ênfase2 8 2 4 3 2" xfId="20712"/>
    <cellStyle name="40% - Ênfase2 8 2 4 4" xfId="14454"/>
    <cellStyle name="40% - Ênfase2 8 2 5" xfId="3473"/>
    <cellStyle name="40% - Ênfase2 8 2 5 2" xfId="9732"/>
    <cellStyle name="40% - Ênfase2 8 2 5 2 2" xfId="22276"/>
    <cellStyle name="40% - Ênfase2 8 2 5 3" xfId="16018"/>
    <cellStyle name="40% - Ênfase2 8 2 6" xfId="6604"/>
    <cellStyle name="40% - Ênfase2 8 2 6 2" xfId="19148"/>
    <cellStyle name="40% - Ênfase2 8 2 7" xfId="1289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3" xfId="18559"/>
    <cellStyle name="40% - Ênfase2 8 3 2 2 3" xfId="9145"/>
    <cellStyle name="40% - Ênfase2 8 3 2 2 3 2" xfId="21689"/>
    <cellStyle name="40% - Ênfase2 8 3 2 2 4" xfId="15431"/>
    <cellStyle name="40% - Ênfase2 8 3 2 3" xfId="4450"/>
    <cellStyle name="40% - Ênfase2 8 3 2 3 2" xfId="10709"/>
    <cellStyle name="40% - Ênfase2 8 3 2 3 2 2" xfId="23253"/>
    <cellStyle name="40% - Ênfase2 8 3 2 3 3" xfId="16995"/>
    <cellStyle name="40% - Ênfase2 8 3 2 4" xfId="7581"/>
    <cellStyle name="40% - Ênfase2 8 3 2 4 2" xfId="20125"/>
    <cellStyle name="40% - Ênfase2 8 3 2 5" xfId="1386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3" xfId="17783"/>
    <cellStyle name="40% - Ênfase2 8 3 3 3" xfId="8369"/>
    <cellStyle name="40% - Ênfase2 8 3 3 3 2" xfId="20913"/>
    <cellStyle name="40% - Ênfase2 8 3 3 4" xfId="14655"/>
    <cellStyle name="40% - Ênfase2 8 3 4" xfId="3674"/>
    <cellStyle name="40% - Ênfase2 8 3 4 2" xfId="9933"/>
    <cellStyle name="40% - Ênfase2 8 3 4 2 2" xfId="22477"/>
    <cellStyle name="40% - Ênfase2 8 3 4 3" xfId="16219"/>
    <cellStyle name="40% - Ênfase2 8 3 5" xfId="6805"/>
    <cellStyle name="40% - Ênfase2 8 3 5 2" xfId="19349"/>
    <cellStyle name="40% - Ênfase2 8 3 6" xfId="1309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3" xfId="18171"/>
    <cellStyle name="40% - Ênfase2 8 4 2 3" xfId="8757"/>
    <cellStyle name="40% - Ênfase2 8 4 2 3 2" xfId="21301"/>
    <cellStyle name="40% - Ênfase2 8 4 2 4" xfId="15043"/>
    <cellStyle name="40% - Ênfase2 8 4 3" xfId="4062"/>
    <cellStyle name="40% - Ênfase2 8 4 3 2" xfId="10321"/>
    <cellStyle name="40% - Ênfase2 8 4 3 2 2" xfId="22865"/>
    <cellStyle name="40% - Ênfase2 8 4 3 3" xfId="16607"/>
    <cellStyle name="40% - Ênfase2 8 4 4" xfId="7193"/>
    <cellStyle name="40% - Ênfase2 8 4 4 2" xfId="19737"/>
    <cellStyle name="40% - Ênfase2 8 4 5" xfId="1347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3" xfId="17395"/>
    <cellStyle name="40% - Ênfase2 8 5 3" xfId="7981"/>
    <cellStyle name="40% - Ênfase2 8 5 3 2" xfId="20525"/>
    <cellStyle name="40% - Ênfase2 8 5 4" xfId="14267"/>
    <cellStyle name="40% - Ênfase2 8 6" xfId="3286"/>
    <cellStyle name="40% - Ênfase2 8 6 2" xfId="9545"/>
    <cellStyle name="40% - Ênfase2 8 6 2 2" xfId="22089"/>
    <cellStyle name="40% - Ênfase2 8 6 3" xfId="15831"/>
    <cellStyle name="40% - Ênfase2 8 7" xfId="6417"/>
    <cellStyle name="40% - Ênfase2 8 7 2" xfId="18961"/>
    <cellStyle name="40% - Ênfase2 8 8" xfId="1270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3" xfId="18759"/>
    <cellStyle name="40% - Ênfase2 9 2 2 2 2 3" xfId="9345"/>
    <cellStyle name="40% - Ênfase2 9 2 2 2 2 3 2" xfId="21889"/>
    <cellStyle name="40% - Ênfase2 9 2 2 2 2 4" xfId="15631"/>
    <cellStyle name="40% - Ênfase2 9 2 2 2 3" xfId="4650"/>
    <cellStyle name="40% - Ênfase2 9 2 2 2 3 2" xfId="10909"/>
    <cellStyle name="40% - Ênfase2 9 2 2 2 3 2 2" xfId="23453"/>
    <cellStyle name="40% - Ênfase2 9 2 2 2 3 3" xfId="17195"/>
    <cellStyle name="40% - Ênfase2 9 2 2 2 4" xfId="7781"/>
    <cellStyle name="40% - Ênfase2 9 2 2 2 4 2" xfId="20325"/>
    <cellStyle name="40% - Ênfase2 9 2 2 2 5" xfId="1406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3" xfId="17983"/>
    <cellStyle name="40% - Ênfase2 9 2 2 3 3" xfId="8569"/>
    <cellStyle name="40% - Ênfase2 9 2 2 3 3 2" xfId="21113"/>
    <cellStyle name="40% - Ênfase2 9 2 2 3 4" xfId="14855"/>
    <cellStyle name="40% - Ênfase2 9 2 2 4" xfId="3874"/>
    <cellStyle name="40% - Ênfase2 9 2 2 4 2" xfId="10133"/>
    <cellStyle name="40% - Ênfase2 9 2 2 4 2 2" xfId="22677"/>
    <cellStyle name="40% - Ênfase2 9 2 2 4 3" xfId="16419"/>
    <cellStyle name="40% - Ênfase2 9 2 2 5" xfId="7005"/>
    <cellStyle name="40% - Ênfase2 9 2 2 5 2" xfId="19549"/>
    <cellStyle name="40% - Ênfase2 9 2 2 6" xfId="1329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3" xfId="18371"/>
    <cellStyle name="40% - Ênfase2 9 2 3 2 3" xfId="8957"/>
    <cellStyle name="40% - Ênfase2 9 2 3 2 3 2" xfId="21501"/>
    <cellStyle name="40% - Ênfase2 9 2 3 2 4" xfId="15243"/>
    <cellStyle name="40% - Ênfase2 9 2 3 3" xfId="4262"/>
    <cellStyle name="40% - Ênfase2 9 2 3 3 2" xfId="10521"/>
    <cellStyle name="40% - Ênfase2 9 2 3 3 2 2" xfId="23065"/>
    <cellStyle name="40% - Ênfase2 9 2 3 3 3" xfId="16807"/>
    <cellStyle name="40% - Ênfase2 9 2 3 4" xfId="7393"/>
    <cellStyle name="40% - Ênfase2 9 2 3 4 2" xfId="19937"/>
    <cellStyle name="40% - Ênfase2 9 2 3 5" xfId="1367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3" xfId="17595"/>
    <cellStyle name="40% - Ênfase2 9 2 4 3" xfId="8181"/>
    <cellStyle name="40% - Ênfase2 9 2 4 3 2" xfId="20725"/>
    <cellStyle name="40% - Ênfase2 9 2 4 4" xfId="14467"/>
    <cellStyle name="40% - Ênfase2 9 2 5" xfId="3486"/>
    <cellStyle name="40% - Ênfase2 9 2 5 2" xfId="9745"/>
    <cellStyle name="40% - Ênfase2 9 2 5 2 2" xfId="22289"/>
    <cellStyle name="40% - Ênfase2 9 2 5 3" xfId="16031"/>
    <cellStyle name="40% - Ênfase2 9 2 6" xfId="6617"/>
    <cellStyle name="40% - Ênfase2 9 2 6 2" xfId="19161"/>
    <cellStyle name="40% - Ênfase2 9 2 7" xfId="1290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3" xfId="18572"/>
    <cellStyle name="40% - Ênfase2 9 3 2 2 3" xfId="9158"/>
    <cellStyle name="40% - Ênfase2 9 3 2 2 3 2" xfId="21702"/>
    <cellStyle name="40% - Ênfase2 9 3 2 2 4" xfId="15444"/>
    <cellStyle name="40% - Ênfase2 9 3 2 3" xfId="4463"/>
    <cellStyle name="40% - Ênfase2 9 3 2 3 2" xfId="10722"/>
    <cellStyle name="40% - Ênfase2 9 3 2 3 2 2" xfId="23266"/>
    <cellStyle name="40% - Ênfase2 9 3 2 3 3" xfId="17008"/>
    <cellStyle name="40% - Ênfase2 9 3 2 4" xfId="7594"/>
    <cellStyle name="40% - Ênfase2 9 3 2 4 2" xfId="20138"/>
    <cellStyle name="40% - Ênfase2 9 3 2 5" xfId="1388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3" xfId="17796"/>
    <cellStyle name="40% - Ênfase2 9 3 3 3" xfId="8382"/>
    <cellStyle name="40% - Ênfase2 9 3 3 3 2" xfId="20926"/>
    <cellStyle name="40% - Ênfase2 9 3 3 4" xfId="14668"/>
    <cellStyle name="40% - Ênfase2 9 3 4" xfId="3687"/>
    <cellStyle name="40% - Ênfase2 9 3 4 2" xfId="9946"/>
    <cellStyle name="40% - Ênfase2 9 3 4 2 2" xfId="22490"/>
    <cellStyle name="40% - Ênfase2 9 3 4 3" xfId="16232"/>
    <cellStyle name="40% - Ênfase2 9 3 5" xfId="6818"/>
    <cellStyle name="40% - Ênfase2 9 3 5 2" xfId="19362"/>
    <cellStyle name="40% - Ênfase2 9 3 6" xfId="1310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3" xfId="18184"/>
    <cellStyle name="40% - Ênfase2 9 4 2 3" xfId="8770"/>
    <cellStyle name="40% - Ênfase2 9 4 2 3 2" xfId="21314"/>
    <cellStyle name="40% - Ênfase2 9 4 2 4" xfId="15056"/>
    <cellStyle name="40% - Ênfase2 9 4 3" xfId="4075"/>
    <cellStyle name="40% - Ênfase2 9 4 3 2" xfId="10334"/>
    <cellStyle name="40% - Ênfase2 9 4 3 2 2" xfId="22878"/>
    <cellStyle name="40% - Ênfase2 9 4 3 3" xfId="16620"/>
    <cellStyle name="40% - Ênfase2 9 4 4" xfId="7206"/>
    <cellStyle name="40% - Ênfase2 9 4 4 2" xfId="19750"/>
    <cellStyle name="40% - Ênfase2 9 4 5" xfId="1349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3" xfId="17408"/>
    <cellStyle name="40% - Ênfase2 9 5 3" xfId="7994"/>
    <cellStyle name="40% - Ênfase2 9 5 3 2" xfId="20538"/>
    <cellStyle name="40% - Ênfase2 9 5 4" xfId="14280"/>
    <cellStyle name="40% - Ênfase2 9 6" xfId="3299"/>
    <cellStyle name="40% - Ênfase2 9 6 2" xfId="9558"/>
    <cellStyle name="40% - Ênfase2 9 6 2 2" xfId="22102"/>
    <cellStyle name="40% - Ênfase2 9 6 3" xfId="15844"/>
    <cellStyle name="40% - Ênfase2 9 7" xfId="6430"/>
    <cellStyle name="40% - Ênfase2 9 7 2" xfId="18974"/>
    <cellStyle name="40% - Ênfase2 9 8" xfId="1271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3" xfId="18775"/>
    <cellStyle name="40% - Ênfase3 10 2 2 2 2 3" xfId="9361"/>
    <cellStyle name="40% - Ênfase3 10 2 2 2 2 3 2" xfId="21905"/>
    <cellStyle name="40% - Ênfase3 10 2 2 2 2 4" xfId="15647"/>
    <cellStyle name="40% - Ênfase3 10 2 2 2 3" xfId="4666"/>
    <cellStyle name="40% - Ênfase3 10 2 2 2 3 2" xfId="10925"/>
    <cellStyle name="40% - Ênfase3 10 2 2 2 3 2 2" xfId="23469"/>
    <cellStyle name="40% - Ênfase3 10 2 2 2 3 3" xfId="17211"/>
    <cellStyle name="40% - Ênfase3 10 2 2 2 4" xfId="7797"/>
    <cellStyle name="40% - Ênfase3 10 2 2 2 4 2" xfId="20341"/>
    <cellStyle name="40% - Ênfase3 10 2 2 2 5" xfId="1408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3" xfId="17999"/>
    <cellStyle name="40% - Ênfase3 10 2 2 3 3" xfId="8585"/>
    <cellStyle name="40% - Ênfase3 10 2 2 3 3 2" xfId="21129"/>
    <cellStyle name="40% - Ênfase3 10 2 2 3 4" xfId="14871"/>
    <cellStyle name="40% - Ênfase3 10 2 2 4" xfId="3890"/>
    <cellStyle name="40% - Ênfase3 10 2 2 4 2" xfId="10149"/>
    <cellStyle name="40% - Ênfase3 10 2 2 4 2 2" xfId="22693"/>
    <cellStyle name="40% - Ênfase3 10 2 2 4 3" xfId="16435"/>
    <cellStyle name="40% - Ênfase3 10 2 2 5" xfId="7021"/>
    <cellStyle name="40% - Ênfase3 10 2 2 5 2" xfId="19565"/>
    <cellStyle name="40% - Ênfase3 10 2 2 6" xfId="1330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3" xfId="18387"/>
    <cellStyle name="40% - Ênfase3 10 2 3 2 3" xfId="8973"/>
    <cellStyle name="40% - Ênfase3 10 2 3 2 3 2" xfId="21517"/>
    <cellStyle name="40% - Ênfase3 10 2 3 2 4" xfId="15259"/>
    <cellStyle name="40% - Ênfase3 10 2 3 3" xfId="4278"/>
    <cellStyle name="40% - Ênfase3 10 2 3 3 2" xfId="10537"/>
    <cellStyle name="40% - Ênfase3 10 2 3 3 2 2" xfId="23081"/>
    <cellStyle name="40% - Ênfase3 10 2 3 3 3" xfId="16823"/>
    <cellStyle name="40% - Ênfase3 10 2 3 4" xfId="7409"/>
    <cellStyle name="40% - Ênfase3 10 2 3 4 2" xfId="19953"/>
    <cellStyle name="40% - Ênfase3 10 2 3 5" xfId="1369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3" xfId="17611"/>
    <cellStyle name="40% - Ênfase3 10 2 4 3" xfId="8197"/>
    <cellStyle name="40% - Ênfase3 10 2 4 3 2" xfId="20741"/>
    <cellStyle name="40% - Ênfase3 10 2 4 4" xfId="14483"/>
    <cellStyle name="40% - Ênfase3 10 2 5" xfId="3502"/>
    <cellStyle name="40% - Ênfase3 10 2 5 2" xfId="9761"/>
    <cellStyle name="40% - Ênfase3 10 2 5 2 2" xfId="22305"/>
    <cellStyle name="40% - Ênfase3 10 2 5 3" xfId="16047"/>
    <cellStyle name="40% - Ênfase3 10 2 6" xfId="6633"/>
    <cellStyle name="40% - Ênfase3 10 2 6 2" xfId="19177"/>
    <cellStyle name="40% - Ênfase3 10 2 7" xfId="1291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3" xfId="18588"/>
    <cellStyle name="40% - Ênfase3 10 3 2 2 3" xfId="9174"/>
    <cellStyle name="40% - Ênfase3 10 3 2 2 3 2" xfId="21718"/>
    <cellStyle name="40% - Ênfase3 10 3 2 2 4" xfId="15460"/>
    <cellStyle name="40% - Ênfase3 10 3 2 3" xfId="4479"/>
    <cellStyle name="40% - Ênfase3 10 3 2 3 2" xfId="10738"/>
    <cellStyle name="40% - Ênfase3 10 3 2 3 2 2" xfId="23282"/>
    <cellStyle name="40% - Ênfase3 10 3 2 3 3" xfId="17024"/>
    <cellStyle name="40% - Ênfase3 10 3 2 4" xfId="7610"/>
    <cellStyle name="40% - Ênfase3 10 3 2 4 2" xfId="20154"/>
    <cellStyle name="40% - Ênfase3 10 3 2 5" xfId="1389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3" xfId="17812"/>
    <cellStyle name="40% - Ênfase3 10 3 3 3" xfId="8398"/>
    <cellStyle name="40% - Ênfase3 10 3 3 3 2" xfId="20942"/>
    <cellStyle name="40% - Ênfase3 10 3 3 4" xfId="14684"/>
    <cellStyle name="40% - Ênfase3 10 3 4" xfId="3703"/>
    <cellStyle name="40% - Ênfase3 10 3 4 2" xfId="9962"/>
    <cellStyle name="40% - Ênfase3 10 3 4 2 2" xfId="22506"/>
    <cellStyle name="40% - Ênfase3 10 3 4 3" xfId="16248"/>
    <cellStyle name="40% - Ênfase3 10 3 5" xfId="6834"/>
    <cellStyle name="40% - Ênfase3 10 3 5 2" xfId="19378"/>
    <cellStyle name="40% - Ênfase3 10 3 6" xfId="1312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3" xfId="18200"/>
    <cellStyle name="40% - Ênfase3 10 4 2 3" xfId="8786"/>
    <cellStyle name="40% - Ênfase3 10 4 2 3 2" xfId="21330"/>
    <cellStyle name="40% - Ênfase3 10 4 2 4" xfId="15072"/>
    <cellStyle name="40% - Ênfase3 10 4 3" xfId="4091"/>
    <cellStyle name="40% - Ênfase3 10 4 3 2" xfId="10350"/>
    <cellStyle name="40% - Ênfase3 10 4 3 2 2" xfId="22894"/>
    <cellStyle name="40% - Ênfase3 10 4 3 3" xfId="16636"/>
    <cellStyle name="40% - Ênfase3 10 4 4" xfId="7222"/>
    <cellStyle name="40% - Ênfase3 10 4 4 2" xfId="19766"/>
    <cellStyle name="40% - Ênfase3 10 4 5" xfId="1350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3" xfId="17424"/>
    <cellStyle name="40% - Ênfase3 10 5 3" xfId="8010"/>
    <cellStyle name="40% - Ênfase3 10 5 3 2" xfId="20554"/>
    <cellStyle name="40% - Ênfase3 10 5 4" xfId="14296"/>
    <cellStyle name="40% - Ênfase3 10 6" xfId="3315"/>
    <cellStyle name="40% - Ênfase3 10 6 2" xfId="9574"/>
    <cellStyle name="40% - Ênfase3 10 6 2 2" xfId="22118"/>
    <cellStyle name="40% - Ênfase3 10 6 3" xfId="15860"/>
    <cellStyle name="40% - Ênfase3 10 7" xfId="6446"/>
    <cellStyle name="40% - Ênfase3 10 7 2" xfId="18990"/>
    <cellStyle name="40% - Ênfase3 10 8" xfId="1273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3" xfId="18789"/>
    <cellStyle name="40% - Ênfase3 11 2 2 2 2 3" xfId="9375"/>
    <cellStyle name="40% - Ênfase3 11 2 2 2 2 3 2" xfId="21919"/>
    <cellStyle name="40% - Ênfase3 11 2 2 2 2 4" xfId="15661"/>
    <cellStyle name="40% - Ênfase3 11 2 2 2 3" xfId="4680"/>
    <cellStyle name="40% - Ênfase3 11 2 2 2 3 2" xfId="10939"/>
    <cellStyle name="40% - Ênfase3 11 2 2 2 3 2 2" xfId="23483"/>
    <cellStyle name="40% - Ênfase3 11 2 2 2 3 3" xfId="17225"/>
    <cellStyle name="40% - Ênfase3 11 2 2 2 4" xfId="7811"/>
    <cellStyle name="40% - Ênfase3 11 2 2 2 4 2" xfId="20355"/>
    <cellStyle name="40% - Ênfase3 11 2 2 2 5" xfId="1409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3" xfId="18013"/>
    <cellStyle name="40% - Ênfase3 11 2 2 3 3" xfId="8599"/>
    <cellStyle name="40% - Ênfase3 11 2 2 3 3 2" xfId="21143"/>
    <cellStyle name="40% - Ênfase3 11 2 2 3 4" xfId="14885"/>
    <cellStyle name="40% - Ênfase3 11 2 2 4" xfId="3904"/>
    <cellStyle name="40% - Ênfase3 11 2 2 4 2" xfId="10163"/>
    <cellStyle name="40% - Ênfase3 11 2 2 4 2 2" xfId="22707"/>
    <cellStyle name="40% - Ênfase3 11 2 2 4 3" xfId="16449"/>
    <cellStyle name="40% - Ênfase3 11 2 2 5" xfId="7035"/>
    <cellStyle name="40% - Ênfase3 11 2 2 5 2" xfId="19579"/>
    <cellStyle name="40% - Ênfase3 11 2 2 6" xfId="1332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3" xfId="18401"/>
    <cellStyle name="40% - Ênfase3 11 2 3 2 3" xfId="8987"/>
    <cellStyle name="40% - Ênfase3 11 2 3 2 3 2" xfId="21531"/>
    <cellStyle name="40% - Ênfase3 11 2 3 2 4" xfId="15273"/>
    <cellStyle name="40% - Ênfase3 11 2 3 3" xfId="4292"/>
    <cellStyle name="40% - Ênfase3 11 2 3 3 2" xfId="10551"/>
    <cellStyle name="40% - Ênfase3 11 2 3 3 2 2" xfId="23095"/>
    <cellStyle name="40% - Ênfase3 11 2 3 3 3" xfId="16837"/>
    <cellStyle name="40% - Ênfase3 11 2 3 4" xfId="7423"/>
    <cellStyle name="40% - Ênfase3 11 2 3 4 2" xfId="19967"/>
    <cellStyle name="40% - Ênfase3 11 2 3 5" xfId="1370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3" xfId="17625"/>
    <cellStyle name="40% - Ênfase3 11 2 4 3" xfId="8211"/>
    <cellStyle name="40% - Ênfase3 11 2 4 3 2" xfId="20755"/>
    <cellStyle name="40% - Ênfase3 11 2 4 4" xfId="14497"/>
    <cellStyle name="40% - Ênfase3 11 2 5" xfId="3516"/>
    <cellStyle name="40% - Ênfase3 11 2 5 2" xfId="9775"/>
    <cellStyle name="40% - Ênfase3 11 2 5 2 2" xfId="22319"/>
    <cellStyle name="40% - Ênfase3 11 2 5 3" xfId="16061"/>
    <cellStyle name="40% - Ênfase3 11 2 6" xfId="6647"/>
    <cellStyle name="40% - Ênfase3 11 2 6 2" xfId="19191"/>
    <cellStyle name="40% - Ênfase3 11 2 7" xfId="1293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3" xfId="18602"/>
    <cellStyle name="40% - Ênfase3 11 3 2 2 3" xfId="9188"/>
    <cellStyle name="40% - Ênfase3 11 3 2 2 3 2" xfId="21732"/>
    <cellStyle name="40% - Ênfase3 11 3 2 2 4" xfId="15474"/>
    <cellStyle name="40% - Ênfase3 11 3 2 3" xfId="4493"/>
    <cellStyle name="40% - Ênfase3 11 3 2 3 2" xfId="10752"/>
    <cellStyle name="40% - Ênfase3 11 3 2 3 2 2" xfId="23296"/>
    <cellStyle name="40% - Ênfase3 11 3 2 3 3" xfId="17038"/>
    <cellStyle name="40% - Ênfase3 11 3 2 4" xfId="7624"/>
    <cellStyle name="40% - Ênfase3 11 3 2 4 2" xfId="20168"/>
    <cellStyle name="40% - Ênfase3 11 3 2 5" xfId="1391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3" xfId="17826"/>
    <cellStyle name="40% - Ênfase3 11 3 3 3" xfId="8412"/>
    <cellStyle name="40% - Ênfase3 11 3 3 3 2" xfId="20956"/>
    <cellStyle name="40% - Ênfase3 11 3 3 4" xfId="14698"/>
    <cellStyle name="40% - Ênfase3 11 3 4" xfId="3717"/>
    <cellStyle name="40% - Ênfase3 11 3 4 2" xfId="9976"/>
    <cellStyle name="40% - Ênfase3 11 3 4 2 2" xfId="22520"/>
    <cellStyle name="40% - Ênfase3 11 3 4 3" xfId="16262"/>
    <cellStyle name="40% - Ênfase3 11 3 5" xfId="6848"/>
    <cellStyle name="40% - Ênfase3 11 3 5 2" xfId="19392"/>
    <cellStyle name="40% - Ênfase3 11 3 6" xfId="1313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3" xfId="18214"/>
    <cellStyle name="40% - Ênfase3 11 4 2 3" xfId="8800"/>
    <cellStyle name="40% - Ênfase3 11 4 2 3 2" xfId="21344"/>
    <cellStyle name="40% - Ênfase3 11 4 2 4" xfId="15086"/>
    <cellStyle name="40% - Ênfase3 11 4 3" xfId="4105"/>
    <cellStyle name="40% - Ênfase3 11 4 3 2" xfId="10364"/>
    <cellStyle name="40% - Ênfase3 11 4 3 2 2" xfId="22908"/>
    <cellStyle name="40% - Ênfase3 11 4 3 3" xfId="16650"/>
    <cellStyle name="40% - Ênfase3 11 4 4" xfId="7236"/>
    <cellStyle name="40% - Ênfase3 11 4 4 2" xfId="19780"/>
    <cellStyle name="40% - Ênfase3 11 4 5" xfId="1352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3" xfId="17438"/>
    <cellStyle name="40% - Ênfase3 11 5 3" xfId="8024"/>
    <cellStyle name="40% - Ênfase3 11 5 3 2" xfId="20568"/>
    <cellStyle name="40% - Ênfase3 11 5 4" xfId="14310"/>
    <cellStyle name="40% - Ênfase3 11 6" xfId="3329"/>
    <cellStyle name="40% - Ênfase3 11 6 2" xfId="9588"/>
    <cellStyle name="40% - Ênfase3 11 6 2 2" xfId="22132"/>
    <cellStyle name="40% - Ênfase3 11 6 3" xfId="15874"/>
    <cellStyle name="40% - Ênfase3 11 7" xfId="6460"/>
    <cellStyle name="40% - Ênfase3 11 7 2" xfId="19004"/>
    <cellStyle name="40% - Ênfase3 11 8" xfId="1274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3" xfId="18628"/>
    <cellStyle name="40% - Ênfase3 12 2 2 2 3" xfId="9214"/>
    <cellStyle name="40% - Ênfase3 12 2 2 2 3 2" xfId="21758"/>
    <cellStyle name="40% - Ênfase3 12 2 2 2 4" xfId="15500"/>
    <cellStyle name="40% - Ênfase3 12 2 2 3" xfId="4519"/>
    <cellStyle name="40% - Ênfase3 12 2 2 3 2" xfId="10778"/>
    <cellStyle name="40% - Ênfase3 12 2 2 3 2 2" xfId="23322"/>
    <cellStyle name="40% - Ênfase3 12 2 2 3 3" xfId="17064"/>
    <cellStyle name="40% - Ênfase3 12 2 2 4" xfId="7650"/>
    <cellStyle name="40% - Ênfase3 12 2 2 4 2" xfId="20194"/>
    <cellStyle name="40% - Ênfase3 12 2 2 5" xfId="1393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3" xfId="17852"/>
    <cellStyle name="40% - Ênfase3 12 2 3 3" xfId="8438"/>
    <cellStyle name="40% - Ênfase3 12 2 3 3 2" xfId="20982"/>
    <cellStyle name="40% - Ênfase3 12 2 3 4" xfId="14724"/>
    <cellStyle name="40% - Ênfase3 12 2 4" xfId="3743"/>
    <cellStyle name="40% - Ênfase3 12 2 4 2" xfId="10002"/>
    <cellStyle name="40% - Ênfase3 12 2 4 2 2" xfId="22546"/>
    <cellStyle name="40% - Ênfase3 12 2 4 3" xfId="16288"/>
    <cellStyle name="40% - Ênfase3 12 2 5" xfId="6874"/>
    <cellStyle name="40% - Ênfase3 12 2 5 2" xfId="19418"/>
    <cellStyle name="40% - Ênfase3 12 2 6" xfId="1316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3" xfId="18240"/>
    <cellStyle name="40% - Ênfase3 12 3 2 3" xfId="8826"/>
    <cellStyle name="40% - Ênfase3 12 3 2 3 2" xfId="21370"/>
    <cellStyle name="40% - Ênfase3 12 3 2 4" xfId="15112"/>
    <cellStyle name="40% - Ênfase3 12 3 3" xfId="4131"/>
    <cellStyle name="40% - Ênfase3 12 3 3 2" xfId="10390"/>
    <cellStyle name="40% - Ênfase3 12 3 3 2 2" xfId="22934"/>
    <cellStyle name="40% - Ênfase3 12 3 3 3" xfId="16676"/>
    <cellStyle name="40% - Ênfase3 12 3 4" xfId="7262"/>
    <cellStyle name="40% - Ênfase3 12 3 4 2" xfId="19806"/>
    <cellStyle name="40% - Ênfase3 12 3 5" xfId="1354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3" xfId="17464"/>
    <cellStyle name="40% - Ênfase3 12 4 3" xfId="8050"/>
    <cellStyle name="40% - Ênfase3 12 4 3 2" xfId="20594"/>
    <cellStyle name="40% - Ênfase3 12 4 4" xfId="14336"/>
    <cellStyle name="40% - Ênfase3 12 5" xfId="3355"/>
    <cellStyle name="40% - Ênfase3 12 5 2" xfId="9614"/>
    <cellStyle name="40% - Ênfase3 12 5 2 2" xfId="22158"/>
    <cellStyle name="40% - Ênfase3 12 5 3" xfId="15900"/>
    <cellStyle name="40% - Ênfase3 12 6" xfId="6486"/>
    <cellStyle name="40% - Ênfase3 12 6 2" xfId="19030"/>
    <cellStyle name="40% - Ênfase3 12 7" xfId="1277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3" xfId="18802"/>
    <cellStyle name="40% - Ênfase3 13 2 2 2 3" xfId="9388"/>
    <cellStyle name="40% - Ênfase3 13 2 2 2 3 2" xfId="21932"/>
    <cellStyle name="40% - Ênfase3 13 2 2 2 4" xfId="15674"/>
    <cellStyle name="40% - Ênfase3 13 2 2 3" xfId="4693"/>
    <cellStyle name="40% - Ênfase3 13 2 2 3 2" xfId="10952"/>
    <cellStyle name="40% - Ênfase3 13 2 2 3 2 2" xfId="23496"/>
    <cellStyle name="40% - Ênfase3 13 2 2 3 3" xfId="17238"/>
    <cellStyle name="40% - Ênfase3 13 2 2 4" xfId="7824"/>
    <cellStyle name="40% - Ênfase3 13 2 2 4 2" xfId="20368"/>
    <cellStyle name="40% - Ênfase3 13 2 2 5" xfId="1411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3" xfId="18026"/>
    <cellStyle name="40% - Ênfase3 13 2 3 3" xfId="8612"/>
    <cellStyle name="40% - Ênfase3 13 2 3 3 2" xfId="21156"/>
    <cellStyle name="40% - Ênfase3 13 2 3 4" xfId="14898"/>
    <cellStyle name="40% - Ênfase3 13 2 4" xfId="3917"/>
    <cellStyle name="40% - Ênfase3 13 2 4 2" xfId="10176"/>
    <cellStyle name="40% - Ênfase3 13 2 4 2 2" xfId="22720"/>
    <cellStyle name="40% - Ênfase3 13 2 4 3" xfId="16462"/>
    <cellStyle name="40% - Ênfase3 13 2 5" xfId="7048"/>
    <cellStyle name="40% - Ênfase3 13 2 5 2" xfId="19592"/>
    <cellStyle name="40% - Ênfase3 13 2 6" xfId="1333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3" xfId="18414"/>
    <cellStyle name="40% - Ênfase3 13 3 2 3" xfId="9000"/>
    <cellStyle name="40% - Ênfase3 13 3 2 3 2" xfId="21544"/>
    <cellStyle name="40% - Ênfase3 13 3 2 4" xfId="15286"/>
    <cellStyle name="40% - Ênfase3 13 3 3" xfId="4305"/>
    <cellStyle name="40% - Ênfase3 13 3 3 2" xfId="10564"/>
    <cellStyle name="40% - Ênfase3 13 3 3 2 2" xfId="23108"/>
    <cellStyle name="40% - Ênfase3 13 3 3 3" xfId="16850"/>
    <cellStyle name="40% - Ênfase3 13 3 4" xfId="7436"/>
    <cellStyle name="40% - Ênfase3 13 3 4 2" xfId="19980"/>
    <cellStyle name="40% - Ênfase3 13 3 5" xfId="1372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3" xfId="17638"/>
    <cellStyle name="40% - Ênfase3 13 4 3" xfId="8224"/>
    <cellStyle name="40% - Ênfase3 13 4 3 2" xfId="20768"/>
    <cellStyle name="40% - Ênfase3 13 4 4" xfId="14510"/>
    <cellStyle name="40% - Ênfase3 13 5" xfId="3529"/>
    <cellStyle name="40% - Ênfase3 13 5 2" xfId="9788"/>
    <cellStyle name="40% - Ênfase3 13 5 2 2" xfId="22332"/>
    <cellStyle name="40% - Ênfase3 13 5 3" xfId="16074"/>
    <cellStyle name="40% - Ênfase3 13 6" xfId="6660"/>
    <cellStyle name="40% - Ênfase3 13 6 2" xfId="19204"/>
    <cellStyle name="40% - Ênfase3 13 7" xfId="1294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3" xfId="18615"/>
    <cellStyle name="40% - Ênfase3 14 2 2 2 3" xfId="9201"/>
    <cellStyle name="40% - Ênfase3 14 2 2 2 3 2" xfId="21745"/>
    <cellStyle name="40% - Ênfase3 14 2 2 2 4" xfId="15487"/>
    <cellStyle name="40% - Ênfase3 14 2 2 3" xfId="4506"/>
    <cellStyle name="40% - Ênfase3 14 2 2 3 2" xfId="10765"/>
    <cellStyle name="40% - Ênfase3 14 2 2 3 2 2" xfId="23309"/>
    <cellStyle name="40% - Ênfase3 14 2 2 3 3" xfId="17051"/>
    <cellStyle name="40% - Ênfase3 14 2 2 4" xfId="7637"/>
    <cellStyle name="40% - Ênfase3 14 2 2 4 2" xfId="20181"/>
    <cellStyle name="40% - Ênfase3 14 2 2 5" xfId="1392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3" xfId="17839"/>
    <cellStyle name="40% - Ênfase3 14 2 3 3" xfId="8425"/>
    <cellStyle name="40% - Ênfase3 14 2 3 3 2" xfId="20969"/>
    <cellStyle name="40% - Ênfase3 14 2 3 4" xfId="14711"/>
    <cellStyle name="40% - Ênfase3 14 2 4" xfId="3730"/>
    <cellStyle name="40% - Ênfase3 14 2 4 2" xfId="9989"/>
    <cellStyle name="40% - Ênfase3 14 2 4 2 2" xfId="22533"/>
    <cellStyle name="40% - Ênfase3 14 2 4 3" xfId="16275"/>
    <cellStyle name="40% - Ênfase3 14 2 5" xfId="6861"/>
    <cellStyle name="40% - Ênfase3 14 2 5 2" xfId="19405"/>
    <cellStyle name="40% - Ênfase3 14 2 6" xfId="1314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3" xfId="18227"/>
    <cellStyle name="40% - Ênfase3 14 3 2 3" xfId="8813"/>
    <cellStyle name="40% - Ênfase3 14 3 2 3 2" xfId="21357"/>
    <cellStyle name="40% - Ênfase3 14 3 2 4" xfId="15099"/>
    <cellStyle name="40% - Ênfase3 14 3 3" xfId="4118"/>
    <cellStyle name="40% - Ênfase3 14 3 3 2" xfId="10377"/>
    <cellStyle name="40% - Ênfase3 14 3 3 2 2" xfId="22921"/>
    <cellStyle name="40% - Ênfase3 14 3 3 3" xfId="16663"/>
    <cellStyle name="40% - Ênfase3 14 3 4" xfId="7249"/>
    <cellStyle name="40% - Ênfase3 14 3 4 2" xfId="19793"/>
    <cellStyle name="40% - Ênfase3 14 3 5" xfId="1353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3" xfId="17451"/>
    <cellStyle name="40% - Ênfase3 14 4 3" xfId="8037"/>
    <cellStyle name="40% - Ênfase3 14 4 3 2" xfId="20581"/>
    <cellStyle name="40% - Ênfase3 14 4 4" xfId="14323"/>
    <cellStyle name="40% - Ênfase3 14 5" xfId="3342"/>
    <cellStyle name="40% - Ênfase3 14 5 2" xfId="9601"/>
    <cellStyle name="40% - Ênfase3 14 5 2 2" xfId="22145"/>
    <cellStyle name="40% - Ênfase3 14 5 3" xfId="15887"/>
    <cellStyle name="40% - Ênfase3 14 6" xfId="6473"/>
    <cellStyle name="40% - Ênfase3 14 6 2" xfId="19017"/>
    <cellStyle name="40% - Ênfase3 14 7" xfId="1275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3" xfId="18815"/>
    <cellStyle name="40% - Ênfase3 15 2 2 2 3" xfId="9401"/>
    <cellStyle name="40% - Ênfase3 15 2 2 2 3 2" xfId="21945"/>
    <cellStyle name="40% - Ênfase3 15 2 2 2 4" xfId="15687"/>
    <cellStyle name="40% - Ênfase3 15 2 2 3" xfId="4706"/>
    <cellStyle name="40% - Ênfase3 15 2 2 3 2" xfId="10965"/>
    <cellStyle name="40% - Ênfase3 15 2 2 3 2 2" xfId="23509"/>
    <cellStyle name="40% - Ênfase3 15 2 2 3 3" xfId="17251"/>
    <cellStyle name="40% - Ênfase3 15 2 2 4" xfId="7837"/>
    <cellStyle name="40% - Ênfase3 15 2 2 4 2" xfId="20381"/>
    <cellStyle name="40% - Ênfase3 15 2 2 5" xfId="1412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3" xfId="18039"/>
    <cellStyle name="40% - Ênfase3 15 2 3 3" xfId="8625"/>
    <cellStyle name="40% - Ênfase3 15 2 3 3 2" xfId="21169"/>
    <cellStyle name="40% - Ênfase3 15 2 3 4" xfId="14911"/>
    <cellStyle name="40% - Ênfase3 15 2 4" xfId="3930"/>
    <cellStyle name="40% - Ênfase3 15 2 4 2" xfId="10189"/>
    <cellStyle name="40% - Ênfase3 15 2 4 2 2" xfId="22733"/>
    <cellStyle name="40% - Ênfase3 15 2 4 3" xfId="16475"/>
    <cellStyle name="40% - Ênfase3 15 2 5" xfId="7061"/>
    <cellStyle name="40% - Ênfase3 15 2 5 2" xfId="19605"/>
    <cellStyle name="40% - Ênfase3 15 2 6" xfId="1334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3" xfId="18427"/>
    <cellStyle name="40% - Ênfase3 15 3 2 3" xfId="9013"/>
    <cellStyle name="40% - Ênfase3 15 3 2 3 2" xfId="21557"/>
    <cellStyle name="40% - Ênfase3 15 3 2 4" xfId="15299"/>
    <cellStyle name="40% - Ênfase3 15 3 3" xfId="4318"/>
    <cellStyle name="40% - Ênfase3 15 3 3 2" xfId="10577"/>
    <cellStyle name="40% - Ênfase3 15 3 3 2 2" xfId="23121"/>
    <cellStyle name="40% - Ênfase3 15 3 3 3" xfId="16863"/>
    <cellStyle name="40% - Ênfase3 15 3 4" xfId="7449"/>
    <cellStyle name="40% - Ênfase3 15 3 4 2" xfId="19993"/>
    <cellStyle name="40% - Ênfase3 15 3 5" xfId="1373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3" xfId="17651"/>
    <cellStyle name="40% - Ênfase3 15 4 3" xfId="8237"/>
    <cellStyle name="40% - Ênfase3 15 4 3 2" xfId="20781"/>
    <cellStyle name="40% - Ênfase3 15 4 4" xfId="14523"/>
    <cellStyle name="40% - Ênfase3 15 5" xfId="3542"/>
    <cellStyle name="40% - Ênfase3 15 5 2" xfId="9801"/>
    <cellStyle name="40% - Ênfase3 15 5 2 2" xfId="22345"/>
    <cellStyle name="40% - Ênfase3 15 5 3" xfId="16087"/>
    <cellStyle name="40% - Ênfase3 15 6" xfId="6673"/>
    <cellStyle name="40% - Ênfase3 15 6 2" xfId="19217"/>
    <cellStyle name="40% - Ênfase3 15 7" xfId="1295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3" xfId="18441"/>
    <cellStyle name="40% - Ênfase3 16 2 2 3" xfId="9027"/>
    <cellStyle name="40% - Ênfase3 16 2 2 3 2" xfId="21571"/>
    <cellStyle name="40% - Ênfase3 16 2 2 4" xfId="15313"/>
    <cellStyle name="40% - Ênfase3 16 2 3" xfId="4332"/>
    <cellStyle name="40% - Ênfase3 16 2 3 2" xfId="10591"/>
    <cellStyle name="40% - Ênfase3 16 2 3 2 2" xfId="23135"/>
    <cellStyle name="40% - Ênfase3 16 2 3 3" xfId="16877"/>
    <cellStyle name="40% - Ênfase3 16 2 4" xfId="7463"/>
    <cellStyle name="40% - Ênfase3 16 2 4 2" xfId="20007"/>
    <cellStyle name="40% - Ênfase3 16 2 5" xfId="1374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3" xfId="17665"/>
    <cellStyle name="40% - Ênfase3 16 3 3" xfId="8251"/>
    <cellStyle name="40% - Ênfase3 16 3 3 2" xfId="20795"/>
    <cellStyle name="40% - Ênfase3 16 3 4" xfId="14537"/>
    <cellStyle name="40% - Ênfase3 16 4" xfId="3556"/>
    <cellStyle name="40% - Ênfase3 16 4 2" xfId="9815"/>
    <cellStyle name="40% - Ênfase3 16 4 2 2" xfId="22359"/>
    <cellStyle name="40% - Ênfase3 16 4 3" xfId="16101"/>
    <cellStyle name="40% - Ênfase3 16 5" xfId="6687"/>
    <cellStyle name="40% - Ênfase3 16 5 2" xfId="19231"/>
    <cellStyle name="40% - Ênfase3 16 6" xfId="1297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3" xfId="18053"/>
    <cellStyle name="40% - Ênfase3 17 2 3" xfId="8639"/>
    <cellStyle name="40% - Ênfase3 17 2 3 2" xfId="21183"/>
    <cellStyle name="40% - Ênfase3 17 2 4" xfId="14925"/>
    <cellStyle name="40% - Ênfase3 17 3" xfId="3944"/>
    <cellStyle name="40% - Ênfase3 17 3 2" xfId="10203"/>
    <cellStyle name="40% - Ênfase3 17 3 2 2" xfId="22747"/>
    <cellStyle name="40% - Ênfase3 17 3 3" xfId="16489"/>
    <cellStyle name="40% - Ênfase3 17 4" xfId="7075"/>
    <cellStyle name="40% - Ênfase3 17 4 2" xfId="19619"/>
    <cellStyle name="40% - Ênfase3 17 5" xfId="13361"/>
    <cellStyle name="40% - Ênfase3 18" xfId="1589"/>
    <cellStyle name="40% - Ênfase3 18 2" xfId="4719"/>
    <cellStyle name="40% - Ênfase3 18 2 2" xfId="10978"/>
    <cellStyle name="40% - Ênfase3 18 2 2 2" xfId="23522"/>
    <cellStyle name="40% - Ênfase3 18 2 3" xfId="17264"/>
    <cellStyle name="40% - Ênfase3 18 3" xfId="7850"/>
    <cellStyle name="40% - Ênfase3 18 3 2" xfId="20394"/>
    <cellStyle name="40% - Ênfase3 18 4" xfId="14136"/>
    <cellStyle name="40% - Ênfase3 19" xfId="1603"/>
    <cellStyle name="40% - Ênfase3 19 2" xfId="4732"/>
    <cellStyle name="40% - Ênfase3 19 2 2" xfId="10991"/>
    <cellStyle name="40% - Ênfase3 19 2 2 2" xfId="23535"/>
    <cellStyle name="40% - Ênfase3 19 2 3" xfId="17277"/>
    <cellStyle name="40% - Ênfase3 19 3" xfId="7863"/>
    <cellStyle name="40% - Ênfase3 19 3 2" xfId="20407"/>
    <cellStyle name="40% - Ênfase3 19 4" xfId="14149"/>
    <cellStyle name="40% - Ênfase3 2" xfId="4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3" xfId="18695"/>
    <cellStyle name="40% - Ênfase3 2 2 2 2 2 2 3" xfId="9281"/>
    <cellStyle name="40% - Ênfase3 2 2 2 2 2 2 3 2" xfId="21825"/>
    <cellStyle name="40% - Ênfase3 2 2 2 2 2 2 4" xfId="15567"/>
    <cellStyle name="40% - Ênfase3 2 2 2 2 2 3" xfId="4586"/>
    <cellStyle name="40% - Ênfase3 2 2 2 2 2 3 2" xfId="10845"/>
    <cellStyle name="40% - Ênfase3 2 2 2 2 2 3 2 2" xfId="23389"/>
    <cellStyle name="40% - Ênfase3 2 2 2 2 2 3 3" xfId="17131"/>
    <cellStyle name="40% - Ênfase3 2 2 2 2 2 4" xfId="7717"/>
    <cellStyle name="40% - Ênfase3 2 2 2 2 2 4 2" xfId="20261"/>
    <cellStyle name="40% - Ênfase3 2 2 2 2 2 5" xfId="1400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3" xfId="17919"/>
    <cellStyle name="40% - Ênfase3 2 2 2 2 3 3" xfId="8505"/>
    <cellStyle name="40% - Ênfase3 2 2 2 2 3 3 2" xfId="21049"/>
    <cellStyle name="40% - Ênfase3 2 2 2 2 3 4" xfId="14791"/>
    <cellStyle name="40% - Ênfase3 2 2 2 2 4" xfId="3810"/>
    <cellStyle name="40% - Ênfase3 2 2 2 2 4 2" xfId="10069"/>
    <cellStyle name="40% - Ênfase3 2 2 2 2 4 2 2" xfId="22613"/>
    <cellStyle name="40% - Ênfase3 2 2 2 2 4 3" xfId="16355"/>
    <cellStyle name="40% - Ênfase3 2 2 2 2 5" xfId="6941"/>
    <cellStyle name="40% - Ênfase3 2 2 2 2 5 2" xfId="19485"/>
    <cellStyle name="40% - Ênfase3 2 2 2 2 6" xfId="1322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3" xfId="18307"/>
    <cellStyle name="40% - Ênfase3 2 2 2 3 2 3" xfId="8893"/>
    <cellStyle name="40% - Ênfase3 2 2 2 3 2 3 2" xfId="21437"/>
    <cellStyle name="40% - Ênfase3 2 2 2 3 2 4" xfId="15179"/>
    <cellStyle name="40% - Ênfase3 2 2 2 3 3" xfId="4198"/>
    <cellStyle name="40% - Ênfase3 2 2 2 3 3 2" xfId="10457"/>
    <cellStyle name="40% - Ênfase3 2 2 2 3 3 2 2" xfId="23001"/>
    <cellStyle name="40% - Ênfase3 2 2 2 3 3 3" xfId="16743"/>
    <cellStyle name="40% - Ênfase3 2 2 2 3 4" xfId="7329"/>
    <cellStyle name="40% - Ênfase3 2 2 2 3 4 2" xfId="19873"/>
    <cellStyle name="40% - Ênfase3 2 2 2 3 5" xfId="1361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3" xfId="17531"/>
    <cellStyle name="40% - Ênfase3 2 2 2 4 3" xfId="8117"/>
    <cellStyle name="40% - Ênfase3 2 2 2 4 3 2" xfId="20661"/>
    <cellStyle name="40% - Ênfase3 2 2 2 4 4" xfId="14403"/>
    <cellStyle name="40% - Ênfase3 2 2 2 5" xfId="3422"/>
    <cellStyle name="40% - Ênfase3 2 2 2 5 2" xfId="9681"/>
    <cellStyle name="40% - Ênfase3 2 2 2 5 2 2" xfId="22225"/>
    <cellStyle name="40% - Ênfase3 2 2 2 5 3" xfId="15967"/>
    <cellStyle name="40% - Ênfase3 2 2 2 6" xfId="6553"/>
    <cellStyle name="40% - Ênfase3 2 2 2 6 2" xfId="19097"/>
    <cellStyle name="40% - Ênfase3 2 2 2 7" xfId="1283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3" xfId="18508"/>
    <cellStyle name="40% - Ênfase3 2 2 3 2 2 3" xfId="9094"/>
    <cellStyle name="40% - Ênfase3 2 2 3 2 2 3 2" xfId="21638"/>
    <cellStyle name="40% - Ênfase3 2 2 3 2 2 4" xfId="15380"/>
    <cellStyle name="40% - Ênfase3 2 2 3 2 3" xfId="4399"/>
    <cellStyle name="40% - Ênfase3 2 2 3 2 3 2" xfId="10658"/>
    <cellStyle name="40% - Ênfase3 2 2 3 2 3 2 2" xfId="23202"/>
    <cellStyle name="40% - Ênfase3 2 2 3 2 3 3" xfId="16944"/>
    <cellStyle name="40% - Ênfase3 2 2 3 2 4" xfId="7530"/>
    <cellStyle name="40% - Ênfase3 2 2 3 2 4 2" xfId="20074"/>
    <cellStyle name="40% - Ênfase3 2 2 3 2 5" xfId="1381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3" xfId="17732"/>
    <cellStyle name="40% - Ênfase3 2 2 3 3 3" xfId="8318"/>
    <cellStyle name="40% - Ênfase3 2 2 3 3 3 2" xfId="20862"/>
    <cellStyle name="40% - Ênfase3 2 2 3 3 4" xfId="14604"/>
    <cellStyle name="40% - Ênfase3 2 2 3 4" xfId="3623"/>
    <cellStyle name="40% - Ênfase3 2 2 3 4 2" xfId="9882"/>
    <cellStyle name="40% - Ênfase3 2 2 3 4 2 2" xfId="22426"/>
    <cellStyle name="40% - Ênfase3 2 2 3 4 3" xfId="16168"/>
    <cellStyle name="40% - Ênfase3 2 2 3 5" xfId="6754"/>
    <cellStyle name="40% - Ênfase3 2 2 3 5 2" xfId="19298"/>
    <cellStyle name="40% - Ênfase3 2 2 3 6" xfId="1304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3" xfId="18120"/>
    <cellStyle name="40% - Ênfase3 2 2 4 2 3" xfId="8706"/>
    <cellStyle name="40% - Ênfase3 2 2 4 2 3 2" xfId="21250"/>
    <cellStyle name="40% - Ênfase3 2 2 4 2 4" xfId="14992"/>
    <cellStyle name="40% - Ênfase3 2 2 4 3" xfId="4011"/>
    <cellStyle name="40% - Ênfase3 2 2 4 3 2" xfId="10270"/>
    <cellStyle name="40% - Ênfase3 2 2 4 3 2 2" xfId="22814"/>
    <cellStyle name="40% - Ênfase3 2 2 4 3 3" xfId="16556"/>
    <cellStyle name="40% - Ênfase3 2 2 4 4" xfId="7142"/>
    <cellStyle name="40% - Ênfase3 2 2 4 4 2" xfId="19686"/>
    <cellStyle name="40% - Ênfase3 2 2 4 5" xfId="1342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3" xfId="17344"/>
    <cellStyle name="40% - Ênfase3 2 2 5 3" xfId="7930"/>
    <cellStyle name="40% - Ênfase3 2 2 5 3 2" xfId="20474"/>
    <cellStyle name="40% - Ênfase3 2 2 5 4" xfId="14216"/>
    <cellStyle name="40% - Ênfase3 2 2 6" xfId="3235"/>
    <cellStyle name="40% - Ênfase3 2 2 6 2" xfId="9494"/>
    <cellStyle name="40% - Ênfase3 2 2 6 2 2" xfId="22038"/>
    <cellStyle name="40% - Ênfase3 2 2 6 3" xfId="15780"/>
    <cellStyle name="40% - Ênfase3 2 2 7" xfId="6366"/>
    <cellStyle name="40% - Ênfase3 2 2 7 2" xfId="18910"/>
    <cellStyle name="40% - Ênfase3 2 2 8" xfId="1265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3" xfId="18642"/>
    <cellStyle name="40% - Ênfase3 2 3 2 2 2 3" xfId="9228"/>
    <cellStyle name="40% - Ênfase3 2 3 2 2 2 3 2" xfId="21772"/>
    <cellStyle name="40% - Ênfase3 2 3 2 2 2 4" xfId="15514"/>
    <cellStyle name="40% - Ênfase3 2 3 2 2 3" xfId="4533"/>
    <cellStyle name="40% - Ênfase3 2 3 2 2 3 2" xfId="10792"/>
    <cellStyle name="40% - Ênfase3 2 3 2 2 3 2 2" xfId="23336"/>
    <cellStyle name="40% - Ênfase3 2 3 2 2 3 3" xfId="17078"/>
    <cellStyle name="40% - Ênfase3 2 3 2 2 4" xfId="7664"/>
    <cellStyle name="40% - Ênfase3 2 3 2 2 4 2" xfId="20208"/>
    <cellStyle name="40% - Ênfase3 2 3 2 2 5" xfId="1395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3" xfId="17866"/>
    <cellStyle name="40% - Ênfase3 2 3 2 3 3" xfId="8452"/>
    <cellStyle name="40% - Ênfase3 2 3 2 3 3 2" xfId="20996"/>
    <cellStyle name="40% - Ênfase3 2 3 2 3 4" xfId="14738"/>
    <cellStyle name="40% - Ênfase3 2 3 2 4" xfId="3757"/>
    <cellStyle name="40% - Ênfase3 2 3 2 4 2" xfId="10016"/>
    <cellStyle name="40% - Ênfase3 2 3 2 4 2 2" xfId="22560"/>
    <cellStyle name="40% - Ênfase3 2 3 2 4 3" xfId="16302"/>
    <cellStyle name="40% - Ênfase3 2 3 2 5" xfId="6888"/>
    <cellStyle name="40% - Ênfase3 2 3 2 5 2" xfId="19432"/>
    <cellStyle name="40% - Ênfase3 2 3 2 6" xfId="1317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3" xfId="18254"/>
    <cellStyle name="40% - Ênfase3 2 3 3 2 3" xfId="8840"/>
    <cellStyle name="40% - Ênfase3 2 3 3 2 3 2" xfId="21384"/>
    <cellStyle name="40% - Ênfase3 2 3 3 2 4" xfId="15126"/>
    <cellStyle name="40% - Ênfase3 2 3 3 3" xfId="4145"/>
    <cellStyle name="40% - Ênfase3 2 3 3 3 2" xfId="10404"/>
    <cellStyle name="40% - Ênfase3 2 3 3 3 2 2" xfId="22948"/>
    <cellStyle name="40% - Ênfase3 2 3 3 3 3" xfId="16690"/>
    <cellStyle name="40% - Ênfase3 2 3 3 4" xfId="7276"/>
    <cellStyle name="40% - Ênfase3 2 3 3 4 2" xfId="19820"/>
    <cellStyle name="40% - Ênfase3 2 3 3 5" xfId="1356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3" xfId="17478"/>
    <cellStyle name="40% - Ênfase3 2 3 4 3" xfId="8064"/>
    <cellStyle name="40% - Ênfase3 2 3 4 3 2" xfId="20608"/>
    <cellStyle name="40% - Ênfase3 2 3 4 4" xfId="14350"/>
    <cellStyle name="40% - Ênfase3 2 3 5" xfId="3369"/>
    <cellStyle name="40% - Ênfase3 2 3 5 2" xfId="9628"/>
    <cellStyle name="40% - Ênfase3 2 3 5 2 2" xfId="22172"/>
    <cellStyle name="40% - Ênfase3 2 3 5 3" xfId="15914"/>
    <cellStyle name="40% - Ênfase3 2 3 6" xfId="6500"/>
    <cellStyle name="40% - Ênfase3 2 3 6 2" xfId="19044"/>
    <cellStyle name="40% - Ênfase3 2 3 7" xfId="1278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3" xfId="18455"/>
    <cellStyle name="40% - Ênfase3 2 4 2 2 3" xfId="9041"/>
    <cellStyle name="40% - Ênfase3 2 4 2 2 3 2" xfId="21585"/>
    <cellStyle name="40% - Ênfase3 2 4 2 2 4" xfId="15327"/>
    <cellStyle name="40% - Ênfase3 2 4 2 3" xfId="4346"/>
    <cellStyle name="40% - Ênfase3 2 4 2 3 2" xfId="10605"/>
    <cellStyle name="40% - Ênfase3 2 4 2 3 2 2" xfId="23149"/>
    <cellStyle name="40% - Ênfase3 2 4 2 3 3" xfId="16891"/>
    <cellStyle name="40% - Ênfase3 2 4 2 4" xfId="7477"/>
    <cellStyle name="40% - Ênfase3 2 4 2 4 2" xfId="20021"/>
    <cellStyle name="40% - Ênfase3 2 4 2 5" xfId="1376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3" xfId="17679"/>
    <cellStyle name="40% - Ênfase3 2 4 3 3" xfId="8265"/>
    <cellStyle name="40% - Ênfase3 2 4 3 3 2" xfId="20809"/>
    <cellStyle name="40% - Ênfase3 2 4 3 4" xfId="14551"/>
    <cellStyle name="40% - Ênfase3 2 4 4" xfId="3570"/>
    <cellStyle name="40% - Ênfase3 2 4 4 2" xfId="9829"/>
    <cellStyle name="40% - Ênfase3 2 4 4 2 2" xfId="22373"/>
    <cellStyle name="40% - Ênfase3 2 4 4 3" xfId="16115"/>
    <cellStyle name="40% - Ênfase3 2 4 5" xfId="6701"/>
    <cellStyle name="40% - Ênfase3 2 4 5 2" xfId="19245"/>
    <cellStyle name="40% - Ênfase3 2 4 6" xfId="1298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3" xfId="18067"/>
    <cellStyle name="40% - Ênfase3 2 5 2 3" xfId="8653"/>
    <cellStyle name="40% - Ênfase3 2 5 2 3 2" xfId="21197"/>
    <cellStyle name="40% - Ênfase3 2 5 2 4" xfId="14939"/>
    <cellStyle name="40% - Ênfase3 2 5 3" xfId="3958"/>
    <cellStyle name="40% - Ênfase3 2 5 3 2" xfId="10217"/>
    <cellStyle name="40% - Ênfase3 2 5 3 2 2" xfId="22761"/>
    <cellStyle name="40% - Ênfase3 2 5 3 3" xfId="16503"/>
    <cellStyle name="40% - Ênfase3 2 5 4" xfId="7089"/>
    <cellStyle name="40% - Ênfase3 2 5 4 2" xfId="19633"/>
    <cellStyle name="40% - Ênfase3 2 5 5" xfId="1337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3" xfId="17291"/>
    <cellStyle name="40% - Ênfase3 2 6 3" xfId="7877"/>
    <cellStyle name="40% - Ênfase3 2 6 3 2" xfId="20421"/>
    <cellStyle name="40% - Ênfase3 2 6 4" xfId="14163"/>
    <cellStyle name="40% - Ênfase3 2 7" xfId="3182"/>
    <cellStyle name="40% - Ênfase3 2 7 2" xfId="9441"/>
    <cellStyle name="40% - Ênfase3 2 7 2 2" xfId="21985"/>
    <cellStyle name="40% - Ênfase3 2 7 3" xfId="15727"/>
    <cellStyle name="40% - Ênfase3 2 8" xfId="6313"/>
    <cellStyle name="40% - Ênfase3 2 8 2" xfId="18857"/>
    <cellStyle name="40% - Ênfase3 2 9" xfId="12599"/>
    <cellStyle name="40% - Ênfase3 20" xfId="3168"/>
    <cellStyle name="40% - Ênfase3 20 2" xfId="9427"/>
    <cellStyle name="40% - Ênfase3 20 2 2" xfId="21971"/>
    <cellStyle name="40% - Ênfase3 20 3" xfId="15713"/>
    <cellStyle name="40% - Ênfase3 21" xfId="3154"/>
    <cellStyle name="40% - Ênfase3 21 2" xfId="9414"/>
    <cellStyle name="40% - Ênfase3 21 2 2" xfId="21958"/>
    <cellStyle name="40% - Ênfase3 21 3" xfId="15700"/>
    <cellStyle name="40% - Ênfase3 22" xfId="6284"/>
    <cellStyle name="40% - Ênfase3 22 2" xfId="12543"/>
    <cellStyle name="40% - Ênfase3 22 2 2" xfId="25087"/>
    <cellStyle name="40% - Ênfase3 22 3" xfId="18829"/>
    <cellStyle name="40% - Ênfase3 23" xfId="6298"/>
    <cellStyle name="40% - Ênfase3 23 2" xfId="18843"/>
    <cellStyle name="40% - Ênfase3 24" xfId="12552"/>
    <cellStyle name="40% - Ênfase3 24 2" xfId="25096"/>
    <cellStyle name="40% - Ênfase3 25" xfId="12585"/>
    <cellStyle name="40% - Ênfase3 26" xfId="12571"/>
    <cellStyle name="40% - Ênfase3 3" xfId="6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3" xfId="18708"/>
    <cellStyle name="40% - Ênfase3 3 2 2 2 2 2 3" xfId="9294"/>
    <cellStyle name="40% - Ênfase3 3 2 2 2 2 2 3 2" xfId="21838"/>
    <cellStyle name="40% - Ênfase3 3 2 2 2 2 2 4" xfId="15580"/>
    <cellStyle name="40% - Ênfase3 3 2 2 2 2 3" xfId="4599"/>
    <cellStyle name="40% - Ênfase3 3 2 2 2 2 3 2" xfId="10858"/>
    <cellStyle name="40% - Ênfase3 3 2 2 2 2 3 2 2" xfId="23402"/>
    <cellStyle name="40% - Ênfase3 3 2 2 2 2 3 3" xfId="17144"/>
    <cellStyle name="40% - Ênfase3 3 2 2 2 2 4" xfId="7730"/>
    <cellStyle name="40% - Ênfase3 3 2 2 2 2 4 2" xfId="20274"/>
    <cellStyle name="40% - Ênfase3 3 2 2 2 2 5" xfId="1401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3" xfId="17932"/>
    <cellStyle name="40% - Ênfase3 3 2 2 2 3 3" xfId="8518"/>
    <cellStyle name="40% - Ênfase3 3 2 2 2 3 3 2" xfId="21062"/>
    <cellStyle name="40% - Ênfase3 3 2 2 2 3 4" xfId="14804"/>
    <cellStyle name="40% - Ênfase3 3 2 2 2 4" xfId="3823"/>
    <cellStyle name="40% - Ênfase3 3 2 2 2 4 2" xfId="10082"/>
    <cellStyle name="40% - Ênfase3 3 2 2 2 4 2 2" xfId="22626"/>
    <cellStyle name="40% - Ênfase3 3 2 2 2 4 3" xfId="16368"/>
    <cellStyle name="40% - Ênfase3 3 2 2 2 5" xfId="6954"/>
    <cellStyle name="40% - Ênfase3 3 2 2 2 5 2" xfId="19498"/>
    <cellStyle name="40% - Ênfase3 3 2 2 2 6" xfId="1324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3" xfId="18320"/>
    <cellStyle name="40% - Ênfase3 3 2 2 3 2 3" xfId="8906"/>
    <cellStyle name="40% - Ênfase3 3 2 2 3 2 3 2" xfId="21450"/>
    <cellStyle name="40% - Ênfase3 3 2 2 3 2 4" xfId="15192"/>
    <cellStyle name="40% - Ênfase3 3 2 2 3 3" xfId="4211"/>
    <cellStyle name="40% - Ênfase3 3 2 2 3 3 2" xfId="10470"/>
    <cellStyle name="40% - Ênfase3 3 2 2 3 3 2 2" xfId="23014"/>
    <cellStyle name="40% - Ênfase3 3 2 2 3 3 3" xfId="16756"/>
    <cellStyle name="40% - Ênfase3 3 2 2 3 4" xfId="7342"/>
    <cellStyle name="40% - Ênfase3 3 2 2 3 4 2" xfId="19886"/>
    <cellStyle name="40% - Ênfase3 3 2 2 3 5" xfId="1362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3" xfId="17544"/>
    <cellStyle name="40% - Ênfase3 3 2 2 4 3" xfId="8130"/>
    <cellStyle name="40% - Ênfase3 3 2 2 4 3 2" xfId="20674"/>
    <cellStyle name="40% - Ênfase3 3 2 2 4 4" xfId="14416"/>
    <cellStyle name="40% - Ênfase3 3 2 2 5" xfId="3435"/>
    <cellStyle name="40% - Ênfase3 3 2 2 5 2" xfId="9694"/>
    <cellStyle name="40% - Ênfase3 3 2 2 5 2 2" xfId="22238"/>
    <cellStyle name="40% - Ênfase3 3 2 2 5 3" xfId="15980"/>
    <cellStyle name="40% - Ênfase3 3 2 2 6" xfId="6566"/>
    <cellStyle name="40% - Ênfase3 3 2 2 6 2" xfId="19110"/>
    <cellStyle name="40% - Ênfase3 3 2 2 7" xfId="1285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3" xfId="18521"/>
    <cellStyle name="40% - Ênfase3 3 2 3 2 2 3" xfId="9107"/>
    <cellStyle name="40% - Ênfase3 3 2 3 2 2 3 2" xfId="21651"/>
    <cellStyle name="40% - Ênfase3 3 2 3 2 2 4" xfId="15393"/>
    <cellStyle name="40% - Ênfase3 3 2 3 2 3" xfId="4412"/>
    <cellStyle name="40% - Ênfase3 3 2 3 2 3 2" xfId="10671"/>
    <cellStyle name="40% - Ênfase3 3 2 3 2 3 2 2" xfId="23215"/>
    <cellStyle name="40% - Ênfase3 3 2 3 2 3 3" xfId="16957"/>
    <cellStyle name="40% - Ênfase3 3 2 3 2 4" xfId="7543"/>
    <cellStyle name="40% - Ênfase3 3 2 3 2 4 2" xfId="20087"/>
    <cellStyle name="40% - Ênfase3 3 2 3 2 5" xfId="1382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3" xfId="17745"/>
    <cellStyle name="40% - Ênfase3 3 2 3 3 3" xfId="8331"/>
    <cellStyle name="40% - Ênfase3 3 2 3 3 3 2" xfId="20875"/>
    <cellStyle name="40% - Ênfase3 3 2 3 3 4" xfId="14617"/>
    <cellStyle name="40% - Ênfase3 3 2 3 4" xfId="3636"/>
    <cellStyle name="40% - Ênfase3 3 2 3 4 2" xfId="9895"/>
    <cellStyle name="40% - Ênfase3 3 2 3 4 2 2" xfId="22439"/>
    <cellStyle name="40% - Ênfase3 3 2 3 4 3" xfId="16181"/>
    <cellStyle name="40% - Ênfase3 3 2 3 5" xfId="6767"/>
    <cellStyle name="40% - Ênfase3 3 2 3 5 2" xfId="19311"/>
    <cellStyle name="40% - Ênfase3 3 2 3 6" xfId="1305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3" xfId="18133"/>
    <cellStyle name="40% - Ênfase3 3 2 4 2 3" xfId="8719"/>
    <cellStyle name="40% - Ênfase3 3 2 4 2 3 2" xfId="21263"/>
    <cellStyle name="40% - Ênfase3 3 2 4 2 4" xfId="15005"/>
    <cellStyle name="40% - Ênfase3 3 2 4 3" xfId="4024"/>
    <cellStyle name="40% - Ênfase3 3 2 4 3 2" xfId="10283"/>
    <cellStyle name="40% - Ênfase3 3 2 4 3 2 2" xfId="22827"/>
    <cellStyle name="40% - Ênfase3 3 2 4 3 3" xfId="16569"/>
    <cellStyle name="40% - Ênfase3 3 2 4 4" xfId="7155"/>
    <cellStyle name="40% - Ênfase3 3 2 4 4 2" xfId="19699"/>
    <cellStyle name="40% - Ênfase3 3 2 4 5" xfId="1344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3" xfId="17357"/>
    <cellStyle name="40% - Ênfase3 3 2 5 3" xfId="7943"/>
    <cellStyle name="40% - Ênfase3 3 2 5 3 2" xfId="20487"/>
    <cellStyle name="40% - Ênfase3 3 2 5 4" xfId="14229"/>
    <cellStyle name="40% - Ênfase3 3 2 6" xfId="3248"/>
    <cellStyle name="40% - Ênfase3 3 2 6 2" xfId="9507"/>
    <cellStyle name="40% - Ênfase3 3 2 6 2 2" xfId="22051"/>
    <cellStyle name="40% - Ênfase3 3 2 6 3" xfId="15793"/>
    <cellStyle name="40% - Ênfase3 3 2 7" xfId="6379"/>
    <cellStyle name="40% - Ênfase3 3 2 7 2" xfId="18923"/>
    <cellStyle name="40% - Ênfase3 3 2 8" xfId="1266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3" xfId="18655"/>
    <cellStyle name="40% - Ênfase3 3 3 2 2 2 3" xfId="9241"/>
    <cellStyle name="40% - Ênfase3 3 3 2 2 2 3 2" xfId="21785"/>
    <cellStyle name="40% - Ênfase3 3 3 2 2 2 4" xfId="15527"/>
    <cellStyle name="40% - Ênfase3 3 3 2 2 3" xfId="4546"/>
    <cellStyle name="40% - Ênfase3 3 3 2 2 3 2" xfId="10805"/>
    <cellStyle name="40% - Ênfase3 3 3 2 2 3 2 2" xfId="23349"/>
    <cellStyle name="40% - Ênfase3 3 3 2 2 3 3" xfId="17091"/>
    <cellStyle name="40% - Ênfase3 3 3 2 2 4" xfId="7677"/>
    <cellStyle name="40% - Ênfase3 3 3 2 2 4 2" xfId="20221"/>
    <cellStyle name="40% - Ênfase3 3 3 2 2 5" xfId="1396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3" xfId="17879"/>
    <cellStyle name="40% - Ênfase3 3 3 2 3 3" xfId="8465"/>
    <cellStyle name="40% - Ênfase3 3 3 2 3 3 2" xfId="21009"/>
    <cellStyle name="40% - Ênfase3 3 3 2 3 4" xfId="14751"/>
    <cellStyle name="40% - Ênfase3 3 3 2 4" xfId="3770"/>
    <cellStyle name="40% - Ênfase3 3 3 2 4 2" xfId="10029"/>
    <cellStyle name="40% - Ênfase3 3 3 2 4 2 2" xfId="22573"/>
    <cellStyle name="40% - Ênfase3 3 3 2 4 3" xfId="16315"/>
    <cellStyle name="40% - Ênfase3 3 3 2 5" xfId="6901"/>
    <cellStyle name="40% - Ênfase3 3 3 2 5 2" xfId="19445"/>
    <cellStyle name="40% - Ênfase3 3 3 2 6" xfId="1318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3" xfId="18267"/>
    <cellStyle name="40% - Ênfase3 3 3 3 2 3" xfId="8853"/>
    <cellStyle name="40% - Ênfase3 3 3 3 2 3 2" xfId="21397"/>
    <cellStyle name="40% - Ênfase3 3 3 3 2 4" xfId="15139"/>
    <cellStyle name="40% - Ênfase3 3 3 3 3" xfId="4158"/>
    <cellStyle name="40% - Ênfase3 3 3 3 3 2" xfId="10417"/>
    <cellStyle name="40% - Ênfase3 3 3 3 3 2 2" xfId="22961"/>
    <cellStyle name="40% - Ênfase3 3 3 3 3 3" xfId="16703"/>
    <cellStyle name="40% - Ênfase3 3 3 3 4" xfId="7289"/>
    <cellStyle name="40% - Ênfase3 3 3 3 4 2" xfId="19833"/>
    <cellStyle name="40% - Ênfase3 3 3 3 5" xfId="1357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3" xfId="17491"/>
    <cellStyle name="40% - Ênfase3 3 3 4 3" xfId="8077"/>
    <cellStyle name="40% - Ênfase3 3 3 4 3 2" xfId="20621"/>
    <cellStyle name="40% - Ênfase3 3 3 4 4" xfId="14363"/>
    <cellStyle name="40% - Ênfase3 3 3 5" xfId="3382"/>
    <cellStyle name="40% - Ênfase3 3 3 5 2" xfId="9641"/>
    <cellStyle name="40% - Ênfase3 3 3 5 2 2" xfId="22185"/>
    <cellStyle name="40% - Ênfase3 3 3 5 3" xfId="15927"/>
    <cellStyle name="40% - Ênfase3 3 3 6" xfId="6513"/>
    <cellStyle name="40% - Ênfase3 3 3 6 2" xfId="19057"/>
    <cellStyle name="40% - Ênfase3 3 3 7" xfId="1279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3" xfId="18468"/>
    <cellStyle name="40% - Ênfase3 3 4 2 2 3" xfId="9054"/>
    <cellStyle name="40% - Ênfase3 3 4 2 2 3 2" xfId="21598"/>
    <cellStyle name="40% - Ênfase3 3 4 2 2 4" xfId="15340"/>
    <cellStyle name="40% - Ênfase3 3 4 2 3" xfId="4359"/>
    <cellStyle name="40% - Ênfase3 3 4 2 3 2" xfId="10618"/>
    <cellStyle name="40% - Ênfase3 3 4 2 3 2 2" xfId="23162"/>
    <cellStyle name="40% - Ênfase3 3 4 2 3 3" xfId="16904"/>
    <cellStyle name="40% - Ênfase3 3 4 2 4" xfId="7490"/>
    <cellStyle name="40% - Ênfase3 3 4 2 4 2" xfId="20034"/>
    <cellStyle name="40% - Ênfase3 3 4 2 5" xfId="1377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3" xfId="17692"/>
    <cellStyle name="40% - Ênfase3 3 4 3 3" xfId="8278"/>
    <cellStyle name="40% - Ênfase3 3 4 3 3 2" xfId="20822"/>
    <cellStyle name="40% - Ênfase3 3 4 3 4" xfId="14564"/>
    <cellStyle name="40% - Ênfase3 3 4 4" xfId="3583"/>
    <cellStyle name="40% - Ênfase3 3 4 4 2" xfId="9842"/>
    <cellStyle name="40% - Ênfase3 3 4 4 2 2" xfId="22386"/>
    <cellStyle name="40% - Ênfase3 3 4 4 3" xfId="16128"/>
    <cellStyle name="40% - Ênfase3 3 4 5" xfId="6714"/>
    <cellStyle name="40% - Ênfase3 3 4 5 2" xfId="19258"/>
    <cellStyle name="40% - Ênfase3 3 4 6" xfId="1300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3" xfId="18080"/>
    <cellStyle name="40% - Ênfase3 3 5 2 3" xfId="8666"/>
    <cellStyle name="40% - Ênfase3 3 5 2 3 2" xfId="21210"/>
    <cellStyle name="40% - Ênfase3 3 5 2 4" xfId="14952"/>
    <cellStyle name="40% - Ênfase3 3 5 3" xfId="3971"/>
    <cellStyle name="40% - Ênfase3 3 5 3 2" xfId="10230"/>
    <cellStyle name="40% - Ênfase3 3 5 3 2 2" xfId="22774"/>
    <cellStyle name="40% - Ênfase3 3 5 3 3" xfId="16516"/>
    <cellStyle name="40% - Ênfase3 3 5 4" xfId="7102"/>
    <cellStyle name="40% - Ênfase3 3 5 4 2" xfId="19646"/>
    <cellStyle name="40% - Ênfase3 3 5 5" xfId="1338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3" xfId="17304"/>
    <cellStyle name="40% - Ênfase3 3 6 3" xfId="7890"/>
    <cellStyle name="40% - Ênfase3 3 6 3 2" xfId="20434"/>
    <cellStyle name="40% - Ênfase3 3 6 4" xfId="14176"/>
    <cellStyle name="40% - Ênfase3 3 7" xfId="3195"/>
    <cellStyle name="40% - Ênfase3 3 7 2" xfId="9454"/>
    <cellStyle name="40% - Ênfase3 3 7 2 2" xfId="21998"/>
    <cellStyle name="40% - Ênfase3 3 7 3" xfId="15740"/>
    <cellStyle name="40% - Ênfase3 3 8" xfId="6326"/>
    <cellStyle name="40% - Ênfase3 3 8 2" xfId="18870"/>
    <cellStyle name="40% - Ênfase3 3 9" xfId="12612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3" xfId="18681"/>
    <cellStyle name="40% - Ênfase3 4 2 2 2 2 3" xfId="9267"/>
    <cellStyle name="40% - Ênfase3 4 2 2 2 2 3 2" xfId="21811"/>
    <cellStyle name="40% - Ênfase3 4 2 2 2 2 4" xfId="15553"/>
    <cellStyle name="40% - Ênfase3 4 2 2 2 3" xfId="4572"/>
    <cellStyle name="40% - Ênfase3 4 2 2 2 3 2" xfId="10831"/>
    <cellStyle name="40% - Ênfase3 4 2 2 2 3 2 2" xfId="23375"/>
    <cellStyle name="40% - Ênfase3 4 2 2 2 3 3" xfId="17117"/>
    <cellStyle name="40% - Ênfase3 4 2 2 2 4" xfId="7703"/>
    <cellStyle name="40% - Ênfase3 4 2 2 2 4 2" xfId="20247"/>
    <cellStyle name="40% - Ênfase3 4 2 2 2 5" xfId="1398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3" xfId="17905"/>
    <cellStyle name="40% - Ênfase3 4 2 2 3 3" xfId="8491"/>
    <cellStyle name="40% - Ênfase3 4 2 2 3 3 2" xfId="21035"/>
    <cellStyle name="40% - Ênfase3 4 2 2 3 4" xfId="14777"/>
    <cellStyle name="40% - Ênfase3 4 2 2 4" xfId="3796"/>
    <cellStyle name="40% - Ênfase3 4 2 2 4 2" xfId="10055"/>
    <cellStyle name="40% - Ênfase3 4 2 2 4 2 2" xfId="22599"/>
    <cellStyle name="40% - Ênfase3 4 2 2 4 3" xfId="16341"/>
    <cellStyle name="40% - Ênfase3 4 2 2 5" xfId="6927"/>
    <cellStyle name="40% - Ênfase3 4 2 2 5 2" xfId="19471"/>
    <cellStyle name="40% - Ênfase3 4 2 2 6" xfId="1321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3" xfId="18293"/>
    <cellStyle name="40% - Ênfase3 4 2 3 2 3" xfId="8879"/>
    <cellStyle name="40% - Ênfase3 4 2 3 2 3 2" xfId="21423"/>
    <cellStyle name="40% - Ênfase3 4 2 3 2 4" xfId="15165"/>
    <cellStyle name="40% - Ênfase3 4 2 3 3" xfId="4184"/>
    <cellStyle name="40% - Ênfase3 4 2 3 3 2" xfId="10443"/>
    <cellStyle name="40% - Ênfase3 4 2 3 3 2 2" xfId="22987"/>
    <cellStyle name="40% - Ênfase3 4 2 3 3 3" xfId="16729"/>
    <cellStyle name="40% - Ênfase3 4 2 3 4" xfId="7315"/>
    <cellStyle name="40% - Ênfase3 4 2 3 4 2" xfId="19859"/>
    <cellStyle name="40% - Ênfase3 4 2 3 5" xfId="1360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3" xfId="17517"/>
    <cellStyle name="40% - Ênfase3 4 2 4 3" xfId="8103"/>
    <cellStyle name="40% - Ênfase3 4 2 4 3 2" xfId="20647"/>
    <cellStyle name="40% - Ênfase3 4 2 4 4" xfId="14389"/>
    <cellStyle name="40% - Ênfase3 4 2 5" xfId="3408"/>
    <cellStyle name="40% - Ênfase3 4 2 5 2" xfId="9667"/>
    <cellStyle name="40% - Ênfase3 4 2 5 2 2" xfId="22211"/>
    <cellStyle name="40% - Ênfase3 4 2 5 3" xfId="15953"/>
    <cellStyle name="40% - Ênfase3 4 2 6" xfId="6539"/>
    <cellStyle name="40% - Ênfase3 4 2 6 2" xfId="19083"/>
    <cellStyle name="40% - Ênfase3 4 2 7" xfId="1282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3" xfId="18494"/>
    <cellStyle name="40% - Ênfase3 4 3 2 2 3" xfId="9080"/>
    <cellStyle name="40% - Ênfase3 4 3 2 2 3 2" xfId="21624"/>
    <cellStyle name="40% - Ênfase3 4 3 2 2 4" xfId="15366"/>
    <cellStyle name="40% - Ênfase3 4 3 2 3" xfId="4385"/>
    <cellStyle name="40% - Ênfase3 4 3 2 3 2" xfId="10644"/>
    <cellStyle name="40% - Ênfase3 4 3 2 3 2 2" xfId="23188"/>
    <cellStyle name="40% - Ênfase3 4 3 2 3 3" xfId="16930"/>
    <cellStyle name="40% - Ênfase3 4 3 2 4" xfId="7516"/>
    <cellStyle name="40% - Ênfase3 4 3 2 4 2" xfId="20060"/>
    <cellStyle name="40% - Ênfase3 4 3 2 5" xfId="1380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3" xfId="17718"/>
    <cellStyle name="40% - Ênfase3 4 3 3 3" xfId="8304"/>
    <cellStyle name="40% - Ênfase3 4 3 3 3 2" xfId="20848"/>
    <cellStyle name="40% - Ênfase3 4 3 3 4" xfId="14590"/>
    <cellStyle name="40% - Ênfase3 4 3 4" xfId="3609"/>
    <cellStyle name="40% - Ênfase3 4 3 4 2" xfId="9868"/>
    <cellStyle name="40% - Ênfase3 4 3 4 2 2" xfId="22412"/>
    <cellStyle name="40% - Ênfase3 4 3 4 3" xfId="16154"/>
    <cellStyle name="40% - Ênfase3 4 3 5" xfId="6740"/>
    <cellStyle name="40% - Ênfase3 4 3 5 2" xfId="19284"/>
    <cellStyle name="40% - Ênfase3 4 3 6" xfId="1302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3" xfId="18106"/>
    <cellStyle name="40% - Ênfase3 4 4 2 3" xfId="8692"/>
    <cellStyle name="40% - Ênfase3 4 4 2 3 2" xfId="21236"/>
    <cellStyle name="40% - Ênfase3 4 4 2 4" xfId="14978"/>
    <cellStyle name="40% - Ênfase3 4 4 3" xfId="3997"/>
    <cellStyle name="40% - Ênfase3 4 4 3 2" xfId="10256"/>
    <cellStyle name="40% - Ênfase3 4 4 3 2 2" xfId="22800"/>
    <cellStyle name="40% - Ênfase3 4 4 3 3" xfId="16542"/>
    <cellStyle name="40% - Ênfase3 4 4 4" xfId="7128"/>
    <cellStyle name="40% - Ênfase3 4 4 4 2" xfId="19672"/>
    <cellStyle name="40% - Ênfase3 4 4 5" xfId="1341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3" xfId="17330"/>
    <cellStyle name="40% - Ênfase3 4 5 3" xfId="7916"/>
    <cellStyle name="40% - Ênfase3 4 5 3 2" xfId="20460"/>
    <cellStyle name="40% - Ênfase3 4 5 4" xfId="14202"/>
    <cellStyle name="40% - Ênfase3 4 6" xfId="3221"/>
    <cellStyle name="40% - Ênfase3 4 6 2" xfId="9480"/>
    <cellStyle name="40% - Ênfase3 4 6 2 2" xfId="22024"/>
    <cellStyle name="40% - Ênfase3 4 6 3" xfId="15766"/>
    <cellStyle name="40% - Ênfase3 4 7" xfId="6352"/>
    <cellStyle name="40% - Ênfase3 4 7 2" xfId="18896"/>
    <cellStyle name="40% - Ênfase3 4 8" xfId="12638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3" xfId="18668"/>
    <cellStyle name="40% - Ênfase3 5 2 2 2 2 3" xfId="9254"/>
    <cellStyle name="40% - Ênfase3 5 2 2 2 2 3 2" xfId="21798"/>
    <cellStyle name="40% - Ênfase3 5 2 2 2 2 4" xfId="15540"/>
    <cellStyle name="40% - Ênfase3 5 2 2 2 3" xfId="4559"/>
    <cellStyle name="40% - Ênfase3 5 2 2 2 3 2" xfId="10818"/>
    <cellStyle name="40% - Ênfase3 5 2 2 2 3 2 2" xfId="23362"/>
    <cellStyle name="40% - Ênfase3 5 2 2 2 3 3" xfId="17104"/>
    <cellStyle name="40% - Ênfase3 5 2 2 2 4" xfId="7690"/>
    <cellStyle name="40% - Ênfase3 5 2 2 2 4 2" xfId="20234"/>
    <cellStyle name="40% - Ênfase3 5 2 2 2 5" xfId="1397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3" xfId="17892"/>
    <cellStyle name="40% - Ênfase3 5 2 2 3 3" xfId="8478"/>
    <cellStyle name="40% - Ênfase3 5 2 2 3 3 2" xfId="21022"/>
    <cellStyle name="40% - Ênfase3 5 2 2 3 4" xfId="14764"/>
    <cellStyle name="40% - Ênfase3 5 2 2 4" xfId="3783"/>
    <cellStyle name="40% - Ênfase3 5 2 2 4 2" xfId="10042"/>
    <cellStyle name="40% - Ênfase3 5 2 2 4 2 2" xfId="22586"/>
    <cellStyle name="40% - Ênfase3 5 2 2 4 3" xfId="16328"/>
    <cellStyle name="40% - Ênfase3 5 2 2 5" xfId="6914"/>
    <cellStyle name="40% - Ênfase3 5 2 2 5 2" xfId="19458"/>
    <cellStyle name="40% - Ênfase3 5 2 2 6" xfId="1320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3" xfId="18280"/>
    <cellStyle name="40% - Ênfase3 5 2 3 2 3" xfId="8866"/>
    <cellStyle name="40% - Ênfase3 5 2 3 2 3 2" xfId="21410"/>
    <cellStyle name="40% - Ênfase3 5 2 3 2 4" xfId="15152"/>
    <cellStyle name="40% - Ênfase3 5 2 3 3" xfId="4171"/>
    <cellStyle name="40% - Ênfase3 5 2 3 3 2" xfId="10430"/>
    <cellStyle name="40% - Ênfase3 5 2 3 3 2 2" xfId="22974"/>
    <cellStyle name="40% - Ênfase3 5 2 3 3 3" xfId="16716"/>
    <cellStyle name="40% - Ênfase3 5 2 3 4" xfId="7302"/>
    <cellStyle name="40% - Ênfase3 5 2 3 4 2" xfId="19846"/>
    <cellStyle name="40% - Ênfase3 5 2 3 5" xfId="1358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3" xfId="17504"/>
    <cellStyle name="40% - Ênfase3 5 2 4 3" xfId="8090"/>
    <cellStyle name="40% - Ênfase3 5 2 4 3 2" xfId="20634"/>
    <cellStyle name="40% - Ênfase3 5 2 4 4" xfId="14376"/>
    <cellStyle name="40% - Ênfase3 5 2 5" xfId="3395"/>
    <cellStyle name="40% - Ênfase3 5 2 5 2" xfId="9654"/>
    <cellStyle name="40% - Ênfase3 5 2 5 2 2" xfId="22198"/>
    <cellStyle name="40% - Ênfase3 5 2 5 3" xfId="15940"/>
    <cellStyle name="40% - Ênfase3 5 2 6" xfId="6526"/>
    <cellStyle name="40% - Ênfase3 5 2 6 2" xfId="19070"/>
    <cellStyle name="40% - Ênfase3 5 2 7" xfId="1281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3" xfId="18481"/>
    <cellStyle name="40% - Ênfase3 5 3 2 2 3" xfId="9067"/>
    <cellStyle name="40% - Ênfase3 5 3 2 2 3 2" xfId="21611"/>
    <cellStyle name="40% - Ênfase3 5 3 2 2 4" xfId="15353"/>
    <cellStyle name="40% - Ênfase3 5 3 2 3" xfId="4372"/>
    <cellStyle name="40% - Ênfase3 5 3 2 3 2" xfId="10631"/>
    <cellStyle name="40% - Ênfase3 5 3 2 3 2 2" xfId="23175"/>
    <cellStyle name="40% - Ênfase3 5 3 2 3 3" xfId="16917"/>
    <cellStyle name="40% - Ênfase3 5 3 2 4" xfId="7503"/>
    <cellStyle name="40% - Ênfase3 5 3 2 4 2" xfId="20047"/>
    <cellStyle name="40% - Ênfase3 5 3 2 5" xfId="1378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3" xfId="17705"/>
    <cellStyle name="40% - Ênfase3 5 3 3 3" xfId="8291"/>
    <cellStyle name="40% - Ênfase3 5 3 3 3 2" xfId="20835"/>
    <cellStyle name="40% - Ênfase3 5 3 3 4" xfId="14577"/>
    <cellStyle name="40% - Ênfase3 5 3 4" xfId="3596"/>
    <cellStyle name="40% - Ênfase3 5 3 4 2" xfId="9855"/>
    <cellStyle name="40% - Ênfase3 5 3 4 2 2" xfId="22399"/>
    <cellStyle name="40% - Ênfase3 5 3 4 3" xfId="16141"/>
    <cellStyle name="40% - Ênfase3 5 3 5" xfId="6727"/>
    <cellStyle name="40% - Ênfase3 5 3 5 2" xfId="19271"/>
    <cellStyle name="40% - Ênfase3 5 3 6" xfId="1301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3" xfId="18093"/>
    <cellStyle name="40% - Ênfase3 5 4 2 3" xfId="8679"/>
    <cellStyle name="40% - Ênfase3 5 4 2 3 2" xfId="21223"/>
    <cellStyle name="40% - Ênfase3 5 4 2 4" xfId="14965"/>
    <cellStyle name="40% - Ênfase3 5 4 3" xfId="3984"/>
    <cellStyle name="40% - Ênfase3 5 4 3 2" xfId="10243"/>
    <cellStyle name="40% - Ênfase3 5 4 3 2 2" xfId="22787"/>
    <cellStyle name="40% - Ênfase3 5 4 3 3" xfId="16529"/>
    <cellStyle name="40% - Ênfase3 5 4 4" xfId="7115"/>
    <cellStyle name="40% - Ênfase3 5 4 4 2" xfId="19659"/>
    <cellStyle name="40% - Ênfase3 5 4 5" xfId="1340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3" xfId="17317"/>
    <cellStyle name="40% - Ênfase3 5 5 3" xfId="7903"/>
    <cellStyle name="40% - Ênfase3 5 5 3 2" xfId="20447"/>
    <cellStyle name="40% - Ênfase3 5 5 4" xfId="14189"/>
    <cellStyle name="40% - Ênfase3 5 6" xfId="3208"/>
    <cellStyle name="40% - Ênfase3 5 6 2" xfId="9467"/>
    <cellStyle name="40% - Ênfase3 5 6 2 2" xfId="22011"/>
    <cellStyle name="40% - Ênfase3 5 6 3" xfId="15753"/>
    <cellStyle name="40% - Ênfase3 5 7" xfId="6339"/>
    <cellStyle name="40% - Ênfase3 5 7 2" xfId="18883"/>
    <cellStyle name="40% - Ênfase3 5 8" xfId="1262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3" xfId="18721"/>
    <cellStyle name="40% - Ênfase3 6 2 2 2 2 3" xfId="9307"/>
    <cellStyle name="40% - Ênfase3 6 2 2 2 2 3 2" xfId="21851"/>
    <cellStyle name="40% - Ênfase3 6 2 2 2 2 4" xfId="15593"/>
    <cellStyle name="40% - Ênfase3 6 2 2 2 3" xfId="4612"/>
    <cellStyle name="40% - Ênfase3 6 2 2 2 3 2" xfId="10871"/>
    <cellStyle name="40% - Ênfase3 6 2 2 2 3 2 2" xfId="23415"/>
    <cellStyle name="40% - Ênfase3 6 2 2 2 3 3" xfId="17157"/>
    <cellStyle name="40% - Ênfase3 6 2 2 2 4" xfId="7743"/>
    <cellStyle name="40% - Ênfase3 6 2 2 2 4 2" xfId="20287"/>
    <cellStyle name="40% - Ênfase3 6 2 2 2 5" xfId="1402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3" xfId="17945"/>
    <cellStyle name="40% - Ênfase3 6 2 2 3 3" xfId="8531"/>
    <cellStyle name="40% - Ênfase3 6 2 2 3 3 2" xfId="21075"/>
    <cellStyle name="40% - Ênfase3 6 2 2 3 4" xfId="14817"/>
    <cellStyle name="40% - Ênfase3 6 2 2 4" xfId="3836"/>
    <cellStyle name="40% - Ênfase3 6 2 2 4 2" xfId="10095"/>
    <cellStyle name="40% - Ênfase3 6 2 2 4 2 2" xfId="22639"/>
    <cellStyle name="40% - Ênfase3 6 2 2 4 3" xfId="16381"/>
    <cellStyle name="40% - Ênfase3 6 2 2 5" xfId="6967"/>
    <cellStyle name="40% - Ênfase3 6 2 2 5 2" xfId="19511"/>
    <cellStyle name="40% - Ênfase3 6 2 2 6" xfId="1325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3" xfId="18333"/>
    <cellStyle name="40% - Ênfase3 6 2 3 2 3" xfId="8919"/>
    <cellStyle name="40% - Ênfase3 6 2 3 2 3 2" xfId="21463"/>
    <cellStyle name="40% - Ênfase3 6 2 3 2 4" xfId="15205"/>
    <cellStyle name="40% - Ênfase3 6 2 3 3" xfId="4224"/>
    <cellStyle name="40% - Ênfase3 6 2 3 3 2" xfId="10483"/>
    <cellStyle name="40% - Ênfase3 6 2 3 3 2 2" xfId="23027"/>
    <cellStyle name="40% - Ênfase3 6 2 3 3 3" xfId="16769"/>
    <cellStyle name="40% - Ênfase3 6 2 3 4" xfId="7355"/>
    <cellStyle name="40% - Ênfase3 6 2 3 4 2" xfId="19899"/>
    <cellStyle name="40% - Ênfase3 6 2 3 5" xfId="1364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3" xfId="17557"/>
    <cellStyle name="40% - Ênfase3 6 2 4 3" xfId="8143"/>
    <cellStyle name="40% - Ênfase3 6 2 4 3 2" xfId="20687"/>
    <cellStyle name="40% - Ênfase3 6 2 4 4" xfId="14429"/>
    <cellStyle name="40% - Ênfase3 6 2 5" xfId="3448"/>
    <cellStyle name="40% - Ênfase3 6 2 5 2" xfId="9707"/>
    <cellStyle name="40% - Ênfase3 6 2 5 2 2" xfId="22251"/>
    <cellStyle name="40% - Ênfase3 6 2 5 3" xfId="15993"/>
    <cellStyle name="40% - Ênfase3 6 2 6" xfId="6579"/>
    <cellStyle name="40% - Ênfase3 6 2 6 2" xfId="19123"/>
    <cellStyle name="40% - Ênfase3 6 2 7" xfId="1286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3" xfId="18534"/>
    <cellStyle name="40% - Ênfase3 6 3 2 2 3" xfId="9120"/>
    <cellStyle name="40% - Ênfase3 6 3 2 2 3 2" xfId="21664"/>
    <cellStyle name="40% - Ênfase3 6 3 2 2 4" xfId="15406"/>
    <cellStyle name="40% - Ênfase3 6 3 2 3" xfId="4425"/>
    <cellStyle name="40% - Ênfase3 6 3 2 3 2" xfId="10684"/>
    <cellStyle name="40% - Ênfase3 6 3 2 3 2 2" xfId="23228"/>
    <cellStyle name="40% - Ênfase3 6 3 2 3 3" xfId="16970"/>
    <cellStyle name="40% - Ênfase3 6 3 2 4" xfId="7556"/>
    <cellStyle name="40% - Ênfase3 6 3 2 4 2" xfId="20100"/>
    <cellStyle name="40% - Ênfase3 6 3 2 5" xfId="1384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3" xfId="17758"/>
    <cellStyle name="40% - Ênfase3 6 3 3 3" xfId="8344"/>
    <cellStyle name="40% - Ênfase3 6 3 3 3 2" xfId="20888"/>
    <cellStyle name="40% - Ênfase3 6 3 3 4" xfId="14630"/>
    <cellStyle name="40% - Ênfase3 6 3 4" xfId="3649"/>
    <cellStyle name="40% - Ênfase3 6 3 4 2" xfId="9908"/>
    <cellStyle name="40% - Ênfase3 6 3 4 2 2" xfId="22452"/>
    <cellStyle name="40% - Ênfase3 6 3 4 3" xfId="16194"/>
    <cellStyle name="40% - Ênfase3 6 3 5" xfId="6780"/>
    <cellStyle name="40% - Ênfase3 6 3 5 2" xfId="19324"/>
    <cellStyle name="40% - Ênfase3 6 3 6" xfId="1306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3" xfId="18146"/>
    <cellStyle name="40% - Ênfase3 6 4 2 3" xfId="8732"/>
    <cellStyle name="40% - Ênfase3 6 4 2 3 2" xfId="21276"/>
    <cellStyle name="40% - Ênfase3 6 4 2 4" xfId="15018"/>
    <cellStyle name="40% - Ênfase3 6 4 3" xfId="4037"/>
    <cellStyle name="40% - Ênfase3 6 4 3 2" xfId="10296"/>
    <cellStyle name="40% - Ênfase3 6 4 3 2 2" xfId="22840"/>
    <cellStyle name="40% - Ênfase3 6 4 3 3" xfId="16582"/>
    <cellStyle name="40% - Ênfase3 6 4 4" xfId="7168"/>
    <cellStyle name="40% - Ênfase3 6 4 4 2" xfId="19712"/>
    <cellStyle name="40% - Ênfase3 6 4 5" xfId="1345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3" xfId="17370"/>
    <cellStyle name="40% - Ênfase3 6 5 3" xfId="7956"/>
    <cellStyle name="40% - Ênfase3 6 5 3 2" xfId="20500"/>
    <cellStyle name="40% - Ênfase3 6 5 4" xfId="14242"/>
    <cellStyle name="40% - Ênfase3 6 6" xfId="3261"/>
    <cellStyle name="40% - Ênfase3 6 6 2" xfId="9520"/>
    <cellStyle name="40% - Ênfase3 6 6 2 2" xfId="22064"/>
    <cellStyle name="40% - Ênfase3 6 6 3" xfId="15806"/>
    <cellStyle name="40% - Ênfase3 6 7" xfId="6392"/>
    <cellStyle name="40% - Ênfase3 6 7 2" xfId="18936"/>
    <cellStyle name="40% - Ênfase3 6 8" xfId="1267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3" xfId="18735"/>
    <cellStyle name="40% - Ênfase3 7 2 2 2 2 3" xfId="9321"/>
    <cellStyle name="40% - Ênfase3 7 2 2 2 2 3 2" xfId="21865"/>
    <cellStyle name="40% - Ênfase3 7 2 2 2 2 4" xfId="15607"/>
    <cellStyle name="40% - Ênfase3 7 2 2 2 3" xfId="4626"/>
    <cellStyle name="40% - Ênfase3 7 2 2 2 3 2" xfId="10885"/>
    <cellStyle name="40% - Ênfase3 7 2 2 2 3 2 2" xfId="23429"/>
    <cellStyle name="40% - Ênfase3 7 2 2 2 3 3" xfId="17171"/>
    <cellStyle name="40% - Ênfase3 7 2 2 2 4" xfId="7757"/>
    <cellStyle name="40% - Ênfase3 7 2 2 2 4 2" xfId="20301"/>
    <cellStyle name="40% - Ênfase3 7 2 2 2 5" xfId="1404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3" xfId="17959"/>
    <cellStyle name="40% - Ênfase3 7 2 2 3 3" xfId="8545"/>
    <cellStyle name="40% - Ênfase3 7 2 2 3 3 2" xfId="21089"/>
    <cellStyle name="40% - Ênfase3 7 2 2 3 4" xfId="14831"/>
    <cellStyle name="40% - Ênfase3 7 2 2 4" xfId="3850"/>
    <cellStyle name="40% - Ênfase3 7 2 2 4 2" xfId="10109"/>
    <cellStyle name="40% - Ênfase3 7 2 2 4 2 2" xfId="22653"/>
    <cellStyle name="40% - Ênfase3 7 2 2 4 3" xfId="16395"/>
    <cellStyle name="40% - Ênfase3 7 2 2 5" xfId="6981"/>
    <cellStyle name="40% - Ênfase3 7 2 2 5 2" xfId="19525"/>
    <cellStyle name="40% - Ênfase3 7 2 2 6" xfId="1326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3" xfId="18347"/>
    <cellStyle name="40% - Ênfase3 7 2 3 2 3" xfId="8933"/>
    <cellStyle name="40% - Ênfase3 7 2 3 2 3 2" xfId="21477"/>
    <cellStyle name="40% - Ênfase3 7 2 3 2 4" xfId="15219"/>
    <cellStyle name="40% - Ênfase3 7 2 3 3" xfId="4238"/>
    <cellStyle name="40% - Ênfase3 7 2 3 3 2" xfId="10497"/>
    <cellStyle name="40% - Ênfase3 7 2 3 3 2 2" xfId="23041"/>
    <cellStyle name="40% - Ênfase3 7 2 3 3 3" xfId="16783"/>
    <cellStyle name="40% - Ênfase3 7 2 3 4" xfId="7369"/>
    <cellStyle name="40% - Ênfase3 7 2 3 4 2" xfId="19913"/>
    <cellStyle name="40% - Ênfase3 7 2 3 5" xfId="1365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3" xfId="17571"/>
    <cellStyle name="40% - Ênfase3 7 2 4 3" xfId="8157"/>
    <cellStyle name="40% - Ênfase3 7 2 4 3 2" xfId="20701"/>
    <cellStyle name="40% - Ênfase3 7 2 4 4" xfId="14443"/>
    <cellStyle name="40% - Ênfase3 7 2 5" xfId="3462"/>
    <cellStyle name="40% - Ênfase3 7 2 5 2" xfId="9721"/>
    <cellStyle name="40% - Ênfase3 7 2 5 2 2" xfId="22265"/>
    <cellStyle name="40% - Ênfase3 7 2 5 3" xfId="16007"/>
    <cellStyle name="40% - Ênfase3 7 2 6" xfId="6593"/>
    <cellStyle name="40% - Ênfase3 7 2 6 2" xfId="19137"/>
    <cellStyle name="40% - Ênfase3 7 2 7" xfId="1287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3" xfId="18548"/>
    <cellStyle name="40% - Ênfase3 7 3 2 2 3" xfId="9134"/>
    <cellStyle name="40% - Ênfase3 7 3 2 2 3 2" xfId="21678"/>
    <cellStyle name="40% - Ênfase3 7 3 2 2 4" xfId="15420"/>
    <cellStyle name="40% - Ênfase3 7 3 2 3" xfId="4439"/>
    <cellStyle name="40% - Ênfase3 7 3 2 3 2" xfId="10698"/>
    <cellStyle name="40% - Ênfase3 7 3 2 3 2 2" xfId="23242"/>
    <cellStyle name="40% - Ênfase3 7 3 2 3 3" xfId="16984"/>
    <cellStyle name="40% - Ênfase3 7 3 2 4" xfId="7570"/>
    <cellStyle name="40% - Ênfase3 7 3 2 4 2" xfId="20114"/>
    <cellStyle name="40% - Ênfase3 7 3 2 5" xfId="1385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3" xfId="17772"/>
    <cellStyle name="40% - Ênfase3 7 3 3 3" xfId="8358"/>
    <cellStyle name="40% - Ênfase3 7 3 3 3 2" xfId="20902"/>
    <cellStyle name="40% - Ênfase3 7 3 3 4" xfId="14644"/>
    <cellStyle name="40% - Ênfase3 7 3 4" xfId="3663"/>
    <cellStyle name="40% - Ênfase3 7 3 4 2" xfId="9922"/>
    <cellStyle name="40% - Ênfase3 7 3 4 2 2" xfId="22466"/>
    <cellStyle name="40% - Ênfase3 7 3 4 3" xfId="16208"/>
    <cellStyle name="40% - Ênfase3 7 3 5" xfId="6794"/>
    <cellStyle name="40% - Ênfase3 7 3 5 2" xfId="19338"/>
    <cellStyle name="40% - Ênfase3 7 3 6" xfId="1308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3" xfId="18160"/>
    <cellStyle name="40% - Ênfase3 7 4 2 3" xfId="8746"/>
    <cellStyle name="40% - Ênfase3 7 4 2 3 2" xfId="21290"/>
    <cellStyle name="40% - Ênfase3 7 4 2 4" xfId="15032"/>
    <cellStyle name="40% - Ênfase3 7 4 3" xfId="4051"/>
    <cellStyle name="40% - Ênfase3 7 4 3 2" xfId="10310"/>
    <cellStyle name="40% - Ênfase3 7 4 3 2 2" xfId="22854"/>
    <cellStyle name="40% - Ênfase3 7 4 3 3" xfId="16596"/>
    <cellStyle name="40% - Ênfase3 7 4 4" xfId="7182"/>
    <cellStyle name="40% - Ênfase3 7 4 4 2" xfId="19726"/>
    <cellStyle name="40% - Ênfase3 7 4 5" xfId="1346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3" xfId="17384"/>
    <cellStyle name="40% - Ênfase3 7 5 3" xfId="7970"/>
    <cellStyle name="40% - Ênfase3 7 5 3 2" xfId="20514"/>
    <cellStyle name="40% - Ênfase3 7 5 4" xfId="14256"/>
    <cellStyle name="40% - Ênfase3 7 6" xfId="3275"/>
    <cellStyle name="40% - Ênfase3 7 6 2" xfId="9534"/>
    <cellStyle name="40% - Ênfase3 7 6 2 2" xfId="22078"/>
    <cellStyle name="40% - Ênfase3 7 6 3" xfId="15820"/>
    <cellStyle name="40% - Ênfase3 7 7" xfId="6406"/>
    <cellStyle name="40% - Ênfase3 7 7 2" xfId="18950"/>
    <cellStyle name="40% - Ênfase3 7 8" xfId="1269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3" xfId="18748"/>
    <cellStyle name="40% - Ênfase3 8 2 2 2 2 3" xfId="9334"/>
    <cellStyle name="40% - Ênfase3 8 2 2 2 2 3 2" xfId="21878"/>
    <cellStyle name="40% - Ênfase3 8 2 2 2 2 4" xfId="15620"/>
    <cellStyle name="40% - Ênfase3 8 2 2 2 3" xfId="4639"/>
    <cellStyle name="40% - Ênfase3 8 2 2 2 3 2" xfId="10898"/>
    <cellStyle name="40% - Ênfase3 8 2 2 2 3 2 2" xfId="23442"/>
    <cellStyle name="40% - Ênfase3 8 2 2 2 3 3" xfId="17184"/>
    <cellStyle name="40% - Ênfase3 8 2 2 2 4" xfId="7770"/>
    <cellStyle name="40% - Ênfase3 8 2 2 2 4 2" xfId="20314"/>
    <cellStyle name="40% - Ênfase3 8 2 2 2 5" xfId="1405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3" xfId="17972"/>
    <cellStyle name="40% - Ênfase3 8 2 2 3 3" xfId="8558"/>
    <cellStyle name="40% - Ênfase3 8 2 2 3 3 2" xfId="21102"/>
    <cellStyle name="40% - Ênfase3 8 2 2 3 4" xfId="14844"/>
    <cellStyle name="40% - Ênfase3 8 2 2 4" xfId="3863"/>
    <cellStyle name="40% - Ênfase3 8 2 2 4 2" xfId="10122"/>
    <cellStyle name="40% - Ênfase3 8 2 2 4 2 2" xfId="22666"/>
    <cellStyle name="40% - Ênfase3 8 2 2 4 3" xfId="16408"/>
    <cellStyle name="40% - Ênfase3 8 2 2 5" xfId="6994"/>
    <cellStyle name="40% - Ênfase3 8 2 2 5 2" xfId="19538"/>
    <cellStyle name="40% - Ênfase3 8 2 2 6" xfId="1328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3" xfId="18360"/>
    <cellStyle name="40% - Ênfase3 8 2 3 2 3" xfId="8946"/>
    <cellStyle name="40% - Ênfase3 8 2 3 2 3 2" xfId="21490"/>
    <cellStyle name="40% - Ênfase3 8 2 3 2 4" xfId="15232"/>
    <cellStyle name="40% - Ênfase3 8 2 3 3" xfId="4251"/>
    <cellStyle name="40% - Ênfase3 8 2 3 3 2" xfId="10510"/>
    <cellStyle name="40% - Ênfase3 8 2 3 3 2 2" xfId="23054"/>
    <cellStyle name="40% - Ênfase3 8 2 3 3 3" xfId="16796"/>
    <cellStyle name="40% - Ênfase3 8 2 3 4" xfId="7382"/>
    <cellStyle name="40% - Ênfase3 8 2 3 4 2" xfId="19926"/>
    <cellStyle name="40% - Ênfase3 8 2 3 5" xfId="1366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3" xfId="17584"/>
    <cellStyle name="40% - Ênfase3 8 2 4 3" xfId="8170"/>
    <cellStyle name="40% - Ênfase3 8 2 4 3 2" xfId="20714"/>
    <cellStyle name="40% - Ênfase3 8 2 4 4" xfId="14456"/>
    <cellStyle name="40% - Ênfase3 8 2 5" xfId="3475"/>
    <cellStyle name="40% - Ênfase3 8 2 5 2" xfId="9734"/>
    <cellStyle name="40% - Ênfase3 8 2 5 2 2" xfId="22278"/>
    <cellStyle name="40% - Ênfase3 8 2 5 3" xfId="16020"/>
    <cellStyle name="40% - Ênfase3 8 2 6" xfId="6606"/>
    <cellStyle name="40% - Ênfase3 8 2 6 2" xfId="19150"/>
    <cellStyle name="40% - Ênfase3 8 2 7" xfId="1289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3" xfId="18561"/>
    <cellStyle name="40% - Ênfase3 8 3 2 2 3" xfId="9147"/>
    <cellStyle name="40% - Ênfase3 8 3 2 2 3 2" xfId="21691"/>
    <cellStyle name="40% - Ênfase3 8 3 2 2 4" xfId="15433"/>
    <cellStyle name="40% - Ênfase3 8 3 2 3" xfId="4452"/>
    <cellStyle name="40% - Ênfase3 8 3 2 3 2" xfId="10711"/>
    <cellStyle name="40% - Ênfase3 8 3 2 3 2 2" xfId="23255"/>
    <cellStyle name="40% - Ênfase3 8 3 2 3 3" xfId="16997"/>
    <cellStyle name="40% - Ênfase3 8 3 2 4" xfId="7583"/>
    <cellStyle name="40% - Ênfase3 8 3 2 4 2" xfId="20127"/>
    <cellStyle name="40% - Ênfase3 8 3 2 5" xfId="1386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3" xfId="17785"/>
    <cellStyle name="40% - Ênfase3 8 3 3 3" xfId="8371"/>
    <cellStyle name="40% - Ênfase3 8 3 3 3 2" xfId="20915"/>
    <cellStyle name="40% - Ênfase3 8 3 3 4" xfId="14657"/>
    <cellStyle name="40% - Ênfase3 8 3 4" xfId="3676"/>
    <cellStyle name="40% - Ênfase3 8 3 4 2" xfId="9935"/>
    <cellStyle name="40% - Ênfase3 8 3 4 2 2" xfId="22479"/>
    <cellStyle name="40% - Ênfase3 8 3 4 3" xfId="16221"/>
    <cellStyle name="40% - Ênfase3 8 3 5" xfId="6807"/>
    <cellStyle name="40% - Ênfase3 8 3 5 2" xfId="19351"/>
    <cellStyle name="40% - Ênfase3 8 3 6" xfId="1309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3" xfId="18173"/>
    <cellStyle name="40% - Ênfase3 8 4 2 3" xfId="8759"/>
    <cellStyle name="40% - Ênfase3 8 4 2 3 2" xfId="21303"/>
    <cellStyle name="40% - Ênfase3 8 4 2 4" xfId="15045"/>
    <cellStyle name="40% - Ênfase3 8 4 3" xfId="4064"/>
    <cellStyle name="40% - Ênfase3 8 4 3 2" xfId="10323"/>
    <cellStyle name="40% - Ênfase3 8 4 3 2 2" xfId="22867"/>
    <cellStyle name="40% - Ênfase3 8 4 3 3" xfId="16609"/>
    <cellStyle name="40% - Ênfase3 8 4 4" xfId="7195"/>
    <cellStyle name="40% - Ênfase3 8 4 4 2" xfId="19739"/>
    <cellStyle name="40% - Ênfase3 8 4 5" xfId="1348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3" xfId="17397"/>
    <cellStyle name="40% - Ênfase3 8 5 3" xfId="7983"/>
    <cellStyle name="40% - Ênfase3 8 5 3 2" xfId="20527"/>
    <cellStyle name="40% - Ênfase3 8 5 4" xfId="14269"/>
    <cellStyle name="40% - Ênfase3 8 6" xfId="3288"/>
    <cellStyle name="40% - Ênfase3 8 6 2" xfId="9547"/>
    <cellStyle name="40% - Ênfase3 8 6 2 2" xfId="22091"/>
    <cellStyle name="40% - Ênfase3 8 6 3" xfId="15833"/>
    <cellStyle name="40% - Ênfase3 8 7" xfId="6419"/>
    <cellStyle name="40% - Ênfase3 8 7 2" xfId="18963"/>
    <cellStyle name="40% - Ênfase3 8 8" xfId="1270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3" xfId="18761"/>
    <cellStyle name="40% - Ênfase3 9 2 2 2 2 3" xfId="9347"/>
    <cellStyle name="40% - Ênfase3 9 2 2 2 2 3 2" xfId="21891"/>
    <cellStyle name="40% - Ênfase3 9 2 2 2 2 4" xfId="15633"/>
    <cellStyle name="40% - Ênfase3 9 2 2 2 3" xfId="4652"/>
    <cellStyle name="40% - Ênfase3 9 2 2 2 3 2" xfId="10911"/>
    <cellStyle name="40% - Ênfase3 9 2 2 2 3 2 2" xfId="23455"/>
    <cellStyle name="40% - Ênfase3 9 2 2 2 3 3" xfId="17197"/>
    <cellStyle name="40% - Ênfase3 9 2 2 2 4" xfId="7783"/>
    <cellStyle name="40% - Ênfase3 9 2 2 2 4 2" xfId="20327"/>
    <cellStyle name="40% - Ênfase3 9 2 2 2 5" xfId="1406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3" xfId="17985"/>
    <cellStyle name="40% - Ênfase3 9 2 2 3 3" xfId="8571"/>
    <cellStyle name="40% - Ênfase3 9 2 2 3 3 2" xfId="21115"/>
    <cellStyle name="40% - Ênfase3 9 2 2 3 4" xfId="14857"/>
    <cellStyle name="40% - Ênfase3 9 2 2 4" xfId="3876"/>
    <cellStyle name="40% - Ênfase3 9 2 2 4 2" xfId="10135"/>
    <cellStyle name="40% - Ênfase3 9 2 2 4 2 2" xfId="22679"/>
    <cellStyle name="40% - Ênfase3 9 2 2 4 3" xfId="16421"/>
    <cellStyle name="40% - Ênfase3 9 2 2 5" xfId="7007"/>
    <cellStyle name="40% - Ênfase3 9 2 2 5 2" xfId="19551"/>
    <cellStyle name="40% - Ênfase3 9 2 2 6" xfId="1329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3" xfId="18373"/>
    <cellStyle name="40% - Ênfase3 9 2 3 2 3" xfId="8959"/>
    <cellStyle name="40% - Ênfase3 9 2 3 2 3 2" xfId="21503"/>
    <cellStyle name="40% - Ênfase3 9 2 3 2 4" xfId="15245"/>
    <cellStyle name="40% - Ênfase3 9 2 3 3" xfId="4264"/>
    <cellStyle name="40% - Ênfase3 9 2 3 3 2" xfId="10523"/>
    <cellStyle name="40% - Ênfase3 9 2 3 3 2 2" xfId="23067"/>
    <cellStyle name="40% - Ênfase3 9 2 3 3 3" xfId="16809"/>
    <cellStyle name="40% - Ênfase3 9 2 3 4" xfId="7395"/>
    <cellStyle name="40% - Ênfase3 9 2 3 4 2" xfId="19939"/>
    <cellStyle name="40% - Ênfase3 9 2 3 5" xfId="1368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3" xfId="17597"/>
    <cellStyle name="40% - Ênfase3 9 2 4 3" xfId="8183"/>
    <cellStyle name="40% - Ênfase3 9 2 4 3 2" xfId="20727"/>
    <cellStyle name="40% - Ênfase3 9 2 4 4" xfId="14469"/>
    <cellStyle name="40% - Ênfase3 9 2 5" xfId="3488"/>
    <cellStyle name="40% - Ênfase3 9 2 5 2" xfId="9747"/>
    <cellStyle name="40% - Ênfase3 9 2 5 2 2" xfId="22291"/>
    <cellStyle name="40% - Ênfase3 9 2 5 3" xfId="16033"/>
    <cellStyle name="40% - Ênfase3 9 2 6" xfId="6619"/>
    <cellStyle name="40% - Ênfase3 9 2 6 2" xfId="19163"/>
    <cellStyle name="40% - Ênfase3 9 2 7" xfId="1290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3" xfId="18574"/>
    <cellStyle name="40% - Ênfase3 9 3 2 2 3" xfId="9160"/>
    <cellStyle name="40% - Ênfase3 9 3 2 2 3 2" xfId="21704"/>
    <cellStyle name="40% - Ênfase3 9 3 2 2 4" xfId="15446"/>
    <cellStyle name="40% - Ênfase3 9 3 2 3" xfId="4465"/>
    <cellStyle name="40% - Ênfase3 9 3 2 3 2" xfId="10724"/>
    <cellStyle name="40% - Ênfase3 9 3 2 3 2 2" xfId="23268"/>
    <cellStyle name="40% - Ênfase3 9 3 2 3 3" xfId="17010"/>
    <cellStyle name="40% - Ênfase3 9 3 2 4" xfId="7596"/>
    <cellStyle name="40% - Ênfase3 9 3 2 4 2" xfId="20140"/>
    <cellStyle name="40% - Ênfase3 9 3 2 5" xfId="1388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3" xfId="17798"/>
    <cellStyle name="40% - Ênfase3 9 3 3 3" xfId="8384"/>
    <cellStyle name="40% - Ênfase3 9 3 3 3 2" xfId="20928"/>
    <cellStyle name="40% - Ênfase3 9 3 3 4" xfId="14670"/>
    <cellStyle name="40% - Ênfase3 9 3 4" xfId="3689"/>
    <cellStyle name="40% - Ênfase3 9 3 4 2" xfId="9948"/>
    <cellStyle name="40% - Ênfase3 9 3 4 2 2" xfId="22492"/>
    <cellStyle name="40% - Ênfase3 9 3 4 3" xfId="16234"/>
    <cellStyle name="40% - Ênfase3 9 3 5" xfId="6820"/>
    <cellStyle name="40% - Ênfase3 9 3 5 2" xfId="19364"/>
    <cellStyle name="40% - Ênfase3 9 3 6" xfId="1310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3" xfId="18186"/>
    <cellStyle name="40% - Ênfase3 9 4 2 3" xfId="8772"/>
    <cellStyle name="40% - Ênfase3 9 4 2 3 2" xfId="21316"/>
    <cellStyle name="40% - Ênfase3 9 4 2 4" xfId="15058"/>
    <cellStyle name="40% - Ênfase3 9 4 3" xfId="4077"/>
    <cellStyle name="40% - Ênfase3 9 4 3 2" xfId="10336"/>
    <cellStyle name="40% - Ênfase3 9 4 3 2 2" xfId="22880"/>
    <cellStyle name="40% - Ênfase3 9 4 3 3" xfId="16622"/>
    <cellStyle name="40% - Ênfase3 9 4 4" xfId="7208"/>
    <cellStyle name="40% - Ênfase3 9 4 4 2" xfId="19752"/>
    <cellStyle name="40% - Ênfase3 9 4 5" xfId="1349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3" xfId="17410"/>
    <cellStyle name="40% - Ênfase3 9 5 3" xfId="7996"/>
    <cellStyle name="40% - Ênfase3 9 5 3 2" xfId="20540"/>
    <cellStyle name="40% - Ênfase3 9 5 4" xfId="14282"/>
    <cellStyle name="40% - Ênfase3 9 6" xfId="3301"/>
    <cellStyle name="40% - Ênfase3 9 6 2" xfId="9560"/>
    <cellStyle name="40% - Ênfase3 9 6 2 2" xfId="22104"/>
    <cellStyle name="40% - Ênfase3 9 6 3" xfId="15846"/>
    <cellStyle name="40% - Ênfase3 9 7" xfId="6432"/>
    <cellStyle name="40% - Ênfase3 9 7 2" xfId="18976"/>
    <cellStyle name="40% - Ênfase3 9 8" xfId="1271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3" xfId="18777"/>
    <cellStyle name="40% - Ênfase4 10 2 2 2 2 3" xfId="9363"/>
    <cellStyle name="40% - Ênfase4 10 2 2 2 2 3 2" xfId="21907"/>
    <cellStyle name="40% - Ênfase4 10 2 2 2 2 4" xfId="15649"/>
    <cellStyle name="40% - Ênfase4 10 2 2 2 3" xfId="4668"/>
    <cellStyle name="40% - Ênfase4 10 2 2 2 3 2" xfId="10927"/>
    <cellStyle name="40% - Ênfase4 10 2 2 2 3 2 2" xfId="23471"/>
    <cellStyle name="40% - Ênfase4 10 2 2 2 3 3" xfId="17213"/>
    <cellStyle name="40% - Ênfase4 10 2 2 2 4" xfId="7799"/>
    <cellStyle name="40% - Ênfase4 10 2 2 2 4 2" xfId="20343"/>
    <cellStyle name="40% - Ênfase4 10 2 2 2 5" xfId="1408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3" xfId="18001"/>
    <cellStyle name="40% - Ênfase4 10 2 2 3 3" xfId="8587"/>
    <cellStyle name="40% - Ênfase4 10 2 2 3 3 2" xfId="21131"/>
    <cellStyle name="40% - Ênfase4 10 2 2 3 4" xfId="14873"/>
    <cellStyle name="40% - Ênfase4 10 2 2 4" xfId="3892"/>
    <cellStyle name="40% - Ênfase4 10 2 2 4 2" xfId="10151"/>
    <cellStyle name="40% - Ênfase4 10 2 2 4 2 2" xfId="22695"/>
    <cellStyle name="40% - Ênfase4 10 2 2 4 3" xfId="16437"/>
    <cellStyle name="40% - Ênfase4 10 2 2 5" xfId="7023"/>
    <cellStyle name="40% - Ênfase4 10 2 2 5 2" xfId="19567"/>
    <cellStyle name="40% - Ênfase4 10 2 2 6" xfId="1330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3" xfId="18389"/>
    <cellStyle name="40% - Ênfase4 10 2 3 2 3" xfId="8975"/>
    <cellStyle name="40% - Ênfase4 10 2 3 2 3 2" xfId="21519"/>
    <cellStyle name="40% - Ênfase4 10 2 3 2 4" xfId="15261"/>
    <cellStyle name="40% - Ênfase4 10 2 3 3" xfId="4280"/>
    <cellStyle name="40% - Ênfase4 10 2 3 3 2" xfId="10539"/>
    <cellStyle name="40% - Ênfase4 10 2 3 3 2 2" xfId="23083"/>
    <cellStyle name="40% - Ênfase4 10 2 3 3 3" xfId="16825"/>
    <cellStyle name="40% - Ênfase4 10 2 3 4" xfId="7411"/>
    <cellStyle name="40% - Ênfase4 10 2 3 4 2" xfId="19955"/>
    <cellStyle name="40% - Ênfase4 10 2 3 5" xfId="1369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3" xfId="17613"/>
    <cellStyle name="40% - Ênfase4 10 2 4 3" xfId="8199"/>
    <cellStyle name="40% - Ênfase4 10 2 4 3 2" xfId="20743"/>
    <cellStyle name="40% - Ênfase4 10 2 4 4" xfId="14485"/>
    <cellStyle name="40% - Ênfase4 10 2 5" xfId="3504"/>
    <cellStyle name="40% - Ênfase4 10 2 5 2" xfId="9763"/>
    <cellStyle name="40% - Ênfase4 10 2 5 2 2" xfId="22307"/>
    <cellStyle name="40% - Ênfase4 10 2 5 3" xfId="16049"/>
    <cellStyle name="40% - Ênfase4 10 2 6" xfId="6635"/>
    <cellStyle name="40% - Ênfase4 10 2 6 2" xfId="19179"/>
    <cellStyle name="40% - Ênfase4 10 2 7" xfId="1292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3" xfId="18590"/>
    <cellStyle name="40% - Ênfase4 10 3 2 2 3" xfId="9176"/>
    <cellStyle name="40% - Ênfase4 10 3 2 2 3 2" xfId="21720"/>
    <cellStyle name="40% - Ênfase4 10 3 2 2 4" xfId="15462"/>
    <cellStyle name="40% - Ênfase4 10 3 2 3" xfId="4481"/>
    <cellStyle name="40% - Ênfase4 10 3 2 3 2" xfId="10740"/>
    <cellStyle name="40% - Ênfase4 10 3 2 3 2 2" xfId="23284"/>
    <cellStyle name="40% - Ênfase4 10 3 2 3 3" xfId="17026"/>
    <cellStyle name="40% - Ênfase4 10 3 2 4" xfId="7612"/>
    <cellStyle name="40% - Ênfase4 10 3 2 4 2" xfId="20156"/>
    <cellStyle name="40% - Ênfase4 10 3 2 5" xfId="1389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3" xfId="17814"/>
    <cellStyle name="40% - Ênfase4 10 3 3 3" xfId="8400"/>
    <cellStyle name="40% - Ênfase4 10 3 3 3 2" xfId="20944"/>
    <cellStyle name="40% - Ênfase4 10 3 3 4" xfId="14686"/>
    <cellStyle name="40% - Ênfase4 10 3 4" xfId="3705"/>
    <cellStyle name="40% - Ênfase4 10 3 4 2" xfId="9964"/>
    <cellStyle name="40% - Ênfase4 10 3 4 2 2" xfId="22508"/>
    <cellStyle name="40% - Ênfase4 10 3 4 3" xfId="16250"/>
    <cellStyle name="40% - Ênfase4 10 3 5" xfId="6836"/>
    <cellStyle name="40% - Ênfase4 10 3 5 2" xfId="19380"/>
    <cellStyle name="40% - Ênfase4 10 3 6" xfId="1312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3" xfId="18202"/>
    <cellStyle name="40% - Ênfase4 10 4 2 3" xfId="8788"/>
    <cellStyle name="40% - Ênfase4 10 4 2 3 2" xfId="21332"/>
    <cellStyle name="40% - Ênfase4 10 4 2 4" xfId="15074"/>
    <cellStyle name="40% - Ênfase4 10 4 3" xfId="4093"/>
    <cellStyle name="40% - Ênfase4 10 4 3 2" xfId="10352"/>
    <cellStyle name="40% - Ênfase4 10 4 3 2 2" xfId="22896"/>
    <cellStyle name="40% - Ênfase4 10 4 3 3" xfId="16638"/>
    <cellStyle name="40% - Ênfase4 10 4 4" xfId="7224"/>
    <cellStyle name="40% - Ênfase4 10 4 4 2" xfId="19768"/>
    <cellStyle name="40% - Ênfase4 10 4 5" xfId="1351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3" xfId="17426"/>
    <cellStyle name="40% - Ênfase4 10 5 3" xfId="8012"/>
    <cellStyle name="40% - Ênfase4 10 5 3 2" xfId="20556"/>
    <cellStyle name="40% - Ênfase4 10 5 4" xfId="14298"/>
    <cellStyle name="40% - Ênfase4 10 6" xfId="3317"/>
    <cellStyle name="40% - Ênfase4 10 6 2" xfId="9576"/>
    <cellStyle name="40% - Ênfase4 10 6 2 2" xfId="22120"/>
    <cellStyle name="40% - Ênfase4 10 6 3" xfId="15862"/>
    <cellStyle name="40% - Ênfase4 10 7" xfId="6448"/>
    <cellStyle name="40% - Ênfase4 10 7 2" xfId="18992"/>
    <cellStyle name="40% - Ênfase4 10 8" xfId="1273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3" xfId="18791"/>
    <cellStyle name="40% - Ênfase4 11 2 2 2 2 3" xfId="9377"/>
    <cellStyle name="40% - Ênfase4 11 2 2 2 2 3 2" xfId="21921"/>
    <cellStyle name="40% - Ênfase4 11 2 2 2 2 4" xfId="15663"/>
    <cellStyle name="40% - Ênfase4 11 2 2 2 3" xfId="4682"/>
    <cellStyle name="40% - Ênfase4 11 2 2 2 3 2" xfId="10941"/>
    <cellStyle name="40% - Ênfase4 11 2 2 2 3 2 2" xfId="23485"/>
    <cellStyle name="40% - Ênfase4 11 2 2 2 3 3" xfId="17227"/>
    <cellStyle name="40% - Ênfase4 11 2 2 2 4" xfId="7813"/>
    <cellStyle name="40% - Ênfase4 11 2 2 2 4 2" xfId="20357"/>
    <cellStyle name="40% - Ênfase4 11 2 2 2 5" xfId="1409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3" xfId="18015"/>
    <cellStyle name="40% - Ênfase4 11 2 2 3 3" xfId="8601"/>
    <cellStyle name="40% - Ênfase4 11 2 2 3 3 2" xfId="21145"/>
    <cellStyle name="40% - Ênfase4 11 2 2 3 4" xfId="14887"/>
    <cellStyle name="40% - Ênfase4 11 2 2 4" xfId="3906"/>
    <cellStyle name="40% - Ênfase4 11 2 2 4 2" xfId="10165"/>
    <cellStyle name="40% - Ênfase4 11 2 2 4 2 2" xfId="22709"/>
    <cellStyle name="40% - Ênfase4 11 2 2 4 3" xfId="16451"/>
    <cellStyle name="40% - Ênfase4 11 2 2 5" xfId="7037"/>
    <cellStyle name="40% - Ênfase4 11 2 2 5 2" xfId="19581"/>
    <cellStyle name="40% - Ênfase4 11 2 2 6" xfId="1332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3" xfId="18403"/>
    <cellStyle name="40% - Ênfase4 11 2 3 2 3" xfId="8989"/>
    <cellStyle name="40% - Ênfase4 11 2 3 2 3 2" xfId="21533"/>
    <cellStyle name="40% - Ênfase4 11 2 3 2 4" xfId="15275"/>
    <cellStyle name="40% - Ênfase4 11 2 3 3" xfId="4294"/>
    <cellStyle name="40% - Ênfase4 11 2 3 3 2" xfId="10553"/>
    <cellStyle name="40% - Ênfase4 11 2 3 3 2 2" xfId="23097"/>
    <cellStyle name="40% - Ênfase4 11 2 3 3 3" xfId="16839"/>
    <cellStyle name="40% - Ênfase4 11 2 3 4" xfId="7425"/>
    <cellStyle name="40% - Ênfase4 11 2 3 4 2" xfId="19969"/>
    <cellStyle name="40% - Ênfase4 11 2 3 5" xfId="1371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3" xfId="17627"/>
    <cellStyle name="40% - Ênfase4 11 2 4 3" xfId="8213"/>
    <cellStyle name="40% - Ênfase4 11 2 4 3 2" xfId="20757"/>
    <cellStyle name="40% - Ênfase4 11 2 4 4" xfId="14499"/>
    <cellStyle name="40% - Ênfase4 11 2 5" xfId="3518"/>
    <cellStyle name="40% - Ênfase4 11 2 5 2" xfId="9777"/>
    <cellStyle name="40% - Ênfase4 11 2 5 2 2" xfId="22321"/>
    <cellStyle name="40% - Ênfase4 11 2 5 3" xfId="16063"/>
    <cellStyle name="40% - Ênfase4 11 2 6" xfId="6649"/>
    <cellStyle name="40% - Ênfase4 11 2 6 2" xfId="19193"/>
    <cellStyle name="40% - Ênfase4 11 2 7" xfId="1293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3" xfId="18604"/>
    <cellStyle name="40% - Ênfase4 11 3 2 2 3" xfId="9190"/>
    <cellStyle name="40% - Ênfase4 11 3 2 2 3 2" xfId="21734"/>
    <cellStyle name="40% - Ênfase4 11 3 2 2 4" xfId="15476"/>
    <cellStyle name="40% - Ênfase4 11 3 2 3" xfId="4495"/>
    <cellStyle name="40% - Ênfase4 11 3 2 3 2" xfId="10754"/>
    <cellStyle name="40% - Ênfase4 11 3 2 3 2 2" xfId="23298"/>
    <cellStyle name="40% - Ênfase4 11 3 2 3 3" xfId="17040"/>
    <cellStyle name="40% - Ênfase4 11 3 2 4" xfId="7626"/>
    <cellStyle name="40% - Ênfase4 11 3 2 4 2" xfId="20170"/>
    <cellStyle name="40% - Ênfase4 11 3 2 5" xfId="1391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3" xfId="17828"/>
    <cellStyle name="40% - Ênfase4 11 3 3 3" xfId="8414"/>
    <cellStyle name="40% - Ênfase4 11 3 3 3 2" xfId="20958"/>
    <cellStyle name="40% - Ênfase4 11 3 3 4" xfId="14700"/>
    <cellStyle name="40% - Ênfase4 11 3 4" xfId="3719"/>
    <cellStyle name="40% - Ênfase4 11 3 4 2" xfId="9978"/>
    <cellStyle name="40% - Ênfase4 11 3 4 2 2" xfId="22522"/>
    <cellStyle name="40% - Ênfase4 11 3 4 3" xfId="16264"/>
    <cellStyle name="40% - Ênfase4 11 3 5" xfId="6850"/>
    <cellStyle name="40% - Ênfase4 11 3 5 2" xfId="19394"/>
    <cellStyle name="40% - Ênfase4 11 3 6" xfId="1313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3" xfId="18216"/>
    <cellStyle name="40% - Ênfase4 11 4 2 3" xfId="8802"/>
    <cellStyle name="40% - Ênfase4 11 4 2 3 2" xfId="21346"/>
    <cellStyle name="40% - Ênfase4 11 4 2 4" xfId="15088"/>
    <cellStyle name="40% - Ênfase4 11 4 3" xfId="4107"/>
    <cellStyle name="40% - Ênfase4 11 4 3 2" xfId="10366"/>
    <cellStyle name="40% - Ênfase4 11 4 3 2 2" xfId="22910"/>
    <cellStyle name="40% - Ênfase4 11 4 3 3" xfId="16652"/>
    <cellStyle name="40% - Ênfase4 11 4 4" xfId="7238"/>
    <cellStyle name="40% - Ênfase4 11 4 4 2" xfId="19782"/>
    <cellStyle name="40% - Ênfase4 11 4 5" xfId="1352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3" xfId="17440"/>
    <cellStyle name="40% - Ênfase4 11 5 3" xfId="8026"/>
    <cellStyle name="40% - Ênfase4 11 5 3 2" xfId="20570"/>
    <cellStyle name="40% - Ênfase4 11 5 4" xfId="14312"/>
    <cellStyle name="40% - Ênfase4 11 6" xfId="3331"/>
    <cellStyle name="40% - Ênfase4 11 6 2" xfId="9590"/>
    <cellStyle name="40% - Ênfase4 11 6 2 2" xfId="22134"/>
    <cellStyle name="40% - Ênfase4 11 6 3" xfId="15876"/>
    <cellStyle name="40% - Ênfase4 11 7" xfId="6462"/>
    <cellStyle name="40% - Ênfase4 11 7 2" xfId="19006"/>
    <cellStyle name="40% - Ênfase4 11 8" xfId="1274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3" xfId="18630"/>
    <cellStyle name="40% - Ênfase4 12 2 2 2 3" xfId="9216"/>
    <cellStyle name="40% - Ênfase4 12 2 2 2 3 2" xfId="21760"/>
    <cellStyle name="40% - Ênfase4 12 2 2 2 4" xfId="15502"/>
    <cellStyle name="40% - Ênfase4 12 2 2 3" xfId="4521"/>
    <cellStyle name="40% - Ênfase4 12 2 2 3 2" xfId="10780"/>
    <cellStyle name="40% - Ênfase4 12 2 2 3 2 2" xfId="23324"/>
    <cellStyle name="40% - Ênfase4 12 2 2 3 3" xfId="17066"/>
    <cellStyle name="40% - Ênfase4 12 2 2 4" xfId="7652"/>
    <cellStyle name="40% - Ênfase4 12 2 2 4 2" xfId="20196"/>
    <cellStyle name="40% - Ênfase4 12 2 2 5" xfId="1393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3" xfId="17854"/>
    <cellStyle name="40% - Ênfase4 12 2 3 3" xfId="8440"/>
    <cellStyle name="40% - Ênfase4 12 2 3 3 2" xfId="20984"/>
    <cellStyle name="40% - Ênfase4 12 2 3 4" xfId="14726"/>
    <cellStyle name="40% - Ênfase4 12 2 4" xfId="3745"/>
    <cellStyle name="40% - Ênfase4 12 2 4 2" xfId="10004"/>
    <cellStyle name="40% - Ênfase4 12 2 4 2 2" xfId="22548"/>
    <cellStyle name="40% - Ênfase4 12 2 4 3" xfId="16290"/>
    <cellStyle name="40% - Ênfase4 12 2 5" xfId="6876"/>
    <cellStyle name="40% - Ênfase4 12 2 5 2" xfId="19420"/>
    <cellStyle name="40% - Ênfase4 12 2 6" xfId="1316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3" xfId="18242"/>
    <cellStyle name="40% - Ênfase4 12 3 2 3" xfId="8828"/>
    <cellStyle name="40% - Ênfase4 12 3 2 3 2" xfId="21372"/>
    <cellStyle name="40% - Ênfase4 12 3 2 4" xfId="15114"/>
    <cellStyle name="40% - Ênfase4 12 3 3" xfId="4133"/>
    <cellStyle name="40% - Ênfase4 12 3 3 2" xfId="10392"/>
    <cellStyle name="40% - Ênfase4 12 3 3 2 2" xfId="22936"/>
    <cellStyle name="40% - Ênfase4 12 3 3 3" xfId="16678"/>
    <cellStyle name="40% - Ênfase4 12 3 4" xfId="7264"/>
    <cellStyle name="40% - Ênfase4 12 3 4 2" xfId="19808"/>
    <cellStyle name="40% - Ênfase4 12 3 5" xfId="1355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3" xfId="17466"/>
    <cellStyle name="40% - Ênfase4 12 4 3" xfId="8052"/>
    <cellStyle name="40% - Ênfase4 12 4 3 2" xfId="20596"/>
    <cellStyle name="40% - Ênfase4 12 4 4" xfId="14338"/>
    <cellStyle name="40% - Ênfase4 12 5" xfId="3357"/>
    <cellStyle name="40% - Ênfase4 12 5 2" xfId="9616"/>
    <cellStyle name="40% - Ênfase4 12 5 2 2" xfId="22160"/>
    <cellStyle name="40% - Ênfase4 12 5 3" xfId="15902"/>
    <cellStyle name="40% - Ênfase4 12 6" xfId="6488"/>
    <cellStyle name="40% - Ênfase4 12 6 2" xfId="19032"/>
    <cellStyle name="40% - Ênfase4 12 7" xfId="1277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3" xfId="18804"/>
    <cellStyle name="40% - Ênfase4 13 2 2 2 3" xfId="9390"/>
    <cellStyle name="40% - Ênfase4 13 2 2 2 3 2" xfId="21934"/>
    <cellStyle name="40% - Ênfase4 13 2 2 2 4" xfId="15676"/>
    <cellStyle name="40% - Ênfase4 13 2 2 3" xfId="4695"/>
    <cellStyle name="40% - Ênfase4 13 2 2 3 2" xfId="10954"/>
    <cellStyle name="40% - Ênfase4 13 2 2 3 2 2" xfId="23498"/>
    <cellStyle name="40% - Ênfase4 13 2 2 3 3" xfId="17240"/>
    <cellStyle name="40% - Ênfase4 13 2 2 4" xfId="7826"/>
    <cellStyle name="40% - Ênfase4 13 2 2 4 2" xfId="20370"/>
    <cellStyle name="40% - Ênfase4 13 2 2 5" xfId="1411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3" xfId="18028"/>
    <cellStyle name="40% - Ênfase4 13 2 3 3" xfId="8614"/>
    <cellStyle name="40% - Ênfase4 13 2 3 3 2" xfId="21158"/>
    <cellStyle name="40% - Ênfase4 13 2 3 4" xfId="14900"/>
    <cellStyle name="40% - Ênfase4 13 2 4" xfId="3919"/>
    <cellStyle name="40% - Ênfase4 13 2 4 2" xfId="10178"/>
    <cellStyle name="40% - Ênfase4 13 2 4 2 2" xfId="22722"/>
    <cellStyle name="40% - Ênfase4 13 2 4 3" xfId="16464"/>
    <cellStyle name="40% - Ênfase4 13 2 5" xfId="7050"/>
    <cellStyle name="40% - Ênfase4 13 2 5 2" xfId="19594"/>
    <cellStyle name="40% - Ênfase4 13 2 6" xfId="1333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3" xfId="18416"/>
    <cellStyle name="40% - Ênfase4 13 3 2 3" xfId="9002"/>
    <cellStyle name="40% - Ênfase4 13 3 2 3 2" xfId="21546"/>
    <cellStyle name="40% - Ênfase4 13 3 2 4" xfId="15288"/>
    <cellStyle name="40% - Ênfase4 13 3 3" xfId="4307"/>
    <cellStyle name="40% - Ênfase4 13 3 3 2" xfId="10566"/>
    <cellStyle name="40% - Ênfase4 13 3 3 2 2" xfId="23110"/>
    <cellStyle name="40% - Ênfase4 13 3 3 3" xfId="16852"/>
    <cellStyle name="40% - Ênfase4 13 3 4" xfId="7438"/>
    <cellStyle name="40% - Ênfase4 13 3 4 2" xfId="19982"/>
    <cellStyle name="40% - Ênfase4 13 3 5" xfId="1372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3" xfId="17640"/>
    <cellStyle name="40% - Ênfase4 13 4 3" xfId="8226"/>
    <cellStyle name="40% - Ênfase4 13 4 3 2" xfId="20770"/>
    <cellStyle name="40% - Ênfase4 13 4 4" xfId="14512"/>
    <cellStyle name="40% - Ênfase4 13 5" xfId="3531"/>
    <cellStyle name="40% - Ênfase4 13 5 2" xfId="9790"/>
    <cellStyle name="40% - Ênfase4 13 5 2 2" xfId="22334"/>
    <cellStyle name="40% - Ênfase4 13 5 3" xfId="16076"/>
    <cellStyle name="40% - Ênfase4 13 6" xfId="6662"/>
    <cellStyle name="40% - Ênfase4 13 6 2" xfId="19206"/>
    <cellStyle name="40% - Ênfase4 13 7" xfId="1294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3" xfId="18617"/>
    <cellStyle name="40% - Ênfase4 14 2 2 2 3" xfId="9203"/>
    <cellStyle name="40% - Ênfase4 14 2 2 2 3 2" xfId="21747"/>
    <cellStyle name="40% - Ênfase4 14 2 2 2 4" xfId="15489"/>
    <cellStyle name="40% - Ênfase4 14 2 2 3" xfId="4508"/>
    <cellStyle name="40% - Ênfase4 14 2 2 3 2" xfId="10767"/>
    <cellStyle name="40% - Ênfase4 14 2 2 3 2 2" xfId="23311"/>
    <cellStyle name="40% - Ênfase4 14 2 2 3 3" xfId="17053"/>
    <cellStyle name="40% - Ênfase4 14 2 2 4" xfId="7639"/>
    <cellStyle name="40% - Ênfase4 14 2 2 4 2" xfId="20183"/>
    <cellStyle name="40% - Ênfase4 14 2 2 5" xfId="1392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3" xfId="17841"/>
    <cellStyle name="40% - Ênfase4 14 2 3 3" xfId="8427"/>
    <cellStyle name="40% - Ênfase4 14 2 3 3 2" xfId="20971"/>
    <cellStyle name="40% - Ênfase4 14 2 3 4" xfId="14713"/>
    <cellStyle name="40% - Ênfase4 14 2 4" xfId="3732"/>
    <cellStyle name="40% - Ênfase4 14 2 4 2" xfId="9991"/>
    <cellStyle name="40% - Ênfase4 14 2 4 2 2" xfId="22535"/>
    <cellStyle name="40% - Ênfase4 14 2 4 3" xfId="16277"/>
    <cellStyle name="40% - Ênfase4 14 2 5" xfId="6863"/>
    <cellStyle name="40% - Ênfase4 14 2 5 2" xfId="19407"/>
    <cellStyle name="40% - Ênfase4 14 2 6" xfId="1314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3" xfId="18229"/>
    <cellStyle name="40% - Ênfase4 14 3 2 3" xfId="8815"/>
    <cellStyle name="40% - Ênfase4 14 3 2 3 2" xfId="21359"/>
    <cellStyle name="40% - Ênfase4 14 3 2 4" xfId="15101"/>
    <cellStyle name="40% - Ênfase4 14 3 3" xfId="4120"/>
    <cellStyle name="40% - Ênfase4 14 3 3 2" xfId="10379"/>
    <cellStyle name="40% - Ênfase4 14 3 3 2 2" xfId="22923"/>
    <cellStyle name="40% - Ênfase4 14 3 3 3" xfId="16665"/>
    <cellStyle name="40% - Ênfase4 14 3 4" xfId="7251"/>
    <cellStyle name="40% - Ênfase4 14 3 4 2" xfId="19795"/>
    <cellStyle name="40% - Ênfase4 14 3 5" xfId="1353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3" xfId="17453"/>
    <cellStyle name="40% - Ênfase4 14 4 3" xfId="8039"/>
    <cellStyle name="40% - Ênfase4 14 4 3 2" xfId="20583"/>
    <cellStyle name="40% - Ênfase4 14 4 4" xfId="14325"/>
    <cellStyle name="40% - Ênfase4 14 5" xfId="3344"/>
    <cellStyle name="40% - Ênfase4 14 5 2" xfId="9603"/>
    <cellStyle name="40% - Ênfase4 14 5 2 2" xfId="22147"/>
    <cellStyle name="40% - Ênfase4 14 5 3" xfId="15889"/>
    <cellStyle name="40% - Ênfase4 14 6" xfId="6475"/>
    <cellStyle name="40% - Ênfase4 14 6 2" xfId="19019"/>
    <cellStyle name="40% - Ênfase4 14 7" xfId="1276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3" xfId="18817"/>
    <cellStyle name="40% - Ênfase4 15 2 2 2 3" xfId="9403"/>
    <cellStyle name="40% - Ênfase4 15 2 2 2 3 2" xfId="21947"/>
    <cellStyle name="40% - Ênfase4 15 2 2 2 4" xfId="15689"/>
    <cellStyle name="40% - Ênfase4 15 2 2 3" xfId="4708"/>
    <cellStyle name="40% - Ênfase4 15 2 2 3 2" xfId="10967"/>
    <cellStyle name="40% - Ênfase4 15 2 2 3 2 2" xfId="23511"/>
    <cellStyle name="40% - Ênfase4 15 2 2 3 3" xfId="17253"/>
    <cellStyle name="40% - Ênfase4 15 2 2 4" xfId="7839"/>
    <cellStyle name="40% - Ênfase4 15 2 2 4 2" xfId="20383"/>
    <cellStyle name="40% - Ênfase4 15 2 2 5" xfId="1412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3" xfId="18041"/>
    <cellStyle name="40% - Ênfase4 15 2 3 3" xfId="8627"/>
    <cellStyle name="40% - Ênfase4 15 2 3 3 2" xfId="21171"/>
    <cellStyle name="40% - Ênfase4 15 2 3 4" xfId="14913"/>
    <cellStyle name="40% - Ênfase4 15 2 4" xfId="3932"/>
    <cellStyle name="40% - Ênfase4 15 2 4 2" xfId="10191"/>
    <cellStyle name="40% - Ênfase4 15 2 4 2 2" xfId="22735"/>
    <cellStyle name="40% - Ênfase4 15 2 4 3" xfId="16477"/>
    <cellStyle name="40% - Ênfase4 15 2 5" xfId="7063"/>
    <cellStyle name="40% - Ênfase4 15 2 5 2" xfId="19607"/>
    <cellStyle name="40% - Ênfase4 15 2 6" xfId="1334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3" xfId="18429"/>
    <cellStyle name="40% - Ênfase4 15 3 2 3" xfId="9015"/>
    <cellStyle name="40% - Ênfase4 15 3 2 3 2" xfId="21559"/>
    <cellStyle name="40% - Ênfase4 15 3 2 4" xfId="15301"/>
    <cellStyle name="40% - Ênfase4 15 3 3" xfId="4320"/>
    <cellStyle name="40% - Ênfase4 15 3 3 2" xfId="10579"/>
    <cellStyle name="40% - Ênfase4 15 3 3 2 2" xfId="23123"/>
    <cellStyle name="40% - Ênfase4 15 3 3 3" xfId="16865"/>
    <cellStyle name="40% - Ênfase4 15 3 4" xfId="7451"/>
    <cellStyle name="40% - Ênfase4 15 3 4 2" xfId="19995"/>
    <cellStyle name="40% - Ênfase4 15 3 5" xfId="1373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3" xfId="17653"/>
    <cellStyle name="40% - Ênfase4 15 4 3" xfId="8239"/>
    <cellStyle name="40% - Ênfase4 15 4 3 2" xfId="20783"/>
    <cellStyle name="40% - Ênfase4 15 4 4" xfId="14525"/>
    <cellStyle name="40% - Ênfase4 15 5" xfId="3544"/>
    <cellStyle name="40% - Ênfase4 15 5 2" xfId="9803"/>
    <cellStyle name="40% - Ênfase4 15 5 2 2" xfId="22347"/>
    <cellStyle name="40% - Ênfase4 15 5 3" xfId="16089"/>
    <cellStyle name="40% - Ênfase4 15 6" xfId="6675"/>
    <cellStyle name="40% - Ênfase4 15 6 2" xfId="19219"/>
    <cellStyle name="40% - Ênfase4 15 7" xfId="1296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3" xfId="18443"/>
    <cellStyle name="40% - Ênfase4 16 2 2 3" xfId="9029"/>
    <cellStyle name="40% - Ênfase4 16 2 2 3 2" xfId="21573"/>
    <cellStyle name="40% - Ênfase4 16 2 2 4" xfId="15315"/>
    <cellStyle name="40% - Ênfase4 16 2 3" xfId="4334"/>
    <cellStyle name="40% - Ênfase4 16 2 3 2" xfId="10593"/>
    <cellStyle name="40% - Ênfase4 16 2 3 2 2" xfId="23137"/>
    <cellStyle name="40% - Ênfase4 16 2 3 3" xfId="16879"/>
    <cellStyle name="40% - Ênfase4 16 2 4" xfId="7465"/>
    <cellStyle name="40% - Ênfase4 16 2 4 2" xfId="20009"/>
    <cellStyle name="40% - Ênfase4 16 2 5" xfId="1375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3" xfId="17667"/>
    <cellStyle name="40% - Ênfase4 16 3 3" xfId="8253"/>
    <cellStyle name="40% - Ênfase4 16 3 3 2" xfId="20797"/>
    <cellStyle name="40% - Ênfase4 16 3 4" xfId="14539"/>
    <cellStyle name="40% - Ênfase4 16 4" xfId="3558"/>
    <cellStyle name="40% - Ênfase4 16 4 2" xfId="9817"/>
    <cellStyle name="40% - Ênfase4 16 4 2 2" xfId="22361"/>
    <cellStyle name="40% - Ênfase4 16 4 3" xfId="16103"/>
    <cellStyle name="40% - Ênfase4 16 5" xfId="6689"/>
    <cellStyle name="40% - Ênfase4 16 5 2" xfId="19233"/>
    <cellStyle name="40% - Ênfase4 16 6" xfId="1297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3" xfId="18055"/>
    <cellStyle name="40% - Ênfase4 17 2 3" xfId="8641"/>
    <cellStyle name="40% - Ênfase4 17 2 3 2" xfId="21185"/>
    <cellStyle name="40% - Ênfase4 17 2 4" xfId="14927"/>
    <cellStyle name="40% - Ênfase4 17 3" xfId="3946"/>
    <cellStyle name="40% - Ênfase4 17 3 2" xfId="10205"/>
    <cellStyle name="40% - Ênfase4 17 3 2 2" xfId="22749"/>
    <cellStyle name="40% - Ênfase4 17 3 3" xfId="16491"/>
    <cellStyle name="40% - Ênfase4 17 4" xfId="7077"/>
    <cellStyle name="40% - Ênfase4 17 4 2" xfId="19621"/>
    <cellStyle name="40% - Ênfase4 17 5" xfId="13363"/>
    <cellStyle name="40% - Ênfase4 18" xfId="1591"/>
    <cellStyle name="40% - Ênfase4 18 2" xfId="4721"/>
    <cellStyle name="40% - Ênfase4 18 2 2" xfId="10980"/>
    <cellStyle name="40% - Ênfase4 18 2 2 2" xfId="23524"/>
    <cellStyle name="40% - Ênfase4 18 2 3" xfId="17266"/>
    <cellStyle name="40% - Ênfase4 18 3" xfId="7852"/>
    <cellStyle name="40% - Ênfase4 18 3 2" xfId="20396"/>
    <cellStyle name="40% - Ênfase4 18 4" xfId="14138"/>
    <cellStyle name="40% - Ênfase4 19" xfId="1605"/>
    <cellStyle name="40% - Ênfase4 19 2" xfId="4734"/>
    <cellStyle name="40% - Ênfase4 19 2 2" xfId="10993"/>
    <cellStyle name="40% - Ênfase4 19 2 2 2" xfId="23537"/>
    <cellStyle name="40% - Ênfase4 19 2 3" xfId="17279"/>
    <cellStyle name="40% - Ênfase4 19 3" xfId="7865"/>
    <cellStyle name="40% - Ênfase4 19 3 2" xfId="20409"/>
    <cellStyle name="40% - Ênfase4 19 4" xfId="14151"/>
    <cellStyle name="40% - Ênfase4 2" xfId="5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3" xfId="18697"/>
    <cellStyle name="40% - Ênfase4 2 2 2 2 2 2 3" xfId="9283"/>
    <cellStyle name="40% - Ênfase4 2 2 2 2 2 2 3 2" xfId="21827"/>
    <cellStyle name="40% - Ênfase4 2 2 2 2 2 2 4" xfId="15569"/>
    <cellStyle name="40% - Ênfase4 2 2 2 2 2 3" xfId="4588"/>
    <cellStyle name="40% - Ênfase4 2 2 2 2 2 3 2" xfId="10847"/>
    <cellStyle name="40% - Ênfase4 2 2 2 2 2 3 2 2" xfId="23391"/>
    <cellStyle name="40% - Ênfase4 2 2 2 2 2 3 3" xfId="17133"/>
    <cellStyle name="40% - Ênfase4 2 2 2 2 2 4" xfId="7719"/>
    <cellStyle name="40% - Ênfase4 2 2 2 2 2 4 2" xfId="20263"/>
    <cellStyle name="40% - Ênfase4 2 2 2 2 2 5" xfId="1400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3" xfId="17921"/>
    <cellStyle name="40% - Ênfase4 2 2 2 2 3 3" xfId="8507"/>
    <cellStyle name="40% - Ênfase4 2 2 2 2 3 3 2" xfId="21051"/>
    <cellStyle name="40% - Ênfase4 2 2 2 2 3 4" xfId="14793"/>
    <cellStyle name="40% - Ênfase4 2 2 2 2 4" xfId="3812"/>
    <cellStyle name="40% - Ênfase4 2 2 2 2 4 2" xfId="10071"/>
    <cellStyle name="40% - Ênfase4 2 2 2 2 4 2 2" xfId="22615"/>
    <cellStyle name="40% - Ênfase4 2 2 2 2 4 3" xfId="16357"/>
    <cellStyle name="40% - Ênfase4 2 2 2 2 5" xfId="6943"/>
    <cellStyle name="40% - Ênfase4 2 2 2 2 5 2" xfId="19487"/>
    <cellStyle name="40% - Ênfase4 2 2 2 2 6" xfId="1322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3" xfId="18309"/>
    <cellStyle name="40% - Ênfase4 2 2 2 3 2 3" xfId="8895"/>
    <cellStyle name="40% - Ênfase4 2 2 2 3 2 3 2" xfId="21439"/>
    <cellStyle name="40% - Ênfase4 2 2 2 3 2 4" xfId="15181"/>
    <cellStyle name="40% - Ênfase4 2 2 2 3 3" xfId="4200"/>
    <cellStyle name="40% - Ênfase4 2 2 2 3 3 2" xfId="10459"/>
    <cellStyle name="40% - Ênfase4 2 2 2 3 3 2 2" xfId="23003"/>
    <cellStyle name="40% - Ênfase4 2 2 2 3 3 3" xfId="16745"/>
    <cellStyle name="40% - Ênfase4 2 2 2 3 4" xfId="7331"/>
    <cellStyle name="40% - Ênfase4 2 2 2 3 4 2" xfId="19875"/>
    <cellStyle name="40% - Ênfase4 2 2 2 3 5" xfId="1361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3" xfId="17533"/>
    <cellStyle name="40% - Ênfase4 2 2 2 4 3" xfId="8119"/>
    <cellStyle name="40% - Ênfase4 2 2 2 4 3 2" xfId="20663"/>
    <cellStyle name="40% - Ênfase4 2 2 2 4 4" xfId="14405"/>
    <cellStyle name="40% - Ênfase4 2 2 2 5" xfId="3424"/>
    <cellStyle name="40% - Ênfase4 2 2 2 5 2" xfId="9683"/>
    <cellStyle name="40% - Ênfase4 2 2 2 5 2 2" xfId="22227"/>
    <cellStyle name="40% - Ênfase4 2 2 2 5 3" xfId="15969"/>
    <cellStyle name="40% - Ênfase4 2 2 2 6" xfId="6555"/>
    <cellStyle name="40% - Ênfase4 2 2 2 6 2" xfId="19099"/>
    <cellStyle name="40% - Ênfase4 2 2 2 7" xfId="1284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3" xfId="18510"/>
    <cellStyle name="40% - Ênfase4 2 2 3 2 2 3" xfId="9096"/>
    <cellStyle name="40% - Ênfase4 2 2 3 2 2 3 2" xfId="21640"/>
    <cellStyle name="40% - Ênfase4 2 2 3 2 2 4" xfId="15382"/>
    <cellStyle name="40% - Ênfase4 2 2 3 2 3" xfId="4401"/>
    <cellStyle name="40% - Ênfase4 2 2 3 2 3 2" xfId="10660"/>
    <cellStyle name="40% - Ênfase4 2 2 3 2 3 2 2" xfId="23204"/>
    <cellStyle name="40% - Ênfase4 2 2 3 2 3 3" xfId="16946"/>
    <cellStyle name="40% - Ênfase4 2 2 3 2 4" xfId="7532"/>
    <cellStyle name="40% - Ênfase4 2 2 3 2 4 2" xfId="20076"/>
    <cellStyle name="40% - Ênfase4 2 2 3 2 5" xfId="1381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3" xfId="17734"/>
    <cellStyle name="40% - Ênfase4 2 2 3 3 3" xfId="8320"/>
    <cellStyle name="40% - Ênfase4 2 2 3 3 3 2" xfId="20864"/>
    <cellStyle name="40% - Ênfase4 2 2 3 3 4" xfId="14606"/>
    <cellStyle name="40% - Ênfase4 2 2 3 4" xfId="3625"/>
    <cellStyle name="40% - Ênfase4 2 2 3 4 2" xfId="9884"/>
    <cellStyle name="40% - Ênfase4 2 2 3 4 2 2" xfId="22428"/>
    <cellStyle name="40% - Ênfase4 2 2 3 4 3" xfId="16170"/>
    <cellStyle name="40% - Ênfase4 2 2 3 5" xfId="6756"/>
    <cellStyle name="40% - Ênfase4 2 2 3 5 2" xfId="19300"/>
    <cellStyle name="40% - Ênfase4 2 2 3 6" xfId="1304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3" xfId="18122"/>
    <cellStyle name="40% - Ênfase4 2 2 4 2 3" xfId="8708"/>
    <cellStyle name="40% - Ênfase4 2 2 4 2 3 2" xfId="21252"/>
    <cellStyle name="40% - Ênfase4 2 2 4 2 4" xfId="14994"/>
    <cellStyle name="40% - Ênfase4 2 2 4 3" xfId="4013"/>
    <cellStyle name="40% - Ênfase4 2 2 4 3 2" xfId="10272"/>
    <cellStyle name="40% - Ênfase4 2 2 4 3 2 2" xfId="22816"/>
    <cellStyle name="40% - Ênfase4 2 2 4 3 3" xfId="16558"/>
    <cellStyle name="40% - Ênfase4 2 2 4 4" xfId="7144"/>
    <cellStyle name="40% - Ênfase4 2 2 4 4 2" xfId="19688"/>
    <cellStyle name="40% - Ênfase4 2 2 4 5" xfId="1343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3" xfId="17346"/>
    <cellStyle name="40% - Ênfase4 2 2 5 3" xfId="7932"/>
    <cellStyle name="40% - Ênfase4 2 2 5 3 2" xfId="20476"/>
    <cellStyle name="40% - Ênfase4 2 2 5 4" xfId="14218"/>
    <cellStyle name="40% - Ênfase4 2 2 6" xfId="3237"/>
    <cellStyle name="40% - Ênfase4 2 2 6 2" xfId="9496"/>
    <cellStyle name="40% - Ênfase4 2 2 6 2 2" xfId="22040"/>
    <cellStyle name="40% - Ênfase4 2 2 6 3" xfId="15782"/>
    <cellStyle name="40% - Ênfase4 2 2 7" xfId="6368"/>
    <cellStyle name="40% - Ênfase4 2 2 7 2" xfId="18912"/>
    <cellStyle name="40% - Ênfase4 2 2 8" xfId="1265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3" xfId="18644"/>
    <cellStyle name="40% - Ênfase4 2 3 2 2 2 3" xfId="9230"/>
    <cellStyle name="40% - Ênfase4 2 3 2 2 2 3 2" xfId="21774"/>
    <cellStyle name="40% - Ênfase4 2 3 2 2 2 4" xfId="15516"/>
    <cellStyle name="40% - Ênfase4 2 3 2 2 3" xfId="4535"/>
    <cellStyle name="40% - Ênfase4 2 3 2 2 3 2" xfId="10794"/>
    <cellStyle name="40% - Ênfase4 2 3 2 2 3 2 2" xfId="23338"/>
    <cellStyle name="40% - Ênfase4 2 3 2 2 3 3" xfId="17080"/>
    <cellStyle name="40% - Ênfase4 2 3 2 2 4" xfId="7666"/>
    <cellStyle name="40% - Ênfase4 2 3 2 2 4 2" xfId="20210"/>
    <cellStyle name="40% - Ênfase4 2 3 2 2 5" xfId="1395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3" xfId="17868"/>
    <cellStyle name="40% - Ênfase4 2 3 2 3 3" xfId="8454"/>
    <cellStyle name="40% - Ênfase4 2 3 2 3 3 2" xfId="20998"/>
    <cellStyle name="40% - Ênfase4 2 3 2 3 4" xfId="14740"/>
    <cellStyle name="40% - Ênfase4 2 3 2 4" xfId="3759"/>
    <cellStyle name="40% - Ênfase4 2 3 2 4 2" xfId="10018"/>
    <cellStyle name="40% - Ênfase4 2 3 2 4 2 2" xfId="22562"/>
    <cellStyle name="40% - Ênfase4 2 3 2 4 3" xfId="16304"/>
    <cellStyle name="40% - Ênfase4 2 3 2 5" xfId="6890"/>
    <cellStyle name="40% - Ênfase4 2 3 2 5 2" xfId="19434"/>
    <cellStyle name="40% - Ênfase4 2 3 2 6" xfId="1317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3" xfId="18256"/>
    <cellStyle name="40% - Ênfase4 2 3 3 2 3" xfId="8842"/>
    <cellStyle name="40% - Ênfase4 2 3 3 2 3 2" xfId="21386"/>
    <cellStyle name="40% - Ênfase4 2 3 3 2 4" xfId="15128"/>
    <cellStyle name="40% - Ênfase4 2 3 3 3" xfId="4147"/>
    <cellStyle name="40% - Ênfase4 2 3 3 3 2" xfId="10406"/>
    <cellStyle name="40% - Ênfase4 2 3 3 3 2 2" xfId="22950"/>
    <cellStyle name="40% - Ênfase4 2 3 3 3 3" xfId="16692"/>
    <cellStyle name="40% - Ênfase4 2 3 3 4" xfId="7278"/>
    <cellStyle name="40% - Ênfase4 2 3 3 4 2" xfId="19822"/>
    <cellStyle name="40% - Ênfase4 2 3 3 5" xfId="1356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3" xfId="17480"/>
    <cellStyle name="40% - Ênfase4 2 3 4 3" xfId="8066"/>
    <cellStyle name="40% - Ênfase4 2 3 4 3 2" xfId="20610"/>
    <cellStyle name="40% - Ênfase4 2 3 4 4" xfId="14352"/>
    <cellStyle name="40% - Ênfase4 2 3 5" xfId="3371"/>
    <cellStyle name="40% - Ênfase4 2 3 5 2" xfId="9630"/>
    <cellStyle name="40% - Ênfase4 2 3 5 2 2" xfId="22174"/>
    <cellStyle name="40% - Ênfase4 2 3 5 3" xfId="15916"/>
    <cellStyle name="40% - Ênfase4 2 3 6" xfId="6502"/>
    <cellStyle name="40% - Ênfase4 2 3 6 2" xfId="19046"/>
    <cellStyle name="40% - Ênfase4 2 3 7" xfId="1278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3" xfId="18457"/>
    <cellStyle name="40% - Ênfase4 2 4 2 2 3" xfId="9043"/>
    <cellStyle name="40% - Ênfase4 2 4 2 2 3 2" xfId="21587"/>
    <cellStyle name="40% - Ênfase4 2 4 2 2 4" xfId="15329"/>
    <cellStyle name="40% - Ênfase4 2 4 2 3" xfId="4348"/>
    <cellStyle name="40% - Ênfase4 2 4 2 3 2" xfId="10607"/>
    <cellStyle name="40% - Ênfase4 2 4 2 3 2 2" xfId="23151"/>
    <cellStyle name="40% - Ênfase4 2 4 2 3 3" xfId="16893"/>
    <cellStyle name="40% - Ênfase4 2 4 2 4" xfId="7479"/>
    <cellStyle name="40% - Ênfase4 2 4 2 4 2" xfId="20023"/>
    <cellStyle name="40% - Ênfase4 2 4 2 5" xfId="1376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3" xfId="17681"/>
    <cellStyle name="40% - Ênfase4 2 4 3 3" xfId="8267"/>
    <cellStyle name="40% - Ênfase4 2 4 3 3 2" xfId="20811"/>
    <cellStyle name="40% - Ênfase4 2 4 3 4" xfId="14553"/>
    <cellStyle name="40% - Ênfase4 2 4 4" xfId="3572"/>
    <cellStyle name="40% - Ênfase4 2 4 4 2" xfId="9831"/>
    <cellStyle name="40% - Ênfase4 2 4 4 2 2" xfId="22375"/>
    <cellStyle name="40% - Ênfase4 2 4 4 3" xfId="16117"/>
    <cellStyle name="40% - Ênfase4 2 4 5" xfId="6703"/>
    <cellStyle name="40% - Ênfase4 2 4 5 2" xfId="19247"/>
    <cellStyle name="40% - Ênfase4 2 4 6" xfId="1298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3" xfId="18069"/>
    <cellStyle name="40% - Ênfase4 2 5 2 3" xfId="8655"/>
    <cellStyle name="40% - Ênfase4 2 5 2 3 2" xfId="21199"/>
    <cellStyle name="40% - Ênfase4 2 5 2 4" xfId="14941"/>
    <cellStyle name="40% - Ênfase4 2 5 3" xfId="3960"/>
    <cellStyle name="40% - Ênfase4 2 5 3 2" xfId="10219"/>
    <cellStyle name="40% - Ênfase4 2 5 3 2 2" xfId="22763"/>
    <cellStyle name="40% - Ênfase4 2 5 3 3" xfId="16505"/>
    <cellStyle name="40% - Ênfase4 2 5 4" xfId="7091"/>
    <cellStyle name="40% - Ênfase4 2 5 4 2" xfId="19635"/>
    <cellStyle name="40% - Ênfase4 2 5 5" xfId="1337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3" xfId="17293"/>
    <cellStyle name="40% - Ênfase4 2 6 3" xfId="7879"/>
    <cellStyle name="40% - Ênfase4 2 6 3 2" xfId="20423"/>
    <cellStyle name="40% - Ênfase4 2 6 4" xfId="14165"/>
    <cellStyle name="40% - Ênfase4 2 7" xfId="3184"/>
    <cellStyle name="40% - Ênfase4 2 7 2" xfId="9443"/>
    <cellStyle name="40% - Ênfase4 2 7 2 2" xfId="21987"/>
    <cellStyle name="40% - Ênfase4 2 7 3" xfId="15729"/>
    <cellStyle name="40% - Ênfase4 2 8" xfId="6315"/>
    <cellStyle name="40% - Ênfase4 2 8 2" xfId="18859"/>
    <cellStyle name="40% - Ênfase4 2 9" xfId="12601"/>
    <cellStyle name="40% - Ênfase4 20" xfId="3170"/>
    <cellStyle name="40% - Ênfase4 20 2" xfId="9429"/>
    <cellStyle name="40% - Ênfase4 20 2 2" xfId="21973"/>
    <cellStyle name="40% - Ênfase4 20 3" xfId="15715"/>
    <cellStyle name="40% - Ênfase4 21" xfId="3156"/>
    <cellStyle name="40% - Ênfase4 21 2" xfId="9416"/>
    <cellStyle name="40% - Ênfase4 21 2 2" xfId="21960"/>
    <cellStyle name="40% - Ênfase4 21 3" xfId="15702"/>
    <cellStyle name="40% - Ênfase4 22" xfId="6286"/>
    <cellStyle name="40% - Ênfase4 22 2" xfId="12545"/>
    <cellStyle name="40% - Ênfase4 22 2 2" xfId="25089"/>
    <cellStyle name="40% - Ênfase4 22 3" xfId="18831"/>
    <cellStyle name="40% - Ênfase4 23" xfId="6300"/>
    <cellStyle name="40% - Ênfase4 23 2" xfId="18845"/>
    <cellStyle name="40% - Ênfase4 24" xfId="12555"/>
    <cellStyle name="40% - Ênfase4 24 2" xfId="25099"/>
    <cellStyle name="40% - Ênfase4 25" xfId="12587"/>
    <cellStyle name="40% - Ênfase4 26" xfId="12573"/>
    <cellStyle name="40% - Ênfase4 3" xfId="6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3" xfId="18710"/>
    <cellStyle name="40% - Ênfase4 3 2 2 2 2 2 3" xfId="9296"/>
    <cellStyle name="40% - Ênfase4 3 2 2 2 2 2 3 2" xfId="21840"/>
    <cellStyle name="40% - Ênfase4 3 2 2 2 2 2 4" xfId="15582"/>
    <cellStyle name="40% - Ênfase4 3 2 2 2 2 3" xfId="4601"/>
    <cellStyle name="40% - Ênfase4 3 2 2 2 2 3 2" xfId="10860"/>
    <cellStyle name="40% - Ênfase4 3 2 2 2 2 3 2 2" xfId="23404"/>
    <cellStyle name="40% - Ênfase4 3 2 2 2 2 3 3" xfId="17146"/>
    <cellStyle name="40% - Ênfase4 3 2 2 2 2 4" xfId="7732"/>
    <cellStyle name="40% - Ênfase4 3 2 2 2 2 4 2" xfId="20276"/>
    <cellStyle name="40% - Ênfase4 3 2 2 2 2 5" xfId="1401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3" xfId="17934"/>
    <cellStyle name="40% - Ênfase4 3 2 2 2 3 3" xfId="8520"/>
    <cellStyle name="40% - Ênfase4 3 2 2 2 3 3 2" xfId="21064"/>
    <cellStyle name="40% - Ênfase4 3 2 2 2 3 4" xfId="14806"/>
    <cellStyle name="40% - Ênfase4 3 2 2 2 4" xfId="3825"/>
    <cellStyle name="40% - Ênfase4 3 2 2 2 4 2" xfId="10084"/>
    <cellStyle name="40% - Ênfase4 3 2 2 2 4 2 2" xfId="22628"/>
    <cellStyle name="40% - Ênfase4 3 2 2 2 4 3" xfId="16370"/>
    <cellStyle name="40% - Ênfase4 3 2 2 2 5" xfId="6956"/>
    <cellStyle name="40% - Ênfase4 3 2 2 2 5 2" xfId="19500"/>
    <cellStyle name="40% - Ênfase4 3 2 2 2 6" xfId="1324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3" xfId="18322"/>
    <cellStyle name="40% - Ênfase4 3 2 2 3 2 3" xfId="8908"/>
    <cellStyle name="40% - Ênfase4 3 2 2 3 2 3 2" xfId="21452"/>
    <cellStyle name="40% - Ênfase4 3 2 2 3 2 4" xfId="15194"/>
    <cellStyle name="40% - Ênfase4 3 2 2 3 3" xfId="4213"/>
    <cellStyle name="40% - Ênfase4 3 2 2 3 3 2" xfId="10472"/>
    <cellStyle name="40% - Ênfase4 3 2 2 3 3 2 2" xfId="23016"/>
    <cellStyle name="40% - Ênfase4 3 2 2 3 3 3" xfId="16758"/>
    <cellStyle name="40% - Ênfase4 3 2 2 3 4" xfId="7344"/>
    <cellStyle name="40% - Ênfase4 3 2 2 3 4 2" xfId="19888"/>
    <cellStyle name="40% - Ênfase4 3 2 2 3 5" xfId="1363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3" xfId="17546"/>
    <cellStyle name="40% - Ênfase4 3 2 2 4 3" xfId="8132"/>
    <cellStyle name="40% - Ênfase4 3 2 2 4 3 2" xfId="20676"/>
    <cellStyle name="40% - Ênfase4 3 2 2 4 4" xfId="14418"/>
    <cellStyle name="40% - Ênfase4 3 2 2 5" xfId="3437"/>
    <cellStyle name="40% - Ênfase4 3 2 2 5 2" xfId="9696"/>
    <cellStyle name="40% - Ênfase4 3 2 2 5 2 2" xfId="22240"/>
    <cellStyle name="40% - Ênfase4 3 2 2 5 3" xfId="15982"/>
    <cellStyle name="40% - Ênfase4 3 2 2 6" xfId="6568"/>
    <cellStyle name="40% - Ênfase4 3 2 2 6 2" xfId="19112"/>
    <cellStyle name="40% - Ênfase4 3 2 2 7" xfId="1285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3" xfId="18523"/>
    <cellStyle name="40% - Ênfase4 3 2 3 2 2 3" xfId="9109"/>
    <cellStyle name="40% - Ênfase4 3 2 3 2 2 3 2" xfId="21653"/>
    <cellStyle name="40% - Ênfase4 3 2 3 2 2 4" xfId="15395"/>
    <cellStyle name="40% - Ênfase4 3 2 3 2 3" xfId="4414"/>
    <cellStyle name="40% - Ênfase4 3 2 3 2 3 2" xfId="10673"/>
    <cellStyle name="40% - Ênfase4 3 2 3 2 3 2 2" xfId="23217"/>
    <cellStyle name="40% - Ênfase4 3 2 3 2 3 3" xfId="16959"/>
    <cellStyle name="40% - Ênfase4 3 2 3 2 4" xfId="7545"/>
    <cellStyle name="40% - Ênfase4 3 2 3 2 4 2" xfId="20089"/>
    <cellStyle name="40% - Ênfase4 3 2 3 2 5" xfId="1383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3" xfId="17747"/>
    <cellStyle name="40% - Ênfase4 3 2 3 3 3" xfId="8333"/>
    <cellStyle name="40% - Ênfase4 3 2 3 3 3 2" xfId="20877"/>
    <cellStyle name="40% - Ênfase4 3 2 3 3 4" xfId="14619"/>
    <cellStyle name="40% - Ênfase4 3 2 3 4" xfId="3638"/>
    <cellStyle name="40% - Ênfase4 3 2 3 4 2" xfId="9897"/>
    <cellStyle name="40% - Ênfase4 3 2 3 4 2 2" xfId="22441"/>
    <cellStyle name="40% - Ênfase4 3 2 3 4 3" xfId="16183"/>
    <cellStyle name="40% - Ênfase4 3 2 3 5" xfId="6769"/>
    <cellStyle name="40% - Ênfase4 3 2 3 5 2" xfId="19313"/>
    <cellStyle name="40% - Ênfase4 3 2 3 6" xfId="1305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3" xfId="18135"/>
    <cellStyle name="40% - Ênfase4 3 2 4 2 3" xfId="8721"/>
    <cellStyle name="40% - Ênfase4 3 2 4 2 3 2" xfId="21265"/>
    <cellStyle name="40% - Ênfase4 3 2 4 2 4" xfId="15007"/>
    <cellStyle name="40% - Ênfase4 3 2 4 3" xfId="4026"/>
    <cellStyle name="40% - Ênfase4 3 2 4 3 2" xfId="10285"/>
    <cellStyle name="40% - Ênfase4 3 2 4 3 2 2" xfId="22829"/>
    <cellStyle name="40% - Ênfase4 3 2 4 3 3" xfId="16571"/>
    <cellStyle name="40% - Ênfase4 3 2 4 4" xfId="7157"/>
    <cellStyle name="40% - Ênfase4 3 2 4 4 2" xfId="19701"/>
    <cellStyle name="40% - Ênfase4 3 2 4 5" xfId="1344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3" xfId="17359"/>
    <cellStyle name="40% - Ênfase4 3 2 5 3" xfId="7945"/>
    <cellStyle name="40% - Ênfase4 3 2 5 3 2" xfId="20489"/>
    <cellStyle name="40% - Ênfase4 3 2 5 4" xfId="14231"/>
    <cellStyle name="40% - Ênfase4 3 2 6" xfId="3250"/>
    <cellStyle name="40% - Ênfase4 3 2 6 2" xfId="9509"/>
    <cellStyle name="40% - Ênfase4 3 2 6 2 2" xfId="22053"/>
    <cellStyle name="40% - Ênfase4 3 2 6 3" xfId="15795"/>
    <cellStyle name="40% - Ênfase4 3 2 7" xfId="6381"/>
    <cellStyle name="40% - Ênfase4 3 2 7 2" xfId="18925"/>
    <cellStyle name="40% - Ênfase4 3 2 8" xfId="1266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3" xfId="18657"/>
    <cellStyle name="40% - Ênfase4 3 3 2 2 2 3" xfId="9243"/>
    <cellStyle name="40% - Ênfase4 3 3 2 2 2 3 2" xfId="21787"/>
    <cellStyle name="40% - Ênfase4 3 3 2 2 2 4" xfId="15529"/>
    <cellStyle name="40% - Ênfase4 3 3 2 2 3" xfId="4548"/>
    <cellStyle name="40% - Ênfase4 3 3 2 2 3 2" xfId="10807"/>
    <cellStyle name="40% - Ênfase4 3 3 2 2 3 2 2" xfId="23351"/>
    <cellStyle name="40% - Ênfase4 3 3 2 2 3 3" xfId="17093"/>
    <cellStyle name="40% - Ênfase4 3 3 2 2 4" xfId="7679"/>
    <cellStyle name="40% - Ênfase4 3 3 2 2 4 2" xfId="20223"/>
    <cellStyle name="40% - Ênfase4 3 3 2 2 5" xfId="1396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3" xfId="17881"/>
    <cellStyle name="40% - Ênfase4 3 3 2 3 3" xfId="8467"/>
    <cellStyle name="40% - Ênfase4 3 3 2 3 3 2" xfId="21011"/>
    <cellStyle name="40% - Ênfase4 3 3 2 3 4" xfId="14753"/>
    <cellStyle name="40% - Ênfase4 3 3 2 4" xfId="3772"/>
    <cellStyle name="40% - Ênfase4 3 3 2 4 2" xfId="10031"/>
    <cellStyle name="40% - Ênfase4 3 3 2 4 2 2" xfId="22575"/>
    <cellStyle name="40% - Ênfase4 3 3 2 4 3" xfId="16317"/>
    <cellStyle name="40% - Ênfase4 3 3 2 5" xfId="6903"/>
    <cellStyle name="40% - Ênfase4 3 3 2 5 2" xfId="19447"/>
    <cellStyle name="40% - Ênfase4 3 3 2 6" xfId="1318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3" xfId="18269"/>
    <cellStyle name="40% - Ênfase4 3 3 3 2 3" xfId="8855"/>
    <cellStyle name="40% - Ênfase4 3 3 3 2 3 2" xfId="21399"/>
    <cellStyle name="40% - Ênfase4 3 3 3 2 4" xfId="15141"/>
    <cellStyle name="40% - Ênfase4 3 3 3 3" xfId="4160"/>
    <cellStyle name="40% - Ênfase4 3 3 3 3 2" xfId="10419"/>
    <cellStyle name="40% - Ênfase4 3 3 3 3 2 2" xfId="22963"/>
    <cellStyle name="40% - Ênfase4 3 3 3 3 3" xfId="16705"/>
    <cellStyle name="40% - Ênfase4 3 3 3 4" xfId="7291"/>
    <cellStyle name="40% - Ênfase4 3 3 3 4 2" xfId="19835"/>
    <cellStyle name="40% - Ênfase4 3 3 3 5" xfId="1357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3" xfId="17493"/>
    <cellStyle name="40% - Ênfase4 3 3 4 3" xfId="8079"/>
    <cellStyle name="40% - Ênfase4 3 3 4 3 2" xfId="20623"/>
    <cellStyle name="40% - Ênfase4 3 3 4 4" xfId="14365"/>
    <cellStyle name="40% - Ênfase4 3 3 5" xfId="3384"/>
    <cellStyle name="40% - Ênfase4 3 3 5 2" xfId="9643"/>
    <cellStyle name="40% - Ênfase4 3 3 5 2 2" xfId="22187"/>
    <cellStyle name="40% - Ênfase4 3 3 5 3" xfId="15929"/>
    <cellStyle name="40% - Ênfase4 3 3 6" xfId="6515"/>
    <cellStyle name="40% - Ênfase4 3 3 6 2" xfId="19059"/>
    <cellStyle name="40% - Ênfase4 3 3 7" xfId="1280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3" xfId="18470"/>
    <cellStyle name="40% - Ênfase4 3 4 2 2 3" xfId="9056"/>
    <cellStyle name="40% - Ênfase4 3 4 2 2 3 2" xfId="21600"/>
    <cellStyle name="40% - Ênfase4 3 4 2 2 4" xfId="15342"/>
    <cellStyle name="40% - Ênfase4 3 4 2 3" xfId="4361"/>
    <cellStyle name="40% - Ênfase4 3 4 2 3 2" xfId="10620"/>
    <cellStyle name="40% - Ênfase4 3 4 2 3 2 2" xfId="23164"/>
    <cellStyle name="40% - Ênfase4 3 4 2 3 3" xfId="16906"/>
    <cellStyle name="40% - Ênfase4 3 4 2 4" xfId="7492"/>
    <cellStyle name="40% - Ênfase4 3 4 2 4 2" xfId="20036"/>
    <cellStyle name="40% - Ênfase4 3 4 2 5" xfId="1377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3" xfId="17694"/>
    <cellStyle name="40% - Ênfase4 3 4 3 3" xfId="8280"/>
    <cellStyle name="40% - Ênfase4 3 4 3 3 2" xfId="20824"/>
    <cellStyle name="40% - Ênfase4 3 4 3 4" xfId="14566"/>
    <cellStyle name="40% - Ênfase4 3 4 4" xfId="3585"/>
    <cellStyle name="40% - Ênfase4 3 4 4 2" xfId="9844"/>
    <cellStyle name="40% - Ênfase4 3 4 4 2 2" xfId="22388"/>
    <cellStyle name="40% - Ênfase4 3 4 4 3" xfId="16130"/>
    <cellStyle name="40% - Ênfase4 3 4 5" xfId="6716"/>
    <cellStyle name="40% - Ênfase4 3 4 5 2" xfId="19260"/>
    <cellStyle name="40% - Ênfase4 3 4 6" xfId="1300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3" xfId="18082"/>
    <cellStyle name="40% - Ênfase4 3 5 2 3" xfId="8668"/>
    <cellStyle name="40% - Ênfase4 3 5 2 3 2" xfId="21212"/>
    <cellStyle name="40% - Ênfase4 3 5 2 4" xfId="14954"/>
    <cellStyle name="40% - Ênfase4 3 5 3" xfId="3973"/>
    <cellStyle name="40% - Ênfase4 3 5 3 2" xfId="10232"/>
    <cellStyle name="40% - Ênfase4 3 5 3 2 2" xfId="22776"/>
    <cellStyle name="40% - Ênfase4 3 5 3 3" xfId="16518"/>
    <cellStyle name="40% - Ênfase4 3 5 4" xfId="7104"/>
    <cellStyle name="40% - Ênfase4 3 5 4 2" xfId="19648"/>
    <cellStyle name="40% - Ênfase4 3 5 5" xfId="1339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3" xfId="17306"/>
    <cellStyle name="40% - Ênfase4 3 6 3" xfId="7892"/>
    <cellStyle name="40% - Ênfase4 3 6 3 2" xfId="20436"/>
    <cellStyle name="40% - Ênfase4 3 6 4" xfId="14178"/>
    <cellStyle name="40% - Ênfase4 3 7" xfId="3197"/>
    <cellStyle name="40% - Ênfase4 3 7 2" xfId="9456"/>
    <cellStyle name="40% - Ênfase4 3 7 2 2" xfId="22000"/>
    <cellStyle name="40% - Ênfase4 3 7 3" xfId="15742"/>
    <cellStyle name="40% - Ênfase4 3 8" xfId="6328"/>
    <cellStyle name="40% - Ênfase4 3 8 2" xfId="18872"/>
    <cellStyle name="40% - Ênfase4 3 9" xfId="12614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3" xfId="18683"/>
    <cellStyle name="40% - Ênfase4 4 2 2 2 2 3" xfId="9269"/>
    <cellStyle name="40% - Ênfase4 4 2 2 2 2 3 2" xfId="21813"/>
    <cellStyle name="40% - Ênfase4 4 2 2 2 2 4" xfId="15555"/>
    <cellStyle name="40% - Ênfase4 4 2 2 2 3" xfId="4574"/>
    <cellStyle name="40% - Ênfase4 4 2 2 2 3 2" xfId="10833"/>
    <cellStyle name="40% - Ênfase4 4 2 2 2 3 2 2" xfId="23377"/>
    <cellStyle name="40% - Ênfase4 4 2 2 2 3 3" xfId="17119"/>
    <cellStyle name="40% - Ênfase4 4 2 2 2 4" xfId="7705"/>
    <cellStyle name="40% - Ênfase4 4 2 2 2 4 2" xfId="20249"/>
    <cellStyle name="40% - Ênfase4 4 2 2 2 5" xfId="1399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3" xfId="17907"/>
    <cellStyle name="40% - Ênfase4 4 2 2 3 3" xfId="8493"/>
    <cellStyle name="40% - Ênfase4 4 2 2 3 3 2" xfId="21037"/>
    <cellStyle name="40% - Ênfase4 4 2 2 3 4" xfId="14779"/>
    <cellStyle name="40% - Ênfase4 4 2 2 4" xfId="3798"/>
    <cellStyle name="40% - Ênfase4 4 2 2 4 2" xfId="10057"/>
    <cellStyle name="40% - Ênfase4 4 2 2 4 2 2" xfId="22601"/>
    <cellStyle name="40% - Ênfase4 4 2 2 4 3" xfId="16343"/>
    <cellStyle name="40% - Ênfase4 4 2 2 5" xfId="6929"/>
    <cellStyle name="40% - Ênfase4 4 2 2 5 2" xfId="19473"/>
    <cellStyle name="40% - Ênfase4 4 2 2 6" xfId="1321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3" xfId="18295"/>
    <cellStyle name="40% - Ênfase4 4 2 3 2 3" xfId="8881"/>
    <cellStyle name="40% - Ênfase4 4 2 3 2 3 2" xfId="21425"/>
    <cellStyle name="40% - Ênfase4 4 2 3 2 4" xfId="15167"/>
    <cellStyle name="40% - Ênfase4 4 2 3 3" xfId="4186"/>
    <cellStyle name="40% - Ênfase4 4 2 3 3 2" xfId="10445"/>
    <cellStyle name="40% - Ênfase4 4 2 3 3 2 2" xfId="22989"/>
    <cellStyle name="40% - Ênfase4 4 2 3 3 3" xfId="16731"/>
    <cellStyle name="40% - Ênfase4 4 2 3 4" xfId="7317"/>
    <cellStyle name="40% - Ênfase4 4 2 3 4 2" xfId="19861"/>
    <cellStyle name="40% - Ênfase4 4 2 3 5" xfId="1360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3" xfId="17519"/>
    <cellStyle name="40% - Ênfase4 4 2 4 3" xfId="8105"/>
    <cellStyle name="40% - Ênfase4 4 2 4 3 2" xfId="20649"/>
    <cellStyle name="40% - Ênfase4 4 2 4 4" xfId="14391"/>
    <cellStyle name="40% - Ênfase4 4 2 5" xfId="3410"/>
    <cellStyle name="40% - Ênfase4 4 2 5 2" xfId="9669"/>
    <cellStyle name="40% - Ênfase4 4 2 5 2 2" xfId="22213"/>
    <cellStyle name="40% - Ênfase4 4 2 5 3" xfId="15955"/>
    <cellStyle name="40% - Ênfase4 4 2 6" xfId="6541"/>
    <cellStyle name="40% - Ênfase4 4 2 6 2" xfId="19085"/>
    <cellStyle name="40% - Ênfase4 4 2 7" xfId="1282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3" xfId="18496"/>
    <cellStyle name="40% - Ênfase4 4 3 2 2 3" xfId="9082"/>
    <cellStyle name="40% - Ênfase4 4 3 2 2 3 2" xfId="21626"/>
    <cellStyle name="40% - Ênfase4 4 3 2 2 4" xfId="15368"/>
    <cellStyle name="40% - Ênfase4 4 3 2 3" xfId="4387"/>
    <cellStyle name="40% - Ênfase4 4 3 2 3 2" xfId="10646"/>
    <cellStyle name="40% - Ênfase4 4 3 2 3 2 2" xfId="23190"/>
    <cellStyle name="40% - Ênfase4 4 3 2 3 3" xfId="16932"/>
    <cellStyle name="40% - Ênfase4 4 3 2 4" xfId="7518"/>
    <cellStyle name="40% - Ênfase4 4 3 2 4 2" xfId="20062"/>
    <cellStyle name="40% - Ênfase4 4 3 2 5" xfId="1380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3" xfId="17720"/>
    <cellStyle name="40% - Ênfase4 4 3 3 3" xfId="8306"/>
    <cellStyle name="40% - Ênfase4 4 3 3 3 2" xfId="20850"/>
    <cellStyle name="40% - Ênfase4 4 3 3 4" xfId="14592"/>
    <cellStyle name="40% - Ênfase4 4 3 4" xfId="3611"/>
    <cellStyle name="40% - Ênfase4 4 3 4 2" xfId="9870"/>
    <cellStyle name="40% - Ênfase4 4 3 4 2 2" xfId="22414"/>
    <cellStyle name="40% - Ênfase4 4 3 4 3" xfId="16156"/>
    <cellStyle name="40% - Ênfase4 4 3 5" xfId="6742"/>
    <cellStyle name="40% - Ênfase4 4 3 5 2" xfId="19286"/>
    <cellStyle name="40% - Ênfase4 4 3 6" xfId="1302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3" xfId="18108"/>
    <cellStyle name="40% - Ênfase4 4 4 2 3" xfId="8694"/>
    <cellStyle name="40% - Ênfase4 4 4 2 3 2" xfId="21238"/>
    <cellStyle name="40% - Ênfase4 4 4 2 4" xfId="14980"/>
    <cellStyle name="40% - Ênfase4 4 4 3" xfId="3999"/>
    <cellStyle name="40% - Ênfase4 4 4 3 2" xfId="10258"/>
    <cellStyle name="40% - Ênfase4 4 4 3 2 2" xfId="22802"/>
    <cellStyle name="40% - Ênfase4 4 4 3 3" xfId="16544"/>
    <cellStyle name="40% - Ênfase4 4 4 4" xfId="7130"/>
    <cellStyle name="40% - Ênfase4 4 4 4 2" xfId="19674"/>
    <cellStyle name="40% - Ênfase4 4 4 5" xfId="1341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3" xfId="17332"/>
    <cellStyle name="40% - Ênfase4 4 5 3" xfId="7918"/>
    <cellStyle name="40% - Ênfase4 4 5 3 2" xfId="20462"/>
    <cellStyle name="40% - Ênfase4 4 5 4" xfId="14204"/>
    <cellStyle name="40% - Ênfase4 4 6" xfId="3223"/>
    <cellStyle name="40% - Ênfase4 4 6 2" xfId="9482"/>
    <cellStyle name="40% - Ênfase4 4 6 2 2" xfId="22026"/>
    <cellStyle name="40% - Ênfase4 4 6 3" xfId="15768"/>
    <cellStyle name="40% - Ênfase4 4 7" xfId="6354"/>
    <cellStyle name="40% - Ênfase4 4 7 2" xfId="18898"/>
    <cellStyle name="40% - Ênfase4 4 8" xfId="12640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3" xfId="18670"/>
    <cellStyle name="40% - Ênfase4 5 2 2 2 2 3" xfId="9256"/>
    <cellStyle name="40% - Ênfase4 5 2 2 2 2 3 2" xfId="21800"/>
    <cellStyle name="40% - Ênfase4 5 2 2 2 2 4" xfId="15542"/>
    <cellStyle name="40% - Ênfase4 5 2 2 2 3" xfId="4561"/>
    <cellStyle name="40% - Ênfase4 5 2 2 2 3 2" xfId="10820"/>
    <cellStyle name="40% - Ênfase4 5 2 2 2 3 2 2" xfId="23364"/>
    <cellStyle name="40% - Ênfase4 5 2 2 2 3 3" xfId="17106"/>
    <cellStyle name="40% - Ênfase4 5 2 2 2 4" xfId="7692"/>
    <cellStyle name="40% - Ênfase4 5 2 2 2 4 2" xfId="20236"/>
    <cellStyle name="40% - Ênfase4 5 2 2 2 5" xfId="1397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3" xfId="17894"/>
    <cellStyle name="40% - Ênfase4 5 2 2 3 3" xfId="8480"/>
    <cellStyle name="40% - Ênfase4 5 2 2 3 3 2" xfId="21024"/>
    <cellStyle name="40% - Ênfase4 5 2 2 3 4" xfId="14766"/>
    <cellStyle name="40% - Ênfase4 5 2 2 4" xfId="3785"/>
    <cellStyle name="40% - Ênfase4 5 2 2 4 2" xfId="10044"/>
    <cellStyle name="40% - Ênfase4 5 2 2 4 2 2" xfId="22588"/>
    <cellStyle name="40% - Ênfase4 5 2 2 4 3" xfId="16330"/>
    <cellStyle name="40% - Ênfase4 5 2 2 5" xfId="6916"/>
    <cellStyle name="40% - Ênfase4 5 2 2 5 2" xfId="19460"/>
    <cellStyle name="40% - Ênfase4 5 2 2 6" xfId="1320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3" xfId="18282"/>
    <cellStyle name="40% - Ênfase4 5 2 3 2 3" xfId="8868"/>
    <cellStyle name="40% - Ênfase4 5 2 3 2 3 2" xfId="21412"/>
    <cellStyle name="40% - Ênfase4 5 2 3 2 4" xfId="15154"/>
    <cellStyle name="40% - Ênfase4 5 2 3 3" xfId="4173"/>
    <cellStyle name="40% - Ênfase4 5 2 3 3 2" xfId="10432"/>
    <cellStyle name="40% - Ênfase4 5 2 3 3 2 2" xfId="22976"/>
    <cellStyle name="40% - Ênfase4 5 2 3 3 3" xfId="16718"/>
    <cellStyle name="40% - Ênfase4 5 2 3 4" xfId="7304"/>
    <cellStyle name="40% - Ênfase4 5 2 3 4 2" xfId="19848"/>
    <cellStyle name="40% - Ênfase4 5 2 3 5" xfId="1359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3" xfId="17506"/>
    <cellStyle name="40% - Ênfase4 5 2 4 3" xfId="8092"/>
    <cellStyle name="40% - Ênfase4 5 2 4 3 2" xfId="20636"/>
    <cellStyle name="40% - Ênfase4 5 2 4 4" xfId="14378"/>
    <cellStyle name="40% - Ênfase4 5 2 5" xfId="3397"/>
    <cellStyle name="40% - Ênfase4 5 2 5 2" xfId="9656"/>
    <cellStyle name="40% - Ênfase4 5 2 5 2 2" xfId="22200"/>
    <cellStyle name="40% - Ênfase4 5 2 5 3" xfId="15942"/>
    <cellStyle name="40% - Ênfase4 5 2 6" xfId="6528"/>
    <cellStyle name="40% - Ênfase4 5 2 6 2" xfId="19072"/>
    <cellStyle name="40% - Ênfase4 5 2 7" xfId="1281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3" xfId="18483"/>
    <cellStyle name="40% - Ênfase4 5 3 2 2 3" xfId="9069"/>
    <cellStyle name="40% - Ênfase4 5 3 2 2 3 2" xfId="21613"/>
    <cellStyle name="40% - Ênfase4 5 3 2 2 4" xfId="15355"/>
    <cellStyle name="40% - Ênfase4 5 3 2 3" xfId="4374"/>
    <cellStyle name="40% - Ênfase4 5 3 2 3 2" xfId="10633"/>
    <cellStyle name="40% - Ênfase4 5 3 2 3 2 2" xfId="23177"/>
    <cellStyle name="40% - Ênfase4 5 3 2 3 3" xfId="16919"/>
    <cellStyle name="40% - Ênfase4 5 3 2 4" xfId="7505"/>
    <cellStyle name="40% - Ênfase4 5 3 2 4 2" xfId="20049"/>
    <cellStyle name="40% - Ênfase4 5 3 2 5" xfId="1379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3" xfId="17707"/>
    <cellStyle name="40% - Ênfase4 5 3 3 3" xfId="8293"/>
    <cellStyle name="40% - Ênfase4 5 3 3 3 2" xfId="20837"/>
    <cellStyle name="40% - Ênfase4 5 3 3 4" xfId="14579"/>
    <cellStyle name="40% - Ênfase4 5 3 4" xfId="3598"/>
    <cellStyle name="40% - Ênfase4 5 3 4 2" xfId="9857"/>
    <cellStyle name="40% - Ênfase4 5 3 4 2 2" xfId="22401"/>
    <cellStyle name="40% - Ênfase4 5 3 4 3" xfId="16143"/>
    <cellStyle name="40% - Ênfase4 5 3 5" xfId="6729"/>
    <cellStyle name="40% - Ênfase4 5 3 5 2" xfId="19273"/>
    <cellStyle name="40% - Ênfase4 5 3 6" xfId="1301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3" xfId="18095"/>
    <cellStyle name="40% - Ênfase4 5 4 2 3" xfId="8681"/>
    <cellStyle name="40% - Ênfase4 5 4 2 3 2" xfId="21225"/>
    <cellStyle name="40% - Ênfase4 5 4 2 4" xfId="14967"/>
    <cellStyle name="40% - Ênfase4 5 4 3" xfId="3986"/>
    <cellStyle name="40% - Ênfase4 5 4 3 2" xfId="10245"/>
    <cellStyle name="40% - Ênfase4 5 4 3 2 2" xfId="22789"/>
    <cellStyle name="40% - Ênfase4 5 4 3 3" xfId="16531"/>
    <cellStyle name="40% - Ênfase4 5 4 4" xfId="7117"/>
    <cellStyle name="40% - Ênfase4 5 4 4 2" xfId="19661"/>
    <cellStyle name="40% - Ênfase4 5 4 5" xfId="1340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3" xfId="17319"/>
    <cellStyle name="40% - Ênfase4 5 5 3" xfId="7905"/>
    <cellStyle name="40% - Ênfase4 5 5 3 2" xfId="20449"/>
    <cellStyle name="40% - Ênfase4 5 5 4" xfId="14191"/>
    <cellStyle name="40% - Ênfase4 5 6" xfId="3210"/>
    <cellStyle name="40% - Ênfase4 5 6 2" xfId="9469"/>
    <cellStyle name="40% - Ênfase4 5 6 2 2" xfId="22013"/>
    <cellStyle name="40% - Ênfase4 5 6 3" xfId="15755"/>
    <cellStyle name="40% - Ênfase4 5 7" xfId="6341"/>
    <cellStyle name="40% - Ênfase4 5 7 2" xfId="18885"/>
    <cellStyle name="40% - Ênfase4 5 8" xfId="1262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3" xfId="18723"/>
    <cellStyle name="40% - Ênfase4 6 2 2 2 2 3" xfId="9309"/>
    <cellStyle name="40% - Ênfase4 6 2 2 2 2 3 2" xfId="21853"/>
    <cellStyle name="40% - Ênfase4 6 2 2 2 2 4" xfId="15595"/>
    <cellStyle name="40% - Ênfase4 6 2 2 2 3" xfId="4614"/>
    <cellStyle name="40% - Ênfase4 6 2 2 2 3 2" xfId="10873"/>
    <cellStyle name="40% - Ênfase4 6 2 2 2 3 2 2" xfId="23417"/>
    <cellStyle name="40% - Ênfase4 6 2 2 2 3 3" xfId="17159"/>
    <cellStyle name="40% - Ênfase4 6 2 2 2 4" xfId="7745"/>
    <cellStyle name="40% - Ênfase4 6 2 2 2 4 2" xfId="20289"/>
    <cellStyle name="40% - Ênfase4 6 2 2 2 5" xfId="1403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3" xfId="17947"/>
    <cellStyle name="40% - Ênfase4 6 2 2 3 3" xfId="8533"/>
    <cellStyle name="40% - Ênfase4 6 2 2 3 3 2" xfId="21077"/>
    <cellStyle name="40% - Ênfase4 6 2 2 3 4" xfId="14819"/>
    <cellStyle name="40% - Ênfase4 6 2 2 4" xfId="3838"/>
    <cellStyle name="40% - Ênfase4 6 2 2 4 2" xfId="10097"/>
    <cellStyle name="40% - Ênfase4 6 2 2 4 2 2" xfId="22641"/>
    <cellStyle name="40% - Ênfase4 6 2 2 4 3" xfId="16383"/>
    <cellStyle name="40% - Ênfase4 6 2 2 5" xfId="6969"/>
    <cellStyle name="40% - Ênfase4 6 2 2 5 2" xfId="19513"/>
    <cellStyle name="40% - Ênfase4 6 2 2 6" xfId="1325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3" xfId="18335"/>
    <cellStyle name="40% - Ênfase4 6 2 3 2 3" xfId="8921"/>
    <cellStyle name="40% - Ênfase4 6 2 3 2 3 2" xfId="21465"/>
    <cellStyle name="40% - Ênfase4 6 2 3 2 4" xfId="15207"/>
    <cellStyle name="40% - Ênfase4 6 2 3 3" xfId="4226"/>
    <cellStyle name="40% - Ênfase4 6 2 3 3 2" xfId="10485"/>
    <cellStyle name="40% - Ênfase4 6 2 3 3 2 2" xfId="23029"/>
    <cellStyle name="40% - Ênfase4 6 2 3 3 3" xfId="16771"/>
    <cellStyle name="40% - Ênfase4 6 2 3 4" xfId="7357"/>
    <cellStyle name="40% - Ênfase4 6 2 3 4 2" xfId="19901"/>
    <cellStyle name="40% - Ênfase4 6 2 3 5" xfId="1364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3" xfId="17559"/>
    <cellStyle name="40% - Ênfase4 6 2 4 3" xfId="8145"/>
    <cellStyle name="40% - Ênfase4 6 2 4 3 2" xfId="20689"/>
    <cellStyle name="40% - Ênfase4 6 2 4 4" xfId="14431"/>
    <cellStyle name="40% - Ênfase4 6 2 5" xfId="3450"/>
    <cellStyle name="40% - Ênfase4 6 2 5 2" xfId="9709"/>
    <cellStyle name="40% - Ênfase4 6 2 5 2 2" xfId="22253"/>
    <cellStyle name="40% - Ênfase4 6 2 5 3" xfId="15995"/>
    <cellStyle name="40% - Ênfase4 6 2 6" xfId="6581"/>
    <cellStyle name="40% - Ênfase4 6 2 6 2" xfId="19125"/>
    <cellStyle name="40% - Ênfase4 6 2 7" xfId="1286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3" xfId="18536"/>
    <cellStyle name="40% - Ênfase4 6 3 2 2 3" xfId="9122"/>
    <cellStyle name="40% - Ênfase4 6 3 2 2 3 2" xfId="21666"/>
    <cellStyle name="40% - Ênfase4 6 3 2 2 4" xfId="15408"/>
    <cellStyle name="40% - Ênfase4 6 3 2 3" xfId="4427"/>
    <cellStyle name="40% - Ênfase4 6 3 2 3 2" xfId="10686"/>
    <cellStyle name="40% - Ênfase4 6 3 2 3 2 2" xfId="23230"/>
    <cellStyle name="40% - Ênfase4 6 3 2 3 3" xfId="16972"/>
    <cellStyle name="40% - Ênfase4 6 3 2 4" xfId="7558"/>
    <cellStyle name="40% - Ênfase4 6 3 2 4 2" xfId="20102"/>
    <cellStyle name="40% - Ênfase4 6 3 2 5" xfId="1384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3" xfId="17760"/>
    <cellStyle name="40% - Ênfase4 6 3 3 3" xfId="8346"/>
    <cellStyle name="40% - Ênfase4 6 3 3 3 2" xfId="20890"/>
    <cellStyle name="40% - Ênfase4 6 3 3 4" xfId="14632"/>
    <cellStyle name="40% - Ênfase4 6 3 4" xfId="3651"/>
    <cellStyle name="40% - Ênfase4 6 3 4 2" xfId="9910"/>
    <cellStyle name="40% - Ênfase4 6 3 4 2 2" xfId="22454"/>
    <cellStyle name="40% - Ênfase4 6 3 4 3" xfId="16196"/>
    <cellStyle name="40% - Ênfase4 6 3 5" xfId="6782"/>
    <cellStyle name="40% - Ênfase4 6 3 5 2" xfId="19326"/>
    <cellStyle name="40% - Ênfase4 6 3 6" xfId="1306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3" xfId="18148"/>
    <cellStyle name="40% - Ênfase4 6 4 2 3" xfId="8734"/>
    <cellStyle name="40% - Ênfase4 6 4 2 3 2" xfId="21278"/>
    <cellStyle name="40% - Ênfase4 6 4 2 4" xfId="15020"/>
    <cellStyle name="40% - Ênfase4 6 4 3" xfId="4039"/>
    <cellStyle name="40% - Ênfase4 6 4 3 2" xfId="10298"/>
    <cellStyle name="40% - Ênfase4 6 4 3 2 2" xfId="22842"/>
    <cellStyle name="40% - Ênfase4 6 4 3 3" xfId="16584"/>
    <cellStyle name="40% - Ênfase4 6 4 4" xfId="7170"/>
    <cellStyle name="40% - Ênfase4 6 4 4 2" xfId="19714"/>
    <cellStyle name="40% - Ênfase4 6 4 5" xfId="1345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3" xfId="17372"/>
    <cellStyle name="40% - Ênfase4 6 5 3" xfId="7958"/>
    <cellStyle name="40% - Ênfase4 6 5 3 2" xfId="20502"/>
    <cellStyle name="40% - Ênfase4 6 5 4" xfId="14244"/>
    <cellStyle name="40% - Ênfase4 6 6" xfId="3263"/>
    <cellStyle name="40% - Ênfase4 6 6 2" xfId="9522"/>
    <cellStyle name="40% - Ênfase4 6 6 2 2" xfId="22066"/>
    <cellStyle name="40% - Ênfase4 6 6 3" xfId="15808"/>
    <cellStyle name="40% - Ênfase4 6 7" xfId="6394"/>
    <cellStyle name="40% - Ênfase4 6 7 2" xfId="18938"/>
    <cellStyle name="40% - Ênfase4 6 8" xfId="1268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3" xfId="18737"/>
    <cellStyle name="40% - Ênfase4 7 2 2 2 2 3" xfId="9323"/>
    <cellStyle name="40% - Ênfase4 7 2 2 2 2 3 2" xfId="21867"/>
    <cellStyle name="40% - Ênfase4 7 2 2 2 2 4" xfId="15609"/>
    <cellStyle name="40% - Ênfase4 7 2 2 2 3" xfId="4628"/>
    <cellStyle name="40% - Ênfase4 7 2 2 2 3 2" xfId="10887"/>
    <cellStyle name="40% - Ênfase4 7 2 2 2 3 2 2" xfId="23431"/>
    <cellStyle name="40% - Ênfase4 7 2 2 2 3 3" xfId="17173"/>
    <cellStyle name="40% - Ênfase4 7 2 2 2 4" xfId="7759"/>
    <cellStyle name="40% - Ênfase4 7 2 2 2 4 2" xfId="20303"/>
    <cellStyle name="40% - Ênfase4 7 2 2 2 5" xfId="1404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3" xfId="17961"/>
    <cellStyle name="40% - Ênfase4 7 2 2 3 3" xfId="8547"/>
    <cellStyle name="40% - Ênfase4 7 2 2 3 3 2" xfId="21091"/>
    <cellStyle name="40% - Ênfase4 7 2 2 3 4" xfId="14833"/>
    <cellStyle name="40% - Ênfase4 7 2 2 4" xfId="3852"/>
    <cellStyle name="40% - Ênfase4 7 2 2 4 2" xfId="10111"/>
    <cellStyle name="40% - Ênfase4 7 2 2 4 2 2" xfId="22655"/>
    <cellStyle name="40% - Ênfase4 7 2 2 4 3" xfId="16397"/>
    <cellStyle name="40% - Ênfase4 7 2 2 5" xfId="6983"/>
    <cellStyle name="40% - Ênfase4 7 2 2 5 2" xfId="19527"/>
    <cellStyle name="40% - Ênfase4 7 2 2 6" xfId="1326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3" xfId="18349"/>
    <cellStyle name="40% - Ênfase4 7 2 3 2 3" xfId="8935"/>
    <cellStyle name="40% - Ênfase4 7 2 3 2 3 2" xfId="21479"/>
    <cellStyle name="40% - Ênfase4 7 2 3 2 4" xfId="15221"/>
    <cellStyle name="40% - Ênfase4 7 2 3 3" xfId="4240"/>
    <cellStyle name="40% - Ênfase4 7 2 3 3 2" xfId="10499"/>
    <cellStyle name="40% - Ênfase4 7 2 3 3 2 2" xfId="23043"/>
    <cellStyle name="40% - Ênfase4 7 2 3 3 3" xfId="16785"/>
    <cellStyle name="40% - Ênfase4 7 2 3 4" xfId="7371"/>
    <cellStyle name="40% - Ênfase4 7 2 3 4 2" xfId="19915"/>
    <cellStyle name="40% - Ênfase4 7 2 3 5" xfId="1365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3" xfId="17573"/>
    <cellStyle name="40% - Ênfase4 7 2 4 3" xfId="8159"/>
    <cellStyle name="40% - Ênfase4 7 2 4 3 2" xfId="20703"/>
    <cellStyle name="40% - Ênfase4 7 2 4 4" xfId="14445"/>
    <cellStyle name="40% - Ênfase4 7 2 5" xfId="3464"/>
    <cellStyle name="40% - Ênfase4 7 2 5 2" xfId="9723"/>
    <cellStyle name="40% - Ênfase4 7 2 5 2 2" xfId="22267"/>
    <cellStyle name="40% - Ênfase4 7 2 5 3" xfId="16009"/>
    <cellStyle name="40% - Ênfase4 7 2 6" xfId="6595"/>
    <cellStyle name="40% - Ênfase4 7 2 6 2" xfId="19139"/>
    <cellStyle name="40% - Ênfase4 7 2 7" xfId="1288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3" xfId="18550"/>
    <cellStyle name="40% - Ênfase4 7 3 2 2 3" xfId="9136"/>
    <cellStyle name="40% - Ênfase4 7 3 2 2 3 2" xfId="21680"/>
    <cellStyle name="40% - Ênfase4 7 3 2 2 4" xfId="15422"/>
    <cellStyle name="40% - Ênfase4 7 3 2 3" xfId="4441"/>
    <cellStyle name="40% - Ênfase4 7 3 2 3 2" xfId="10700"/>
    <cellStyle name="40% - Ênfase4 7 3 2 3 2 2" xfId="23244"/>
    <cellStyle name="40% - Ênfase4 7 3 2 3 3" xfId="16986"/>
    <cellStyle name="40% - Ênfase4 7 3 2 4" xfId="7572"/>
    <cellStyle name="40% - Ênfase4 7 3 2 4 2" xfId="20116"/>
    <cellStyle name="40% - Ênfase4 7 3 2 5" xfId="1385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3" xfId="17774"/>
    <cellStyle name="40% - Ênfase4 7 3 3 3" xfId="8360"/>
    <cellStyle name="40% - Ênfase4 7 3 3 3 2" xfId="20904"/>
    <cellStyle name="40% - Ênfase4 7 3 3 4" xfId="14646"/>
    <cellStyle name="40% - Ênfase4 7 3 4" xfId="3665"/>
    <cellStyle name="40% - Ênfase4 7 3 4 2" xfId="9924"/>
    <cellStyle name="40% - Ênfase4 7 3 4 2 2" xfId="22468"/>
    <cellStyle name="40% - Ênfase4 7 3 4 3" xfId="16210"/>
    <cellStyle name="40% - Ênfase4 7 3 5" xfId="6796"/>
    <cellStyle name="40% - Ênfase4 7 3 5 2" xfId="19340"/>
    <cellStyle name="40% - Ênfase4 7 3 6" xfId="1308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3" xfId="18162"/>
    <cellStyle name="40% - Ênfase4 7 4 2 3" xfId="8748"/>
    <cellStyle name="40% - Ênfase4 7 4 2 3 2" xfId="21292"/>
    <cellStyle name="40% - Ênfase4 7 4 2 4" xfId="15034"/>
    <cellStyle name="40% - Ênfase4 7 4 3" xfId="4053"/>
    <cellStyle name="40% - Ênfase4 7 4 3 2" xfId="10312"/>
    <cellStyle name="40% - Ênfase4 7 4 3 2 2" xfId="22856"/>
    <cellStyle name="40% - Ênfase4 7 4 3 3" xfId="16598"/>
    <cellStyle name="40% - Ênfase4 7 4 4" xfId="7184"/>
    <cellStyle name="40% - Ênfase4 7 4 4 2" xfId="19728"/>
    <cellStyle name="40% - Ênfase4 7 4 5" xfId="1347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3" xfId="17386"/>
    <cellStyle name="40% - Ênfase4 7 5 3" xfId="7972"/>
    <cellStyle name="40% - Ênfase4 7 5 3 2" xfId="20516"/>
    <cellStyle name="40% - Ênfase4 7 5 4" xfId="14258"/>
    <cellStyle name="40% - Ênfase4 7 6" xfId="3277"/>
    <cellStyle name="40% - Ênfase4 7 6 2" xfId="9536"/>
    <cellStyle name="40% - Ênfase4 7 6 2 2" xfId="22080"/>
    <cellStyle name="40% - Ênfase4 7 6 3" xfId="15822"/>
    <cellStyle name="40% - Ênfase4 7 7" xfId="6408"/>
    <cellStyle name="40% - Ênfase4 7 7 2" xfId="18952"/>
    <cellStyle name="40% - Ênfase4 7 8" xfId="1269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3" xfId="18750"/>
    <cellStyle name="40% - Ênfase4 8 2 2 2 2 3" xfId="9336"/>
    <cellStyle name="40% - Ênfase4 8 2 2 2 2 3 2" xfId="21880"/>
    <cellStyle name="40% - Ênfase4 8 2 2 2 2 4" xfId="15622"/>
    <cellStyle name="40% - Ênfase4 8 2 2 2 3" xfId="4641"/>
    <cellStyle name="40% - Ênfase4 8 2 2 2 3 2" xfId="10900"/>
    <cellStyle name="40% - Ênfase4 8 2 2 2 3 2 2" xfId="23444"/>
    <cellStyle name="40% - Ênfase4 8 2 2 2 3 3" xfId="17186"/>
    <cellStyle name="40% - Ênfase4 8 2 2 2 4" xfId="7772"/>
    <cellStyle name="40% - Ênfase4 8 2 2 2 4 2" xfId="20316"/>
    <cellStyle name="40% - Ênfase4 8 2 2 2 5" xfId="1405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3" xfId="17974"/>
    <cellStyle name="40% - Ênfase4 8 2 2 3 3" xfId="8560"/>
    <cellStyle name="40% - Ênfase4 8 2 2 3 3 2" xfId="21104"/>
    <cellStyle name="40% - Ênfase4 8 2 2 3 4" xfId="14846"/>
    <cellStyle name="40% - Ênfase4 8 2 2 4" xfId="3865"/>
    <cellStyle name="40% - Ênfase4 8 2 2 4 2" xfId="10124"/>
    <cellStyle name="40% - Ênfase4 8 2 2 4 2 2" xfId="22668"/>
    <cellStyle name="40% - Ênfase4 8 2 2 4 3" xfId="16410"/>
    <cellStyle name="40% - Ênfase4 8 2 2 5" xfId="6996"/>
    <cellStyle name="40% - Ênfase4 8 2 2 5 2" xfId="19540"/>
    <cellStyle name="40% - Ênfase4 8 2 2 6" xfId="1328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3" xfId="18362"/>
    <cellStyle name="40% - Ênfase4 8 2 3 2 3" xfId="8948"/>
    <cellStyle name="40% - Ênfase4 8 2 3 2 3 2" xfId="21492"/>
    <cellStyle name="40% - Ênfase4 8 2 3 2 4" xfId="15234"/>
    <cellStyle name="40% - Ênfase4 8 2 3 3" xfId="4253"/>
    <cellStyle name="40% - Ênfase4 8 2 3 3 2" xfId="10512"/>
    <cellStyle name="40% - Ênfase4 8 2 3 3 2 2" xfId="23056"/>
    <cellStyle name="40% - Ênfase4 8 2 3 3 3" xfId="16798"/>
    <cellStyle name="40% - Ênfase4 8 2 3 4" xfId="7384"/>
    <cellStyle name="40% - Ênfase4 8 2 3 4 2" xfId="19928"/>
    <cellStyle name="40% - Ênfase4 8 2 3 5" xfId="1367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3" xfId="17586"/>
    <cellStyle name="40% - Ênfase4 8 2 4 3" xfId="8172"/>
    <cellStyle name="40% - Ênfase4 8 2 4 3 2" xfId="20716"/>
    <cellStyle name="40% - Ênfase4 8 2 4 4" xfId="14458"/>
    <cellStyle name="40% - Ênfase4 8 2 5" xfId="3477"/>
    <cellStyle name="40% - Ênfase4 8 2 5 2" xfId="9736"/>
    <cellStyle name="40% - Ênfase4 8 2 5 2 2" xfId="22280"/>
    <cellStyle name="40% - Ênfase4 8 2 5 3" xfId="16022"/>
    <cellStyle name="40% - Ênfase4 8 2 6" xfId="6608"/>
    <cellStyle name="40% - Ênfase4 8 2 6 2" xfId="19152"/>
    <cellStyle name="40% - Ênfase4 8 2 7" xfId="1289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3" xfId="18563"/>
    <cellStyle name="40% - Ênfase4 8 3 2 2 3" xfId="9149"/>
    <cellStyle name="40% - Ênfase4 8 3 2 2 3 2" xfId="21693"/>
    <cellStyle name="40% - Ênfase4 8 3 2 2 4" xfId="15435"/>
    <cellStyle name="40% - Ênfase4 8 3 2 3" xfId="4454"/>
    <cellStyle name="40% - Ênfase4 8 3 2 3 2" xfId="10713"/>
    <cellStyle name="40% - Ênfase4 8 3 2 3 2 2" xfId="23257"/>
    <cellStyle name="40% - Ênfase4 8 3 2 3 3" xfId="16999"/>
    <cellStyle name="40% - Ênfase4 8 3 2 4" xfId="7585"/>
    <cellStyle name="40% - Ênfase4 8 3 2 4 2" xfId="20129"/>
    <cellStyle name="40% - Ênfase4 8 3 2 5" xfId="1387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3" xfId="17787"/>
    <cellStyle name="40% - Ênfase4 8 3 3 3" xfId="8373"/>
    <cellStyle name="40% - Ênfase4 8 3 3 3 2" xfId="20917"/>
    <cellStyle name="40% - Ênfase4 8 3 3 4" xfId="14659"/>
    <cellStyle name="40% - Ênfase4 8 3 4" xfId="3678"/>
    <cellStyle name="40% - Ênfase4 8 3 4 2" xfId="9937"/>
    <cellStyle name="40% - Ênfase4 8 3 4 2 2" xfId="22481"/>
    <cellStyle name="40% - Ênfase4 8 3 4 3" xfId="16223"/>
    <cellStyle name="40% - Ênfase4 8 3 5" xfId="6809"/>
    <cellStyle name="40% - Ênfase4 8 3 5 2" xfId="19353"/>
    <cellStyle name="40% - Ênfase4 8 3 6" xfId="1309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3" xfId="18175"/>
    <cellStyle name="40% - Ênfase4 8 4 2 3" xfId="8761"/>
    <cellStyle name="40% - Ênfase4 8 4 2 3 2" xfId="21305"/>
    <cellStyle name="40% - Ênfase4 8 4 2 4" xfId="15047"/>
    <cellStyle name="40% - Ênfase4 8 4 3" xfId="4066"/>
    <cellStyle name="40% - Ênfase4 8 4 3 2" xfId="10325"/>
    <cellStyle name="40% - Ênfase4 8 4 3 2 2" xfId="22869"/>
    <cellStyle name="40% - Ênfase4 8 4 3 3" xfId="16611"/>
    <cellStyle name="40% - Ênfase4 8 4 4" xfId="7197"/>
    <cellStyle name="40% - Ênfase4 8 4 4 2" xfId="19741"/>
    <cellStyle name="40% - Ênfase4 8 4 5" xfId="1348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3" xfId="17399"/>
    <cellStyle name="40% - Ênfase4 8 5 3" xfId="7985"/>
    <cellStyle name="40% - Ênfase4 8 5 3 2" xfId="20529"/>
    <cellStyle name="40% - Ênfase4 8 5 4" xfId="14271"/>
    <cellStyle name="40% - Ênfase4 8 6" xfId="3290"/>
    <cellStyle name="40% - Ênfase4 8 6 2" xfId="9549"/>
    <cellStyle name="40% - Ênfase4 8 6 2 2" xfId="22093"/>
    <cellStyle name="40% - Ênfase4 8 6 3" xfId="15835"/>
    <cellStyle name="40% - Ênfase4 8 7" xfId="6421"/>
    <cellStyle name="40% - Ênfase4 8 7 2" xfId="18965"/>
    <cellStyle name="40% - Ênfase4 8 8" xfId="1270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3" xfId="18763"/>
    <cellStyle name="40% - Ênfase4 9 2 2 2 2 3" xfId="9349"/>
    <cellStyle name="40% - Ênfase4 9 2 2 2 2 3 2" xfId="21893"/>
    <cellStyle name="40% - Ênfase4 9 2 2 2 2 4" xfId="15635"/>
    <cellStyle name="40% - Ênfase4 9 2 2 2 3" xfId="4654"/>
    <cellStyle name="40% - Ênfase4 9 2 2 2 3 2" xfId="10913"/>
    <cellStyle name="40% - Ênfase4 9 2 2 2 3 2 2" xfId="23457"/>
    <cellStyle name="40% - Ênfase4 9 2 2 2 3 3" xfId="17199"/>
    <cellStyle name="40% - Ênfase4 9 2 2 2 4" xfId="7785"/>
    <cellStyle name="40% - Ênfase4 9 2 2 2 4 2" xfId="20329"/>
    <cellStyle name="40% - Ênfase4 9 2 2 2 5" xfId="1407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3" xfId="17987"/>
    <cellStyle name="40% - Ênfase4 9 2 2 3 3" xfId="8573"/>
    <cellStyle name="40% - Ênfase4 9 2 2 3 3 2" xfId="21117"/>
    <cellStyle name="40% - Ênfase4 9 2 2 3 4" xfId="14859"/>
    <cellStyle name="40% - Ênfase4 9 2 2 4" xfId="3878"/>
    <cellStyle name="40% - Ênfase4 9 2 2 4 2" xfId="10137"/>
    <cellStyle name="40% - Ênfase4 9 2 2 4 2 2" xfId="22681"/>
    <cellStyle name="40% - Ênfase4 9 2 2 4 3" xfId="16423"/>
    <cellStyle name="40% - Ênfase4 9 2 2 5" xfId="7009"/>
    <cellStyle name="40% - Ênfase4 9 2 2 5 2" xfId="19553"/>
    <cellStyle name="40% - Ênfase4 9 2 2 6" xfId="1329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3" xfId="18375"/>
    <cellStyle name="40% - Ênfase4 9 2 3 2 3" xfId="8961"/>
    <cellStyle name="40% - Ênfase4 9 2 3 2 3 2" xfId="21505"/>
    <cellStyle name="40% - Ênfase4 9 2 3 2 4" xfId="15247"/>
    <cellStyle name="40% - Ênfase4 9 2 3 3" xfId="4266"/>
    <cellStyle name="40% - Ênfase4 9 2 3 3 2" xfId="10525"/>
    <cellStyle name="40% - Ênfase4 9 2 3 3 2 2" xfId="23069"/>
    <cellStyle name="40% - Ênfase4 9 2 3 3 3" xfId="16811"/>
    <cellStyle name="40% - Ênfase4 9 2 3 4" xfId="7397"/>
    <cellStyle name="40% - Ênfase4 9 2 3 4 2" xfId="19941"/>
    <cellStyle name="40% - Ênfase4 9 2 3 5" xfId="1368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3" xfId="17599"/>
    <cellStyle name="40% - Ênfase4 9 2 4 3" xfId="8185"/>
    <cellStyle name="40% - Ênfase4 9 2 4 3 2" xfId="20729"/>
    <cellStyle name="40% - Ênfase4 9 2 4 4" xfId="14471"/>
    <cellStyle name="40% - Ênfase4 9 2 5" xfId="3490"/>
    <cellStyle name="40% - Ênfase4 9 2 5 2" xfId="9749"/>
    <cellStyle name="40% - Ênfase4 9 2 5 2 2" xfId="22293"/>
    <cellStyle name="40% - Ênfase4 9 2 5 3" xfId="16035"/>
    <cellStyle name="40% - Ênfase4 9 2 6" xfId="6621"/>
    <cellStyle name="40% - Ênfase4 9 2 6 2" xfId="19165"/>
    <cellStyle name="40% - Ênfase4 9 2 7" xfId="1290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3" xfId="18576"/>
    <cellStyle name="40% - Ênfase4 9 3 2 2 3" xfId="9162"/>
    <cellStyle name="40% - Ênfase4 9 3 2 2 3 2" xfId="21706"/>
    <cellStyle name="40% - Ênfase4 9 3 2 2 4" xfId="15448"/>
    <cellStyle name="40% - Ênfase4 9 3 2 3" xfId="4467"/>
    <cellStyle name="40% - Ênfase4 9 3 2 3 2" xfId="10726"/>
    <cellStyle name="40% - Ênfase4 9 3 2 3 2 2" xfId="23270"/>
    <cellStyle name="40% - Ênfase4 9 3 2 3 3" xfId="17012"/>
    <cellStyle name="40% - Ênfase4 9 3 2 4" xfId="7598"/>
    <cellStyle name="40% - Ênfase4 9 3 2 4 2" xfId="20142"/>
    <cellStyle name="40% - Ênfase4 9 3 2 5" xfId="1388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3" xfId="17800"/>
    <cellStyle name="40% - Ênfase4 9 3 3 3" xfId="8386"/>
    <cellStyle name="40% - Ênfase4 9 3 3 3 2" xfId="20930"/>
    <cellStyle name="40% - Ênfase4 9 3 3 4" xfId="14672"/>
    <cellStyle name="40% - Ênfase4 9 3 4" xfId="3691"/>
    <cellStyle name="40% - Ênfase4 9 3 4 2" xfId="9950"/>
    <cellStyle name="40% - Ênfase4 9 3 4 2 2" xfId="22494"/>
    <cellStyle name="40% - Ênfase4 9 3 4 3" xfId="16236"/>
    <cellStyle name="40% - Ênfase4 9 3 5" xfId="6822"/>
    <cellStyle name="40% - Ênfase4 9 3 5 2" xfId="19366"/>
    <cellStyle name="40% - Ênfase4 9 3 6" xfId="1310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3" xfId="18188"/>
    <cellStyle name="40% - Ênfase4 9 4 2 3" xfId="8774"/>
    <cellStyle name="40% - Ênfase4 9 4 2 3 2" xfId="21318"/>
    <cellStyle name="40% - Ênfase4 9 4 2 4" xfId="15060"/>
    <cellStyle name="40% - Ênfase4 9 4 3" xfId="4079"/>
    <cellStyle name="40% - Ênfase4 9 4 3 2" xfId="10338"/>
    <cellStyle name="40% - Ênfase4 9 4 3 2 2" xfId="22882"/>
    <cellStyle name="40% - Ênfase4 9 4 3 3" xfId="16624"/>
    <cellStyle name="40% - Ênfase4 9 4 4" xfId="7210"/>
    <cellStyle name="40% - Ênfase4 9 4 4 2" xfId="19754"/>
    <cellStyle name="40% - Ênfase4 9 4 5" xfId="1349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3" xfId="17412"/>
    <cellStyle name="40% - Ênfase4 9 5 3" xfId="7998"/>
    <cellStyle name="40% - Ênfase4 9 5 3 2" xfId="20542"/>
    <cellStyle name="40% - Ênfase4 9 5 4" xfId="14284"/>
    <cellStyle name="40% - Ênfase4 9 6" xfId="3303"/>
    <cellStyle name="40% - Ênfase4 9 6 2" xfId="9562"/>
    <cellStyle name="40% - Ênfase4 9 6 2 2" xfId="22106"/>
    <cellStyle name="40% - Ênfase4 9 6 3" xfId="15848"/>
    <cellStyle name="40% - Ênfase4 9 7" xfId="6434"/>
    <cellStyle name="40% - Ênfase4 9 7 2" xfId="18978"/>
    <cellStyle name="40% - Ênfase4 9 8" xfId="1272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3" xfId="18779"/>
    <cellStyle name="40% - Ênfase5 10 2 2 2 2 3" xfId="9365"/>
    <cellStyle name="40% - Ênfase5 10 2 2 2 2 3 2" xfId="21909"/>
    <cellStyle name="40% - Ênfase5 10 2 2 2 2 4" xfId="15651"/>
    <cellStyle name="40% - Ênfase5 10 2 2 2 3" xfId="4670"/>
    <cellStyle name="40% - Ênfase5 10 2 2 2 3 2" xfId="10929"/>
    <cellStyle name="40% - Ênfase5 10 2 2 2 3 2 2" xfId="23473"/>
    <cellStyle name="40% - Ênfase5 10 2 2 2 3 3" xfId="17215"/>
    <cellStyle name="40% - Ênfase5 10 2 2 2 4" xfId="7801"/>
    <cellStyle name="40% - Ênfase5 10 2 2 2 4 2" xfId="20345"/>
    <cellStyle name="40% - Ênfase5 10 2 2 2 5" xfId="1408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3" xfId="18003"/>
    <cellStyle name="40% - Ênfase5 10 2 2 3 3" xfId="8589"/>
    <cellStyle name="40% - Ênfase5 10 2 2 3 3 2" xfId="21133"/>
    <cellStyle name="40% - Ênfase5 10 2 2 3 4" xfId="14875"/>
    <cellStyle name="40% - Ênfase5 10 2 2 4" xfId="3894"/>
    <cellStyle name="40% - Ênfase5 10 2 2 4 2" xfId="10153"/>
    <cellStyle name="40% - Ênfase5 10 2 2 4 2 2" xfId="22697"/>
    <cellStyle name="40% - Ênfase5 10 2 2 4 3" xfId="16439"/>
    <cellStyle name="40% - Ênfase5 10 2 2 5" xfId="7025"/>
    <cellStyle name="40% - Ênfase5 10 2 2 5 2" xfId="19569"/>
    <cellStyle name="40% - Ênfase5 10 2 2 6" xfId="1331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3" xfId="18391"/>
    <cellStyle name="40% - Ênfase5 10 2 3 2 3" xfId="8977"/>
    <cellStyle name="40% - Ênfase5 10 2 3 2 3 2" xfId="21521"/>
    <cellStyle name="40% - Ênfase5 10 2 3 2 4" xfId="15263"/>
    <cellStyle name="40% - Ênfase5 10 2 3 3" xfId="4282"/>
    <cellStyle name="40% - Ênfase5 10 2 3 3 2" xfId="10541"/>
    <cellStyle name="40% - Ênfase5 10 2 3 3 2 2" xfId="23085"/>
    <cellStyle name="40% - Ênfase5 10 2 3 3 3" xfId="16827"/>
    <cellStyle name="40% - Ênfase5 10 2 3 4" xfId="7413"/>
    <cellStyle name="40% - Ênfase5 10 2 3 4 2" xfId="19957"/>
    <cellStyle name="40% - Ênfase5 10 2 3 5" xfId="1369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3" xfId="17615"/>
    <cellStyle name="40% - Ênfase5 10 2 4 3" xfId="8201"/>
    <cellStyle name="40% - Ênfase5 10 2 4 3 2" xfId="20745"/>
    <cellStyle name="40% - Ênfase5 10 2 4 4" xfId="14487"/>
    <cellStyle name="40% - Ênfase5 10 2 5" xfId="3506"/>
    <cellStyle name="40% - Ênfase5 10 2 5 2" xfId="9765"/>
    <cellStyle name="40% - Ênfase5 10 2 5 2 2" xfId="22309"/>
    <cellStyle name="40% - Ênfase5 10 2 5 3" xfId="16051"/>
    <cellStyle name="40% - Ênfase5 10 2 6" xfId="6637"/>
    <cellStyle name="40% - Ênfase5 10 2 6 2" xfId="19181"/>
    <cellStyle name="40% - Ênfase5 10 2 7" xfId="1292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3" xfId="18592"/>
    <cellStyle name="40% - Ênfase5 10 3 2 2 3" xfId="9178"/>
    <cellStyle name="40% - Ênfase5 10 3 2 2 3 2" xfId="21722"/>
    <cellStyle name="40% - Ênfase5 10 3 2 2 4" xfId="15464"/>
    <cellStyle name="40% - Ênfase5 10 3 2 3" xfId="4483"/>
    <cellStyle name="40% - Ênfase5 10 3 2 3 2" xfId="10742"/>
    <cellStyle name="40% - Ênfase5 10 3 2 3 2 2" xfId="23286"/>
    <cellStyle name="40% - Ênfase5 10 3 2 3 3" xfId="17028"/>
    <cellStyle name="40% - Ênfase5 10 3 2 4" xfId="7614"/>
    <cellStyle name="40% - Ênfase5 10 3 2 4 2" xfId="20158"/>
    <cellStyle name="40% - Ênfase5 10 3 2 5" xfId="1390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3" xfId="17816"/>
    <cellStyle name="40% - Ênfase5 10 3 3 3" xfId="8402"/>
    <cellStyle name="40% - Ênfase5 10 3 3 3 2" xfId="20946"/>
    <cellStyle name="40% - Ênfase5 10 3 3 4" xfId="14688"/>
    <cellStyle name="40% - Ênfase5 10 3 4" xfId="3707"/>
    <cellStyle name="40% - Ênfase5 10 3 4 2" xfId="9966"/>
    <cellStyle name="40% - Ênfase5 10 3 4 2 2" xfId="22510"/>
    <cellStyle name="40% - Ênfase5 10 3 4 3" xfId="16252"/>
    <cellStyle name="40% - Ênfase5 10 3 5" xfId="6838"/>
    <cellStyle name="40% - Ênfase5 10 3 5 2" xfId="19382"/>
    <cellStyle name="40% - Ênfase5 10 3 6" xfId="1312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3" xfId="18204"/>
    <cellStyle name="40% - Ênfase5 10 4 2 3" xfId="8790"/>
    <cellStyle name="40% - Ênfase5 10 4 2 3 2" xfId="21334"/>
    <cellStyle name="40% - Ênfase5 10 4 2 4" xfId="15076"/>
    <cellStyle name="40% - Ênfase5 10 4 3" xfId="4095"/>
    <cellStyle name="40% - Ênfase5 10 4 3 2" xfId="10354"/>
    <cellStyle name="40% - Ênfase5 10 4 3 2 2" xfId="22898"/>
    <cellStyle name="40% - Ênfase5 10 4 3 3" xfId="16640"/>
    <cellStyle name="40% - Ênfase5 10 4 4" xfId="7226"/>
    <cellStyle name="40% - Ênfase5 10 4 4 2" xfId="19770"/>
    <cellStyle name="40% - Ênfase5 10 4 5" xfId="1351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3" xfId="17428"/>
    <cellStyle name="40% - Ênfase5 10 5 3" xfId="8014"/>
    <cellStyle name="40% - Ênfase5 10 5 3 2" xfId="20558"/>
    <cellStyle name="40% - Ênfase5 10 5 4" xfId="14300"/>
    <cellStyle name="40% - Ênfase5 10 6" xfId="3319"/>
    <cellStyle name="40% - Ênfase5 10 6 2" xfId="9578"/>
    <cellStyle name="40% - Ênfase5 10 6 2 2" xfId="22122"/>
    <cellStyle name="40% - Ênfase5 10 6 3" xfId="15864"/>
    <cellStyle name="40% - Ênfase5 10 7" xfId="6450"/>
    <cellStyle name="40% - Ênfase5 10 7 2" xfId="18994"/>
    <cellStyle name="40% - Ênfase5 10 8" xfId="1273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3" xfId="18793"/>
    <cellStyle name="40% - Ênfase5 11 2 2 2 2 3" xfId="9379"/>
    <cellStyle name="40% - Ênfase5 11 2 2 2 2 3 2" xfId="21923"/>
    <cellStyle name="40% - Ênfase5 11 2 2 2 2 4" xfId="15665"/>
    <cellStyle name="40% - Ênfase5 11 2 2 2 3" xfId="4684"/>
    <cellStyle name="40% - Ênfase5 11 2 2 2 3 2" xfId="10943"/>
    <cellStyle name="40% - Ênfase5 11 2 2 2 3 2 2" xfId="23487"/>
    <cellStyle name="40% - Ênfase5 11 2 2 2 3 3" xfId="17229"/>
    <cellStyle name="40% - Ênfase5 11 2 2 2 4" xfId="7815"/>
    <cellStyle name="40% - Ênfase5 11 2 2 2 4 2" xfId="20359"/>
    <cellStyle name="40% - Ênfase5 11 2 2 2 5" xfId="1410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3" xfId="18017"/>
    <cellStyle name="40% - Ênfase5 11 2 2 3 3" xfId="8603"/>
    <cellStyle name="40% - Ênfase5 11 2 2 3 3 2" xfId="21147"/>
    <cellStyle name="40% - Ênfase5 11 2 2 3 4" xfId="14889"/>
    <cellStyle name="40% - Ênfase5 11 2 2 4" xfId="3908"/>
    <cellStyle name="40% - Ênfase5 11 2 2 4 2" xfId="10167"/>
    <cellStyle name="40% - Ênfase5 11 2 2 4 2 2" xfId="22711"/>
    <cellStyle name="40% - Ênfase5 11 2 2 4 3" xfId="16453"/>
    <cellStyle name="40% - Ênfase5 11 2 2 5" xfId="7039"/>
    <cellStyle name="40% - Ênfase5 11 2 2 5 2" xfId="19583"/>
    <cellStyle name="40% - Ênfase5 11 2 2 6" xfId="1332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3" xfId="18405"/>
    <cellStyle name="40% - Ênfase5 11 2 3 2 3" xfId="8991"/>
    <cellStyle name="40% - Ênfase5 11 2 3 2 3 2" xfId="21535"/>
    <cellStyle name="40% - Ênfase5 11 2 3 2 4" xfId="15277"/>
    <cellStyle name="40% - Ênfase5 11 2 3 3" xfId="4296"/>
    <cellStyle name="40% - Ênfase5 11 2 3 3 2" xfId="10555"/>
    <cellStyle name="40% - Ênfase5 11 2 3 3 2 2" xfId="23099"/>
    <cellStyle name="40% - Ênfase5 11 2 3 3 3" xfId="16841"/>
    <cellStyle name="40% - Ênfase5 11 2 3 4" xfId="7427"/>
    <cellStyle name="40% - Ênfase5 11 2 3 4 2" xfId="19971"/>
    <cellStyle name="40% - Ênfase5 11 2 3 5" xfId="1371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3" xfId="17629"/>
    <cellStyle name="40% - Ênfase5 11 2 4 3" xfId="8215"/>
    <cellStyle name="40% - Ênfase5 11 2 4 3 2" xfId="20759"/>
    <cellStyle name="40% - Ênfase5 11 2 4 4" xfId="14501"/>
    <cellStyle name="40% - Ênfase5 11 2 5" xfId="3520"/>
    <cellStyle name="40% - Ênfase5 11 2 5 2" xfId="9779"/>
    <cellStyle name="40% - Ênfase5 11 2 5 2 2" xfId="22323"/>
    <cellStyle name="40% - Ênfase5 11 2 5 3" xfId="16065"/>
    <cellStyle name="40% - Ênfase5 11 2 6" xfId="6651"/>
    <cellStyle name="40% - Ênfase5 11 2 6 2" xfId="19195"/>
    <cellStyle name="40% - Ênfase5 11 2 7" xfId="1293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3" xfId="18606"/>
    <cellStyle name="40% - Ênfase5 11 3 2 2 3" xfId="9192"/>
    <cellStyle name="40% - Ênfase5 11 3 2 2 3 2" xfId="21736"/>
    <cellStyle name="40% - Ênfase5 11 3 2 2 4" xfId="15478"/>
    <cellStyle name="40% - Ênfase5 11 3 2 3" xfId="4497"/>
    <cellStyle name="40% - Ênfase5 11 3 2 3 2" xfId="10756"/>
    <cellStyle name="40% - Ênfase5 11 3 2 3 2 2" xfId="23300"/>
    <cellStyle name="40% - Ênfase5 11 3 2 3 3" xfId="17042"/>
    <cellStyle name="40% - Ênfase5 11 3 2 4" xfId="7628"/>
    <cellStyle name="40% - Ênfase5 11 3 2 4 2" xfId="20172"/>
    <cellStyle name="40% - Ênfase5 11 3 2 5" xfId="1391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3" xfId="17830"/>
    <cellStyle name="40% - Ênfase5 11 3 3 3" xfId="8416"/>
    <cellStyle name="40% - Ênfase5 11 3 3 3 2" xfId="20960"/>
    <cellStyle name="40% - Ênfase5 11 3 3 4" xfId="14702"/>
    <cellStyle name="40% - Ênfase5 11 3 4" xfId="3721"/>
    <cellStyle name="40% - Ênfase5 11 3 4 2" xfId="9980"/>
    <cellStyle name="40% - Ênfase5 11 3 4 2 2" xfId="22524"/>
    <cellStyle name="40% - Ênfase5 11 3 4 3" xfId="16266"/>
    <cellStyle name="40% - Ênfase5 11 3 5" xfId="6852"/>
    <cellStyle name="40% - Ênfase5 11 3 5 2" xfId="19396"/>
    <cellStyle name="40% - Ênfase5 11 3 6" xfId="1313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3" xfId="18218"/>
    <cellStyle name="40% - Ênfase5 11 4 2 3" xfId="8804"/>
    <cellStyle name="40% - Ênfase5 11 4 2 3 2" xfId="21348"/>
    <cellStyle name="40% - Ênfase5 11 4 2 4" xfId="15090"/>
    <cellStyle name="40% - Ênfase5 11 4 3" xfId="4109"/>
    <cellStyle name="40% - Ênfase5 11 4 3 2" xfId="10368"/>
    <cellStyle name="40% - Ênfase5 11 4 3 2 2" xfId="22912"/>
    <cellStyle name="40% - Ênfase5 11 4 3 3" xfId="16654"/>
    <cellStyle name="40% - Ênfase5 11 4 4" xfId="7240"/>
    <cellStyle name="40% - Ênfase5 11 4 4 2" xfId="19784"/>
    <cellStyle name="40% - Ênfase5 11 4 5" xfId="1352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3" xfId="17442"/>
    <cellStyle name="40% - Ênfase5 11 5 3" xfId="8028"/>
    <cellStyle name="40% - Ênfase5 11 5 3 2" xfId="20572"/>
    <cellStyle name="40% - Ênfase5 11 5 4" xfId="14314"/>
    <cellStyle name="40% - Ênfase5 11 6" xfId="3333"/>
    <cellStyle name="40% - Ênfase5 11 6 2" xfId="9592"/>
    <cellStyle name="40% - Ênfase5 11 6 2 2" xfId="22136"/>
    <cellStyle name="40% - Ênfase5 11 6 3" xfId="15878"/>
    <cellStyle name="40% - Ênfase5 11 7" xfId="6464"/>
    <cellStyle name="40% - Ênfase5 11 7 2" xfId="19008"/>
    <cellStyle name="40% - Ênfase5 11 8" xfId="1275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3" xfId="18632"/>
    <cellStyle name="40% - Ênfase5 12 2 2 2 3" xfId="9218"/>
    <cellStyle name="40% - Ênfase5 12 2 2 2 3 2" xfId="21762"/>
    <cellStyle name="40% - Ênfase5 12 2 2 2 4" xfId="15504"/>
    <cellStyle name="40% - Ênfase5 12 2 2 3" xfId="4523"/>
    <cellStyle name="40% - Ênfase5 12 2 2 3 2" xfId="10782"/>
    <cellStyle name="40% - Ênfase5 12 2 2 3 2 2" xfId="23326"/>
    <cellStyle name="40% - Ênfase5 12 2 2 3 3" xfId="17068"/>
    <cellStyle name="40% - Ênfase5 12 2 2 4" xfId="7654"/>
    <cellStyle name="40% - Ênfase5 12 2 2 4 2" xfId="20198"/>
    <cellStyle name="40% - Ênfase5 12 2 2 5" xfId="1394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3" xfId="17856"/>
    <cellStyle name="40% - Ênfase5 12 2 3 3" xfId="8442"/>
    <cellStyle name="40% - Ênfase5 12 2 3 3 2" xfId="20986"/>
    <cellStyle name="40% - Ênfase5 12 2 3 4" xfId="14728"/>
    <cellStyle name="40% - Ênfase5 12 2 4" xfId="3747"/>
    <cellStyle name="40% - Ênfase5 12 2 4 2" xfId="10006"/>
    <cellStyle name="40% - Ênfase5 12 2 4 2 2" xfId="22550"/>
    <cellStyle name="40% - Ênfase5 12 2 4 3" xfId="16292"/>
    <cellStyle name="40% - Ênfase5 12 2 5" xfId="6878"/>
    <cellStyle name="40% - Ênfase5 12 2 5 2" xfId="19422"/>
    <cellStyle name="40% - Ênfase5 12 2 6" xfId="1316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3" xfId="18244"/>
    <cellStyle name="40% - Ênfase5 12 3 2 3" xfId="8830"/>
    <cellStyle name="40% - Ênfase5 12 3 2 3 2" xfId="21374"/>
    <cellStyle name="40% - Ênfase5 12 3 2 4" xfId="15116"/>
    <cellStyle name="40% - Ênfase5 12 3 3" xfId="4135"/>
    <cellStyle name="40% - Ênfase5 12 3 3 2" xfId="10394"/>
    <cellStyle name="40% - Ênfase5 12 3 3 2 2" xfId="22938"/>
    <cellStyle name="40% - Ênfase5 12 3 3 3" xfId="16680"/>
    <cellStyle name="40% - Ênfase5 12 3 4" xfId="7266"/>
    <cellStyle name="40% - Ênfase5 12 3 4 2" xfId="19810"/>
    <cellStyle name="40% - Ênfase5 12 3 5" xfId="1355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3" xfId="17468"/>
    <cellStyle name="40% - Ênfase5 12 4 3" xfId="8054"/>
    <cellStyle name="40% - Ênfase5 12 4 3 2" xfId="20598"/>
    <cellStyle name="40% - Ênfase5 12 4 4" xfId="14340"/>
    <cellStyle name="40% - Ênfase5 12 5" xfId="3359"/>
    <cellStyle name="40% - Ênfase5 12 5 2" xfId="9618"/>
    <cellStyle name="40% - Ênfase5 12 5 2 2" xfId="22162"/>
    <cellStyle name="40% - Ênfase5 12 5 3" xfId="15904"/>
    <cellStyle name="40% - Ênfase5 12 6" xfId="6490"/>
    <cellStyle name="40% - Ênfase5 12 6 2" xfId="19034"/>
    <cellStyle name="40% - Ênfase5 12 7" xfId="1277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3" xfId="18806"/>
    <cellStyle name="40% - Ênfase5 13 2 2 2 3" xfId="9392"/>
    <cellStyle name="40% - Ênfase5 13 2 2 2 3 2" xfId="21936"/>
    <cellStyle name="40% - Ênfase5 13 2 2 2 4" xfId="15678"/>
    <cellStyle name="40% - Ênfase5 13 2 2 3" xfId="4697"/>
    <cellStyle name="40% - Ênfase5 13 2 2 3 2" xfId="10956"/>
    <cellStyle name="40% - Ênfase5 13 2 2 3 2 2" xfId="23500"/>
    <cellStyle name="40% - Ênfase5 13 2 2 3 3" xfId="17242"/>
    <cellStyle name="40% - Ênfase5 13 2 2 4" xfId="7828"/>
    <cellStyle name="40% - Ênfase5 13 2 2 4 2" xfId="20372"/>
    <cellStyle name="40% - Ênfase5 13 2 2 5" xfId="1411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3" xfId="18030"/>
    <cellStyle name="40% - Ênfase5 13 2 3 3" xfId="8616"/>
    <cellStyle name="40% - Ênfase5 13 2 3 3 2" xfId="21160"/>
    <cellStyle name="40% - Ênfase5 13 2 3 4" xfId="14902"/>
    <cellStyle name="40% - Ênfase5 13 2 4" xfId="3921"/>
    <cellStyle name="40% - Ênfase5 13 2 4 2" xfId="10180"/>
    <cellStyle name="40% - Ênfase5 13 2 4 2 2" xfId="22724"/>
    <cellStyle name="40% - Ênfase5 13 2 4 3" xfId="16466"/>
    <cellStyle name="40% - Ênfase5 13 2 5" xfId="7052"/>
    <cellStyle name="40% - Ênfase5 13 2 5 2" xfId="19596"/>
    <cellStyle name="40% - Ênfase5 13 2 6" xfId="1333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3" xfId="18418"/>
    <cellStyle name="40% - Ênfase5 13 3 2 3" xfId="9004"/>
    <cellStyle name="40% - Ênfase5 13 3 2 3 2" xfId="21548"/>
    <cellStyle name="40% - Ênfase5 13 3 2 4" xfId="15290"/>
    <cellStyle name="40% - Ênfase5 13 3 3" xfId="4309"/>
    <cellStyle name="40% - Ênfase5 13 3 3 2" xfId="10568"/>
    <cellStyle name="40% - Ênfase5 13 3 3 2 2" xfId="23112"/>
    <cellStyle name="40% - Ênfase5 13 3 3 3" xfId="16854"/>
    <cellStyle name="40% - Ênfase5 13 3 4" xfId="7440"/>
    <cellStyle name="40% - Ênfase5 13 3 4 2" xfId="19984"/>
    <cellStyle name="40% - Ênfase5 13 3 5" xfId="1372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3" xfId="17642"/>
    <cellStyle name="40% - Ênfase5 13 4 3" xfId="8228"/>
    <cellStyle name="40% - Ênfase5 13 4 3 2" xfId="20772"/>
    <cellStyle name="40% - Ênfase5 13 4 4" xfId="14514"/>
    <cellStyle name="40% - Ênfase5 13 5" xfId="3533"/>
    <cellStyle name="40% - Ênfase5 13 5 2" xfId="9792"/>
    <cellStyle name="40% - Ênfase5 13 5 2 2" xfId="22336"/>
    <cellStyle name="40% - Ênfase5 13 5 3" xfId="16078"/>
    <cellStyle name="40% - Ênfase5 13 6" xfId="6664"/>
    <cellStyle name="40% - Ênfase5 13 6 2" xfId="19208"/>
    <cellStyle name="40% - Ênfase5 13 7" xfId="1295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3" xfId="18619"/>
    <cellStyle name="40% - Ênfase5 14 2 2 2 3" xfId="9205"/>
    <cellStyle name="40% - Ênfase5 14 2 2 2 3 2" xfId="21749"/>
    <cellStyle name="40% - Ênfase5 14 2 2 2 4" xfId="15491"/>
    <cellStyle name="40% - Ênfase5 14 2 2 3" xfId="4510"/>
    <cellStyle name="40% - Ênfase5 14 2 2 3 2" xfId="10769"/>
    <cellStyle name="40% - Ênfase5 14 2 2 3 2 2" xfId="23313"/>
    <cellStyle name="40% - Ênfase5 14 2 2 3 3" xfId="17055"/>
    <cellStyle name="40% - Ênfase5 14 2 2 4" xfId="7641"/>
    <cellStyle name="40% - Ênfase5 14 2 2 4 2" xfId="20185"/>
    <cellStyle name="40% - Ênfase5 14 2 2 5" xfId="1392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3" xfId="17843"/>
    <cellStyle name="40% - Ênfase5 14 2 3 3" xfId="8429"/>
    <cellStyle name="40% - Ênfase5 14 2 3 3 2" xfId="20973"/>
    <cellStyle name="40% - Ênfase5 14 2 3 4" xfId="14715"/>
    <cellStyle name="40% - Ênfase5 14 2 4" xfId="3734"/>
    <cellStyle name="40% - Ênfase5 14 2 4 2" xfId="9993"/>
    <cellStyle name="40% - Ênfase5 14 2 4 2 2" xfId="22537"/>
    <cellStyle name="40% - Ênfase5 14 2 4 3" xfId="16279"/>
    <cellStyle name="40% - Ênfase5 14 2 5" xfId="6865"/>
    <cellStyle name="40% - Ênfase5 14 2 5 2" xfId="19409"/>
    <cellStyle name="40% - Ênfase5 14 2 6" xfId="1315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3" xfId="18231"/>
    <cellStyle name="40% - Ênfase5 14 3 2 3" xfId="8817"/>
    <cellStyle name="40% - Ênfase5 14 3 2 3 2" xfId="21361"/>
    <cellStyle name="40% - Ênfase5 14 3 2 4" xfId="15103"/>
    <cellStyle name="40% - Ênfase5 14 3 3" xfId="4122"/>
    <cellStyle name="40% - Ênfase5 14 3 3 2" xfId="10381"/>
    <cellStyle name="40% - Ênfase5 14 3 3 2 2" xfId="22925"/>
    <cellStyle name="40% - Ênfase5 14 3 3 3" xfId="16667"/>
    <cellStyle name="40% - Ênfase5 14 3 4" xfId="7253"/>
    <cellStyle name="40% - Ênfase5 14 3 4 2" xfId="19797"/>
    <cellStyle name="40% - Ênfase5 14 3 5" xfId="1353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3" xfId="17455"/>
    <cellStyle name="40% - Ênfase5 14 4 3" xfId="8041"/>
    <cellStyle name="40% - Ênfase5 14 4 3 2" xfId="20585"/>
    <cellStyle name="40% - Ênfase5 14 4 4" xfId="14327"/>
    <cellStyle name="40% - Ênfase5 14 5" xfId="3346"/>
    <cellStyle name="40% - Ênfase5 14 5 2" xfId="9605"/>
    <cellStyle name="40% - Ênfase5 14 5 2 2" xfId="22149"/>
    <cellStyle name="40% - Ênfase5 14 5 3" xfId="15891"/>
    <cellStyle name="40% - Ênfase5 14 6" xfId="6477"/>
    <cellStyle name="40% - Ênfase5 14 6 2" xfId="19021"/>
    <cellStyle name="40% - Ênfase5 14 7" xfId="1276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3" xfId="18819"/>
    <cellStyle name="40% - Ênfase5 15 2 2 2 3" xfId="9405"/>
    <cellStyle name="40% - Ênfase5 15 2 2 2 3 2" xfId="21949"/>
    <cellStyle name="40% - Ênfase5 15 2 2 2 4" xfId="15691"/>
    <cellStyle name="40% - Ênfase5 15 2 2 3" xfId="4710"/>
    <cellStyle name="40% - Ênfase5 15 2 2 3 2" xfId="10969"/>
    <cellStyle name="40% - Ênfase5 15 2 2 3 2 2" xfId="23513"/>
    <cellStyle name="40% - Ênfase5 15 2 2 3 3" xfId="17255"/>
    <cellStyle name="40% - Ênfase5 15 2 2 4" xfId="7841"/>
    <cellStyle name="40% - Ênfase5 15 2 2 4 2" xfId="20385"/>
    <cellStyle name="40% - Ênfase5 15 2 2 5" xfId="1412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3" xfId="18043"/>
    <cellStyle name="40% - Ênfase5 15 2 3 3" xfId="8629"/>
    <cellStyle name="40% - Ênfase5 15 2 3 3 2" xfId="21173"/>
    <cellStyle name="40% - Ênfase5 15 2 3 4" xfId="14915"/>
    <cellStyle name="40% - Ênfase5 15 2 4" xfId="3934"/>
    <cellStyle name="40% - Ênfase5 15 2 4 2" xfId="10193"/>
    <cellStyle name="40% - Ênfase5 15 2 4 2 2" xfId="22737"/>
    <cellStyle name="40% - Ênfase5 15 2 4 3" xfId="16479"/>
    <cellStyle name="40% - Ênfase5 15 2 5" xfId="7065"/>
    <cellStyle name="40% - Ênfase5 15 2 5 2" xfId="19609"/>
    <cellStyle name="40% - Ênfase5 15 2 6" xfId="1335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3" xfId="18431"/>
    <cellStyle name="40% - Ênfase5 15 3 2 3" xfId="9017"/>
    <cellStyle name="40% - Ênfase5 15 3 2 3 2" xfId="21561"/>
    <cellStyle name="40% - Ênfase5 15 3 2 4" xfId="15303"/>
    <cellStyle name="40% - Ênfase5 15 3 3" xfId="4322"/>
    <cellStyle name="40% - Ênfase5 15 3 3 2" xfId="10581"/>
    <cellStyle name="40% - Ênfase5 15 3 3 2 2" xfId="23125"/>
    <cellStyle name="40% - Ênfase5 15 3 3 3" xfId="16867"/>
    <cellStyle name="40% - Ênfase5 15 3 4" xfId="7453"/>
    <cellStyle name="40% - Ênfase5 15 3 4 2" xfId="19997"/>
    <cellStyle name="40% - Ênfase5 15 3 5" xfId="1373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3" xfId="17655"/>
    <cellStyle name="40% - Ênfase5 15 4 3" xfId="8241"/>
    <cellStyle name="40% - Ênfase5 15 4 3 2" xfId="20785"/>
    <cellStyle name="40% - Ênfase5 15 4 4" xfId="14527"/>
    <cellStyle name="40% - Ênfase5 15 5" xfId="3546"/>
    <cellStyle name="40% - Ênfase5 15 5 2" xfId="9805"/>
    <cellStyle name="40% - Ênfase5 15 5 2 2" xfId="22349"/>
    <cellStyle name="40% - Ênfase5 15 5 3" xfId="16091"/>
    <cellStyle name="40% - Ênfase5 15 6" xfId="6677"/>
    <cellStyle name="40% - Ênfase5 15 6 2" xfId="19221"/>
    <cellStyle name="40% - Ênfase5 15 7" xfId="1296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3" xfId="18445"/>
    <cellStyle name="40% - Ênfase5 16 2 2 3" xfId="9031"/>
    <cellStyle name="40% - Ênfase5 16 2 2 3 2" xfId="21575"/>
    <cellStyle name="40% - Ênfase5 16 2 2 4" xfId="15317"/>
    <cellStyle name="40% - Ênfase5 16 2 3" xfId="4336"/>
    <cellStyle name="40% - Ênfase5 16 2 3 2" xfId="10595"/>
    <cellStyle name="40% - Ênfase5 16 2 3 2 2" xfId="23139"/>
    <cellStyle name="40% - Ênfase5 16 2 3 3" xfId="16881"/>
    <cellStyle name="40% - Ênfase5 16 2 4" xfId="7467"/>
    <cellStyle name="40% - Ênfase5 16 2 4 2" xfId="20011"/>
    <cellStyle name="40% - Ênfase5 16 2 5" xfId="1375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3" xfId="17669"/>
    <cellStyle name="40% - Ênfase5 16 3 3" xfId="8255"/>
    <cellStyle name="40% - Ênfase5 16 3 3 2" xfId="20799"/>
    <cellStyle name="40% - Ênfase5 16 3 4" xfId="14541"/>
    <cellStyle name="40% - Ênfase5 16 4" xfId="3560"/>
    <cellStyle name="40% - Ênfase5 16 4 2" xfId="9819"/>
    <cellStyle name="40% - Ênfase5 16 4 2 2" xfId="22363"/>
    <cellStyle name="40% - Ênfase5 16 4 3" xfId="16105"/>
    <cellStyle name="40% - Ênfase5 16 5" xfId="6691"/>
    <cellStyle name="40% - Ênfase5 16 5 2" xfId="19235"/>
    <cellStyle name="40% - Ênfase5 16 6" xfId="1297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3" xfId="18057"/>
    <cellStyle name="40% - Ênfase5 17 2 3" xfId="8643"/>
    <cellStyle name="40% - Ênfase5 17 2 3 2" xfId="21187"/>
    <cellStyle name="40% - Ênfase5 17 2 4" xfId="14929"/>
    <cellStyle name="40% - Ênfase5 17 3" xfId="3948"/>
    <cellStyle name="40% - Ênfase5 17 3 2" xfId="10207"/>
    <cellStyle name="40% - Ênfase5 17 3 2 2" xfId="22751"/>
    <cellStyle name="40% - Ênfase5 17 3 3" xfId="16493"/>
    <cellStyle name="40% - Ênfase5 17 4" xfId="7079"/>
    <cellStyle name="40% - Ênfase5 17 4 2" xfId="19623"/>
    <cellStyle name="40% - Ênfase5 17 5" xfId="13365"/>
    <cellStyle name="40% - Ênfase5 18" xfId="1593"/>
    <cellStyle name="40% - Ênfase5 18 2" xfId="4723"/>
    <cellStyle name="40% - Ênfase5 18 2 2" xfId="10982"/>
    <cellStyle name="40% - Ênfase5 18 2 2 2" xfId="23526"/>
    <cellStyle name="40% - Ênfase5 18 2 3" xfId="17268"/>
    <cellStyle name="40% - Ênfase5 18 3" xfId="7854"/>
    <cellStyle name="40% - Ênfase5 18 3 2" xfId="20398"/>
    <cellStyle name="40% - Ênfase5 18 4" xfId="14140"/>
    <cellStyle name="40% - Ênfase5 19" xfId="1607"/>
    <cellStyle name="40% - Ênfase5 19 2" xfId="4736"/>
    <cellStyle name="40% - Ênfase5 19 2 2" xfId="10995"/>
    <cellStyle name="40% - Ênfase5 19 2 2 2" xfId="23539"/>
    <cellStyle name="40% - Ênfase5 19 2 3" xfId="17281"/>
    <cellStyle name="40% - Ênfase5 19 3" xfId="7867"/>
    <cellStyle name="40% - Ênfase5 19 3 2" xfId="20411"/>
    <cellStyle name="40% - Ênfase5 19 4" xfId="14153"/>
    <cellStyle name="40% - Ênfase5 2" xfId="5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3" xfId="18699"/>
    <cellStyle name="40% - Ênfase5 2 2 2 2 2 2 3" xfId="9285"/>
    <cellStyle name="40% - Ênfase5 2 2 2 2 2 2 3 2" xfId="21829"/>
    <cellStyle name="40% - Ênfase5 2 2 2 2 2 2 4" xfId="15571"/>
    <cellStyle name="40% - Ênfase5 2 2 2 2 2 3" xfId="4590"/>
    <cellStyle name="40% - Ênfase5 2 2 2 2 2 3 2" xfId="10849"/>
    <cellStyle name="40% - Ênfase5 2 2 2 2 2 3 2 2" xfId="23393"/>
    <cellStyle name="40% - Ênfase5 2 2 2 2 2 3 3" xfId="17135"/>
    <cellStyle name="40% - Ênfase5 2 2 2 2 2 4" xfId="7721"/>
    <cellStyle name="40% - Ênfase5 2 2 2 2 2 4 2" xfId="20265"/>
    <cellStyle name="40% - Ênfase5 2 2 2 2 2 5" xfId="1400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3" xfId="17923"/>
    <cellStyle name="40% - Ênfase5 2 2 2 2 3 3" xfId="8509"/>
    <cellStyle name="40% - Ênfase5 2 2 2 2 3 3 2" xfId="21053"/>
    <cellStyle name="40% - Ênfase5 2 2 2 2 3 4" xfId="14795"/>
    <cellStyle name="40% - Ênfase5 2 2 2 2 4" xfId="3814"/>
    <cellStyle name="40% - Ênfase5 2 2 2 2 4 2" xfId="10073"/>
    <cellStyle name="40% - Ênfase5 2 2 2 2 4 2 2" xfId="22617"/>
    <cellStyle name="40% - Ênfase5 2 2 2 2 4 3" xfId="16359"/>
    <cellStyle name="40% - Ênfase5 2 2 2 2 5" xfId="6945"/>
    <cellStyle name="40% - Ênfase5 2 2 2 2 5 2" xfId="19489"/>
    <cellStyle name="40% - Ênfase5 2 2 2 2 6" xfId="1323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3" xfId="18311"/>
    <cellStyle name="40% - Ênfase5 2 2 2 3 2 3" xfId="8897"/>
    <cellStyle name="40% - Ênfase5 2 2 2 3 2 3 2" xfId="21441"/>
    <cellStyle name="40% - Ênfase5 2 2 2 3 2 4" xfId="15183"/>
    <cellStyle name="40% - Ênfase5 2 2 2 3 3" xfId="4202"/>
    <cellStyle name="40% - Ênfase5 2 2 2 3 3 2" xfId="10461"/>
    <cellStyle name="40% - Ênfase5 2 2 2 3 3 2 2" xfId="23005"/>
    <cellStyle name="40% - Ênfase5 2 2 2 3 3 3" xfId="16747"/>
    <cellStyle name="40% - Ênfase5 2 2 2 3 4" xfId="7333"/>
    <cellStyle name="40% - Ênfase5 2 2 2 3 4 2" xfId="19877"/>
    <cellStyle name="40% - Ênfase5 2 2 2 3 5" xfId="1361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3" xfId="17535"/>
    <cellStyle name="40% - Ênfase5 2 2 2 4 3" xfId="8121"/>
    <cellStyle name="40% - Ênfase5 2 2 2 4 3 2" xfId="20665"/>
    <cellStyle name="40% - Ênfase5 2 2 2 4 4" xfId="14407"/>
    <cellStyle name="40% - Ênfase5 2 2 2 5" xfId="3426"/>
    <cellStyle name="40% - Ênfase5 2 2 2 5 2" xfId="9685"/>
    <cellStyle name="40% - Ênfase5 2 2 2 5 2 2" xfId="22229"/>
    <cellStyle name="40% - Ênfase5 2 2 2 5 3" xfId="15971"/>
    <cellStyle name="40% - Ênfase5 2 2 2 6" xfId="6557"/>
    <cellStyle name="40% - Ênfase5 2 2 2 6 2" xfId="19101"/>
    <cellStyle name="40% - Ênfase5 2 2 2 7" xfId="1284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3" xfId="18512"/>
    <cellStyle name="40% - Ênfase5 2 2 3 2 2 3" xfId="9098"/>
    <cellStyle name="40% - Ênfase5 2 2 3 2 2 3 2" xfId="21642"/>
    <cellStyle name="40% - Ênfase5 2 2 3 2 2 4" xfId="15384"/>
    <cellStyle name="40% - Ênfase5 2 2 3 2 3" xfId="4403"/>
    <cellStyle name="40% - Ênfase5 2 2 3 2 3 2" xfId="10662"/>
    <cellStyle name="40% - Ênfase5 2 2 3 2 3 2 2" xfId="23206"/>
    <cellStyle name="40% - Ênfase5 2 2 3 2 3 3" xfId="16948"/>
    <cellStyle name="40% - Ênfase5 2 2 3 2 4" xfId="7534"/>
    <cellStyle name="40% - Ênfase5 2 2 3 2 4 2" xfId="20078"/>
    <cellStyle name="40% - Ênfase5 2 2 3 2 5" xfId="1382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3" xfId="17736"/>
    <cellStyle name="40% - Ênfase5 2 2 3 3 3" xfId="8322"/>
    <cellStyle name="40% - Ênfase5 2 2 3 3 3 2" xfId="20866"/>
    <cellStyle name="40% - Ênfase5 2 2 3 3 4" xfId="14608"/>
    <cellStyle name="40% - Ênfase5 2 2 3 4" xfId="3627"/>
    <cellStyle name="40% - Ênfase5 2 2 3 4 2" xfId="9886"/>
    <cellStyle name="40% - Ênfase5 2 2 3 4 2 2" xfId="22430"/>
    <cellStyle name="40% - Ênfase5 2 2 3 4 3" xfId="16172"/>
    <cellStyle name="40% - Ênfase5 2 2 3 5" xfId="6758"/>
    <cellStyle name="40% - Ênfase5 2 2 3 5 2" xfId="19302"/>
    <cellStyle name="40% - Ênfase5 2 2 3 6" xfId="1304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3" xfId="18124"/>
    <cellStyle name="40% - Ênfase5 2 2 4 2 3" xfId="8710"/>
    <cellStyle name="40% - Ênfase5 2 2 4 2 3 2" xfId="21254"/>
    <cellStyle name="40% - Ênfase5 2 2 4 2 4" xfId="14996"/>
    <cellStyle name="40% - Ênfase5 2 2 4 3" xfId="4015"/>
    <cellStyle name="40% - Ênfase5 2 2 4 3 2" xfId="10274"/>
    <cellStyle name="40% - Ênfase5 2 2 4 3 2 2" xfId="22818"/>
    <cellStyle name="40% - Ênfase5 2 2 4 3 3" xfId="16560"/>
    <cellStyle name="40% - Ênfase5 2 2 4 4" xfId="7146"/>
    <cellStyle name="40% - Ênfase5 2 2 4 4 2" xfId="19690"/>
    <cellStyle name="40% - Ênfase5 2 2 4 5" xfId="1343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3" xfId="17348"/>
    <cellStyle name="40% - Ênfase5 2 2 5 3" xfId="7934"/>
    <cellStyle name="40% - Ênfase5 2 2 5 3 2" xfId="20478"/>
    <cellStyle name="40% - Ênfase5 2 2 5 4" xfId="14220"/>
    <cellStyle name="40% - Ênfase5 2 2 6" xfId="3239"/>
    <cellStyle name="40% - Ênfase5 2 2 6 2" xfId="9498"/>
    <cellStyle name="40% - Ênfase5 2 2 6 2 2" xfId="22042"/>
    <cellStyle name="40% - Ênfase5 2 2 6 3" xfId="15784"/>
    <cellStyle name="40% - Ênfase5 2 2 7" xfId="6370"/>
    <cellStyle name="40% - Ênfase5 2 2 7 2" xfId="18914"/>
    <cellStyle name="40% - Ênfase5 2 2 8" xfId="1265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3" xfId="18646"/>
    <cellStyle name="40% - Ênfase5 2 3 2 2 2 3" xfId="9232"/>
    <cellStyle name="40% - Ênfase5 2 3 2 2 2 3 2" xfId="21776"/>
    <cellStyle name="40% - Ênfase5 2 3 2 2 2 4" xfId="15518"/>
    <cellStyle name="40% - Ênfase5 2 3 2 2 3" xfId="4537"/>
    <cellStyle name="40% - Ênfase5 2 3 2 2 3 2" xfId="10796"/>
    <cellStyle name="40% - Ênfase5 2 3 2 2 3 2 2" xfId="23340"/>
    <cellStyle name="40% - Ênfase5 2 3 2 2 3 3" xfId="17082"/>
    <cellStyle name="40% - Ênfase5 2 3 2 2 4" xfId="7668"/>
    <cellStyle name="40% - Ênfase5 2 3 2 2 4 2" xfId="20212"/>
    <cellStyle name="40% - Ênfase5 2 3 2 2 5" xfId="1395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3" xfId="17870"/>
    <cellStyle name="40% - Ênfase5 2 3 2 3 3" xfId="8456"/>
    <cellStyle name="40% - Ênfase5 2 3 2 3 3 2" xfId="21000"/>
    <cellStyle name="40% - Ênfase5 2 3 2 3 4" xfId="14742"/>
    <cellStyle name="40% - Ênfase5 2 3 2 4" xfId="3761"/>
    <cellStyle name="40% - Ênfase5 2 3 2 4 2" xfId="10020"/>
    <cellStyle name="40% - Ênfase5 2 3 2 4 2 2" xfId="22564"/>
    <cellStyle name="40% - Ênfase5 2 3 2 4 3" xfId="16306"/>
    <cellStyle name="40% - Ênfase5 2 3 2 5" xfId="6892"/>
    <cellStyle name="40% - Ênfase5 2 3 2 5 2" xfId="19436"/>
    <cellStyle name="40% - Ênfase5 2 3 2 6" xfId="1317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3" xfId="18258"/>
    <cellStyle name="40% - Ênfase5 2 3 3 2 3" xfId="8844"/>
    <cellStyle name="40% - Ênfase5 2 3 3 2 3 2" xfId="21388"/>
    <cellStyle name="40% - Ênfase5 2 3 3 2 4" xfId="15130"/>
    <cellStyle name="40% - Ênfase5 2 3 3 3" xfId="4149"/>
    <cellStyle name="40% - Ênfase5 2 3 3 3 2" xfId="10408"/>
    <cellStyle name="40% - Ênfase5 2 3 3 3 2 2" xfId="22952"/>
    <cellStyle name="40% - Ênfase5 2 3 3 3 3" xfId="16694"/>
    <cellStyle name="40% - Ênfase5 2 3 3 4" xfId="7280"/>
    <cellStyle name="40% - Ênfase5 2 3 3 4 2" xfId="19824"/>
    <cellStyle name="40% - Ênfase5 2 3 3 5" xfId="1356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3" xfId="17482"/>
    <cellStyle name="40% - Ênfase5 2 3 4 3" xfId="8068"/>
    <cellStyle name="40% - Ênfase5 2 3 4 3 2" xfId="20612"/>
    <cellStyle name="40% - Ênfase5 2 3 4 4" xfId="14354"/>
    <cellStyle name="40% - Ênfase5 2 3 5" xfId="3373"/>
    <cellStyle name="40% - Ênfase5 2 3 5 2" xfId="9632"/>
    <cellStyle name="40% - Ênfase5 2 3 5 2 2" xfId="22176"/>
    <cellStyle name="40% - Ênfase5 2 3 5 3" xfId="15918"/>
    <cellStyle name="40% - Ênfase5 2 3 6" xfId="6504"/>
    <cellStyle name="40% - Ênfase5 2 3 6 2" xfId="19048"/>
    <cellStyle name="40% - Ênfase5 2 3 7" xfId="1279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3" xfId="18459"/>
    <cellStyle name="40% - Ênfase5 2 4 2 2 3" xfId="9045"/>
    <cellStyle name="40% - Ênfase5 2 4 2 2 3 2" xfId="21589"/>
    <cellStyle name="40% - Ênfase5 2 4 2 2 4" xfId="15331"/>
    <cellStyle name="40% - Ênfase5 2 4 2 3" xfId="4350"/>
    <cellStyle name="40% - Ênfase5 2 4 2 3 2" xfId="10609"/>
    <cellStyle name="40% - Ênfase5 2 4 2 3 2 2" xfId="23153"/>
    <cellStyle name="40% - Ênfase5 2 4 2 3 3" xfId="16895"/>
    <cellStyle name="40% - Ênfase5 2 4 2 4" xfId="7481"/>
    <cellStyle name="40% - Ênfase5 2 4 2 4 2" xfId="20025"/>
    <cellStyle name="40% - Ênfase5 2 4 2 5" xfId="1376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3" xfId="17683"/>
    <cellStyle name="40% - Ênfase5 2 4 3 3" xfId="8269"/>
    <cellStyle name="40% - Ênfase5 2 4 3 3 2" xfId="20813"/>
    <cellStyle name="40% - Ênfase5 2 4 3 4" xfId="14555"/>
    <cellStyle name="40% - Ênfase5 2 4 4" xfId="3574"/>
    <cellStyle name="40% - Ênfase5 2 4 4 2" xfId="9833"/>
    <cellStyle name="40% - Ênfase5 2 4 4 2 2" xfId="22377"/>
    <cellStyle name="40% - Ênfase5 2 4 4 3" xfId="16119"/>
    <cellStyle name="40% - Ênfase5 2 4 5" xfId="6705"/>
    <cellStyle name="40% - Ênfase5 2 4 5 2" xfId="19249"/>
    <cellStyle name="40% - Ênfase5 2 4 6" xfId="1299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3" xfId="18071"/>
    <cellStyle name="40% - Ênfase5 2 5 2 3" xfId="8657"/>
    <cellStyle name="40% - Ênfase5 2 5 2 3 2" xfId="21201"/>
    <cellStyle name="40% - Ênfase5 2 5 2 4" xfId="14943"/>
    <cellStyle name="40% - Ênfase5 2 5 3" xfId="3962"/>
    <cellStyle name="40% - Ênfase5 2 5 3 2" xfId="10221"/>
    <cellStyle name="40% - Ênfase5 2 5 3 2 2" xfId="22765"/>
    <cellStyle name="40% - Ênfase5 2 5 3 3" xfId="16507"/>
    <cellStyle name="40% - Ênfase5 2 5 4" xfId="7093"/>
    <cellStyle name="40% - Ênfase5 2 5 4 2" xfId="19637"/>
    <cellStyle name="40% - Ênfase5 2 5 5" xfId="1337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3" xfId="17295"/>
    <cellStyle name="40% - Ênfase5 2 6 3" xfId="7881"/>
    <cellStyle name="40% - Ênfase5 2 6 3 2" xfId="20425"/>
    <cellStyle name="40% - Ênfase5 2 6 4" xfId="14167"/>
    <cellStyle name="40% - Ênfase5 2 7" xfId="3186"/>
    <cellStyle name="40% - Ênfase5 2 7 2" xfId="9445"/>
    <cellStyle name="40% - Ênfase5 2 7 2 2" xfId="21989"/>
    <cellStyle name="40% - Ênfase5 2 7 3" xfId="15731"/>
    <cellStyle name="40% - Ênfase5 2 8" xfId="6317"/>
    <cellStyle name="40% - Ênfase5 2 8 2" xfId="18861"/>
    <cellStyle name="40% - Ênfase5 2 9" xfId="12603"/>
    <cellStyle name="40% - Ênfase5 20" xfId="3172"/>
    <cellStyle name="40% - Ênfase5 20 2" xfId="9431"/>
    <cellStyle name="40% - Ênfase5 20 2 2" xfId="21975"/>
    <cellStyle name="40% - Ênfase5 20 3" xfId="15717"/>
    <cellStyle name="40% - Ênfase5 21" xfId="3158"/>
    <cellStyle name="40% - Ênfase5 21 2" xfId="9418"/>
    <cellStyle name="40% - Ênfase5 21 2 2" xfId="21962"/>
    <cellStyle name="40% - Ênfase5 21 3" xfId="15704"/>
    <cellStyle name="40% - Ênfase5 22" xfId="6288"/>
    <cellStyle name="40% - Ênfase5 22 2" xfId="12547"/>
    <cellStyle name="40% - Ênfase5 22 2 2" xfId="25091"/>
    <cellStyle name="40% - Ênfase5 22 3" xfId="18833"/>
    <cellStyle name="40% - Ênfase5 23" xfId="6302"/>
    <cellStyle name="40% - Ênfase5 23 2" xfId="18847"/>
    <cellStyle name="40% - Ênfase5 24" xfId="12554"/>
    <cellStyle name="40% - Ênfase5 24 2" xfId="25098"/>
    <cellStyle name="40% - Ênfase5 25" xfId="12589"/>
    <cellStyle name="40% - Ênfase5 26" xfId="12575"/>
    <cellStyle name="40% - Ênfase5 3" xfId="6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3" xfId="18712"/>
    <cellStyle name="40% - Ênfase5 3 2 2 2 2 2 3" xfId="9298"/>
    <cellStyle name="40% - Ênfase5 3 2 2 2 2 2 3 2" xfId="21842"/>
    <cellStyle name="40% - Ênfase5 3 2 2 2 2 2 4" xfId="15584"/>
    <cellStyle name="40% - Ênfase5 3 2 2 2 2 3" xfId="4603"/>
    <cellStyle name="40% - Ênfase5 3 2 2 2 2 3 2" xfId="10862"/>
    <cellStyle name="40% - Ênfase5 3 2 2 2 2 3 2 2" xfId="23406"/>
    <cellStyle name="40% - Ênfase5 3 2 2 2 2 3 3" xfId="17148"/>
    <cellStyle name="40% - Ênfase5 3 2 2 2 2 4" xfId="7734"/>
    <cellStyle name="40% - Ênfase5 3 2 2 2 2 4 2" xfId="20278"/>
    <cellStyle name="40% - Ênfase5 3 2 2 2 2 5" xfId="1402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3" xfId="17936"/>
    <cellStyle name="40% - Ênfase5 3 2 2 2 3 3" xfId="8522"/>
    <cellStyle name="40% - Ênfase5 3 2 2 2 3 3 2" xfId="21066"/>
    <cellStyle name="40% - Ênfase5 3 2 2 2 3 4" xfId="14808"/>
    <cellStyle name="40% - Ênfase5 3 2 2 2 4" xfId="3827"/>
    <cellStyle name="40% - Ênfase5 3 2 2 2 4 2" xfId="10086"/>
    <cellStyle name="40% - Ênfase5 3 2 2 2 4 2 2" xfId="22630"/>
    <cellStyle name="40% - Ênfase5 3 2 2 2 4 3" xfId="16372"/>
    <cellStyle name="40% - Ênfase5 3 2 2 2 5" xfId="6958"/>
    <cellStyle name="40% - Ênfase5 3 2 2 2 5 2" xfId="19502"/>
    <cellStyle name="40% - Ênfase5 3 2 2 2 6" xfId="1324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3" xfId="18324"/>
    <cellStyle name="40% - Ênfase5 3 2 2 3 2 3" xfId="8910"/>
    <cellStyle name="40% - Ênfase5 3 2 2 3 2 3 2" xfId="21454"/>
    <cellStyle name="40% - Ênfase5 3 2 2 3 2 4" xfId="15196"/>
    <cellStyle name="40% - Ênfase5 3 2 2 3 3" xfId="4215"/>
    <cellStyle name="40% - Ênfase5 3 2 2 3 3 2" xfId="10474"/>
    <cellStyle name="40% - Ênfase5 3 2 2 3 3 2 2" xfId="23018"/>
    <cellStyle name="40% - Ênfase5 3 2 2 3 3 3" xfId="16760"/>
    <cellStyle name="40% - Ênfase5 3 2 2 3 4" xfId="7346"/>
    <cellStyle name="40% - Ênfase5 3 2 2 3 4 2" xfId="19890"/>
    <cellStyle name="40% - Ênfase5 3 2 2 3 5" xfId="1363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3" xfId="17548"/>
    <cellStyle name="40% - Ênfase5 3 2 2 4 3" xfId="8134"/>
    <cellStyle name="40% - Ênfase5 3 2 2 4 3 2" xfId="20678"/>
    <cellStyle name="40% - Ênfase5 3 2 2 4 4" xfId="14420"/>
    <cellStyle name="40% - Ênfase5 3 2 2 5" xfId="3439"/>
    <cellStyle name="40% - Ênfase5 3 2 2 5 2" xfId="9698"/>
    <cellStyle name="40% - Ênfase5 3 2 2 5 2 2" xfId="22242"/>
    <cellStyle name="40% - Ênfase5 3 2 2 5 3" xfId="15984"/>
    <cellStyle name="40% - Ênfase5 3 2 2 6" xfId="6570"/>
    <cellStyle name="40% - Ênfase5 3 2 2 6 2" xfId="19114"/>
    <cellStyle name="40% - Ênfase5 3 2 2 7" xfId="1285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3" xfId="18525"/>
    <cellStyle name="40% - Ênfase5 3 2 3 2 2 3" xfId="9111"/>
    <cellStyle name="40% - Ênfase5 3 2 3 2 2 3 2" xfId="21655"/>
    <cellStyle name="40% - Ênfase5 3 2 3 2 2 4" xfId="15397"/>
    <cellStyle name="40% - Ênfase5 3 2 3 2 3" xfId="4416"/>
    <cellStyle name="40% - Ênfase5 3 2 3 2 3 2" xfId="10675"/>
    <cellStyle name="40% - Ênfase5 3 2 3 2 3 2 2" xfId="23219"/>
    <cellStyle name="40% - Ênfase5 3 2 3 2 3 3" xfId="16961"/>
    <cellStyle name="40% - Ênfase5 3 2 3 2 4" xfId="7547"/>
    <cellStyle name="40% - Ênfase5 3 2 3 2 4 2" xfId="20091"/>
    <cellStyle name="40% - Ênfase5 3 2 3 2 5" xfId="1383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3" xfId="17749"/>
    <cellStyle name="40% - Ênfase5 3 2 3 3 3" xfId="8335"/>
    <cellStyle name="40% - Ênfase5 3 2 3 3 3 2" xfId="20879"/>
    <cellStyle name="40% - Ênfase5 3 2 3 3 4" xfId="14621"/>
    <cellStyle name="40% - Ênfase5 3 2 3 4" xfId="3640"/>
    <cellStyle name="40% - Ênfase5 3 2 3 4 2" xfId="9899"/>
    <cellStyle name="40% - Ênfase5 3 2 3 4 2 2" xfId="22443"/>
    <cellStyle name="40% - Ênfase5 3 2 3 4 3" xfId="16185"/>
    <cellStyle name="40% - Ênfase5 3 2 3 5" xfId="6771"/>
    <cellStyle name="40% - Ênfase5 3 2 3 5 2" xfId="19315"/>
    <cellStyle name="40% - Ênfase5 3 2 3 6" xfId="1305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3" xfId="18137"/>
    <cellStyle name="40% - Ênfase5 3 2 4 2 3" xfId="8723"/>
    <cellStyle name="40% - Ênfase5 3 2 4 2 3 2" xfId="21267"/>
    <cellStyle name="40% - Ênfase5 3 2 4 2 4" xfId="15009"/>
    <cellStyle name="40% - Ênfase5 3 2 4 3" xfId="4028"/>
    <cellStyle name="40% - Ênfase5 3 2 4 3 2" xfId="10287"/>
    <cellStyle name="40% - Ênfase5 3 2 4 3 2 2" xfId="22831"/>
    <cellStyle name="40% - Ênfase5 3 2 4 3 3" xfId="16573"/>
    <cellStyle name="40% - Ênfase5 3 2 4 4" xfId="7159"/>
    <cellStyle name="40% - Ênfase5 3 2 4 4 2" xfId="19703"/>
    <cellStyle name="40% - Ênfase5 3 2 4 5" xfId="1344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3" xfId="17361"/>
    <cellStyle name="40% - Ênfase5 3 2 5 3" xfId="7947"/>
    <cellStyle name="40% - Ênfase5 3 2 5 3 2" xfId="20491"/>
    <cellStyle name="40% - Ênfase5 3 2 5 4" xfId="14233"/>
    <cellStyle name="40% - Ênfase5 3 2 6" xfId="3252"/>
    <cellStyle name="40% - Ênfase5 3 2 6 2" xfId="9511"/>
    <cellStyle name="40% - Ênfase5 3 2 6 2 2" xfId="22055"/>
    <cellStyle name="40% - Ênfase5 3 2 6 3" xfId="15797"/>
    <cellStyle name="40% - Ênfase5 3 2 7" xfId="6383"/>
    <cellStyle name="40% - Ênfase5 3 2 7 2" xfId="18927"/>
    <cellStyle name="40% - Ênfase5 3 2 8" xfId="1266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3" xfId="18659"/>
    <cellStyle name="40% - Ênfase5 3 3 2 2 2 3" xfId="9245"/>
    <cellStyle name="40% - Ênfase5 3 3 2 2 2 3 2" xfId="21789"/>
    <cellStyle name="40% - Ênfase5 3 3 2 2 2 4" xfId="15531"/>
    <cellStyle name="40% - Ênfase5 3 3 2 2 3" xfId="4550"/>
    <cellStyle name="40% - Ênfase5 3 3 2 2 3 2" xfId="10809"/>
    <cellStyle name="40% - Ênfase5 3 3 2 2 3 2 2" xfId="23353"/>
    <cellStyle name="40% - Ênfase5 3 3 2 2 3 3" xfId="17095"/>
    <cellStyle name="40% - Ênfase5 3 3 2 2 4" xfId="7681"/>
    <cellStyle name="40% - Ênfase5 3 3 2 2 4 2" xfId="20225"/>
    <cellStyle name="40% - Ênfase5 3 3 2 2 5" xfId="1396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3" xfId="17883"/>
    <cellStyle name="40% - Ênfase5 3 3 2 3 3" xfId="8469"/>
    <cellStyle name="40% - Ênfase5 3 3 2 3 3 2" xfId="21013"/>
    <cellStyle name="40% - Ênfase5 3 3 2 3 4" xfId="14755"/>
    <cellStyle name="40% - Ênfase5 3 3 2 4" xfId="3774"/>
    <cellStyle name="40% - Ênfase5 3 3 2 4 2" xfId="10033"/>
    <cellStyle name="40% - Ênfase5 3 3 2 4 2 2" xfId="22577"/>
    <cellStyle name="40% - Ênfase5 3 3 2 4 3" xfId="16319"/>
    <cellStyle name="40% - Ênfase5 3 3 2 5" xfId="6905"/>
    <cellStyle name="40% - Ênfase5 3 3 2 5 2" xfId="19449"/>
    <cellStyle name="40% - Ênfase5 3 3 2 6" xfId="1319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3" xfId="18271"/>
    <cellStyle name="40% - Ênfase5 3 3 3 2 3" xfId="8857"/>
    <cellStyle name="40% - Ênfase5 3 3 3 2 3 2" xfId="21401"/>
    <cellStyle name="40% - Ênfase5 3 3 3 2 4" xfId="15143"/>
    <cellStyle name="40% - Ênfase5 3 3 3 3" xfId="4162"/>
    <cellStyle name="40% - Ênfase5 3 3 3 3 2" xfId="10421"/>
    <cellStyle name="40% - Ênfase5 3 3 3 3 2 2" xfId="22965"/>
    <cellStyle name="40% - Ênfase5 3 3 3 3 3" xfId="16707"/>
    <cellStyle name="40% - Ênfase5 3 3 3 4" xfId="7293"/>
    <cellStyle name="40% - Ênfase5 3 3 3 4 2" xfId="19837"/>
    <cellStyle name="40% - Ênfase5 3 3 3 5" xfId="1357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3" xfId="17495"/>
    <cellStyle name="40% - Ênfase5 3 3 4 3" xfId="8081"/>
    <cellStyle name="40% - Ênfase5 3 3 4 3 2" xfId="20625"/>
    <cellStyle name="40% - Ênfase5 3 3 4 4" xfId="14367"/>
    <cellStyle name="40% - Ênfase5 3 3 5" xfId="3386"/>
    <cellStyle name="40% - Ênfase5 3 3 5 2" xfId="9645"/>
    <cellStyle name="40% - Ênfase5 3 3 5 2 2" xfId="22189"/>
    <cellStyle name="40% - Ênfase5 3 3 5 3" xfId="15931"/>
    <cellStyle name="40% - Ênfase5 3 3 6" xfId="6517"/>
    <cellStyle name="40% - Ênfase5 3 3 6 2" xfId="19061"/>
    <cellStyle name="40% - Ênfase5 3 3 7" xfId="1280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3" xfId="18472"/>
    <cellStyle name="40% - Ênfase5 3 4 2 2 3" xfId="9058"/>
    <cellStyle name="40% - Ênfase5 3 4 2 2 3 2" xfId="21602"/>
    <cellStyle name="40% - Ênfase5 3 4 2 2 4" xfId="15344"/>
    <cellStyle name="40% - Ênfase5 3 4 2 3" xfId="4363"/>
    <cellStyle name="40% - Ênfase5 3 4 2 3 2" xfId="10622"/>
    <cellStyle name="40% - Ênfase5 3 4 2 3 2 2" xfId="23166"/>
    <cellStyle name="40% - Ênfase5 3 4 2 3 3" xfId="16908"/>
    <cellStyle name="40% - Ênfase5 3 4 2 4" xfId="7494"/>
    <cellStyle name="40% - Ênfase5 3 4 2 4 2" xfId="20038"/>
    <cellStyle name="40% - Ênfase5 3 4 2 5" xfId="1378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3" xfId="17696"/>
    <cellStyle name="40% - Ênfase5 3 4 3 3" xfId="8282"/>
    <cellStyle name="40% - Ênfase5 3 4 3 3 2" xfId="20826"/>
    <cellStyle name="40% - Ênfase5 3 4 3 4" xfId="14568"/>
    <cellStyle name="40% - Ênfase5 3 4 4" xfId="3587"/>
    <cellStyle name="40% - Ênfase5 3 4 4 2" xfId="9846"/>
    <cellStyle name="40% - Ênfase5 3 4 4 2 2" xfId="22390"/>
    <cellStyle name="40% - Ênfase5 3 4 4 3" xfId="16132"/>
    <cellStyle name="40% - Ênfase5 3 4 5" xfId="6718"/>
    <cellStyle name="40% - Ênfase5 3 4 5 2" xfId="19262"/>
    <cellStyle name="40% - Ênfase5 3 4 6" xfId="1300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3" xfId="18084"/>
    <cellStyle name="40% - Ênfase5 3 5 2 3" xfId="8670"/>
    <cellStyle name="40% - Ênfase5 3 5 2 3 2" xfId="21214"/>
    <cellStyle name="40% - Ênfase5 3 5 2 4" xfId="14956"/>
    <cellStyle name="40% - Ênfase5 3 5 3" xfId="3975"/>
    <cellStyle name="40% - Ênfase5 3 5 3 2" xfId="10234"/>
    <cellStyle name="40% - Ênfase5 3 5 3 2 2" xfId="22778"/>
    <cellStyle name="40% - Ênfase5 3 5 3 3" xfId="16520"/>
    <cellStyle name="40% - Ênfase5 3 5 4" xfId="7106"/>
    <cellStyle name="40% - Ênfase5 3 5 4 2" xfId="19650"/>
    <cellStyle name="40% - Ênfase5 3 5 5" xfId="1339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3" xfId="17308"/>
    <cellStyle name="40% - Ênfase5 3 6 3" xfId="7894"/>
    <cellStyle name="40% - Ênfase5 3 6 3 2" xfId="20438"/>
    <cellStyle name="40% - Ênfase5 3 6 4" xfId="14180"/>
    <cellStyle name="40% - Ênfase5 3 7" xfId="3199"/>
    <cellStyle name="40% - Ênfase5 3 7 2" xfId="9458"/>
    <cellStyle name="40% - Ênfase5 3 7 2 2" xfId="22002"/>
    <cellStyle name="40% - Ênfase5 3 7 3" xfId="15744"/>
    <cellStyle name="40% - Ênfase5 3 8" xfId="6330"/>
    <cellStyle name="40% - Ênfase5 3 8 2" xfId="18874"/>
    <cellStyle name="40% - Ênfase5 3 9" xfId="12616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3" xfId="18685"/>
    <cellStyle name="40% - Ênfase5 4 2 2 2 2 3" xfId="9271"/>
    <cellStyle name="40% - Ênfase5 4 2 2 2 2 3 2" xfId="21815"/>
    <cellStyle name="40% - Ênfase5 4 2 2 2 2 4" xfId="15557"/>
    <cellStyle name="40% - Ênfase5 4 2 2 2 3" xfId="4576"/>
    <cellStyle name="40% - Ênfase5 4 2 2 2 3 2" xfId="10835"/>
    <cellStyle name="40% - Ênfase5 4 2 2 2 3 2 2" xfId="23379"/>
    <cellStyle name="40% - Ênfase5 4 2 2 2 3 3" xfId="17121"/>
    <cellStyle name="40% - Ênfase5 4 2 2 2 4" xfId="7707"/>
    <cellStyle name="40% - Ênfase5 4 2 2 2 4 2" xfId="20251"/>
    <cellStyle name="40% - Ênfase5 4 2 2 2 5" xfId="1399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3" xfId="17909"/>
    <cellStyle name="40% - Ênfase5 4 2 2 3 3" xfId="8495"/>
    <cellStyle name="40% - Ênfase5 4 2 2 3 3 2" xfId="21039"/>
    <cellStyle name="40% - Ênfase5 4 2 2 3 4" xfId="14781"/>
    <cellStyle name="40% - Ênfase5 4 2 2 4" xfId="3800"/>
    <cellStyle name="40% - Ênfase5 4 2 2 4 2" xfId="10059"/>
    <cellStyle name="40% - Ênfase5 4 2 2 4 2 2" xfId="22603"/>
    <cellStyle name="40% - Ênfase5 4 2 2 4 3" xfId="16345"/>
    <cellStyle name="40% - Ênfase5 4 2 2 5" xfId="6931"/>
    <cellStyle name="40% - Ênfase5 4 2 2 5 2" xfId="19475"/>
    <cellStyle name="40% - Ênfase5 4 2 2 6" xfId="1321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3" xfId="18297"/>
    <cellStyle name="40% - Ênfase5 4 2 3 2 3" xfId="8883"/>
    <cellStyle name="40% - Ênfase5 4 2 3 2 3 2" xfId="21427"/>
    <cellStyle name="40% - Ênfase5 4 2 3 2 4" xfId="15169"/>
    <cellStyle name="40% - Ênfase5 4 2 3 3" xfId="4188"/>
    <cellStyle name="40% - Ênfase5 4 2 3 3 2" xfId="10447"/>
    <cellStyle name="40% - Ênfase5 4 2 3 3 2 2" xfId="22991"/>
    <cellStyle name="40% - Ênfase5 4 2 3 3 3" xfId="16733"/>
    <cellStyle name="40% - Ênfase5 4 2 3 4" xfId="7319"/>
    <cellStyle name="40% - Ênfase5 4 2 3 4 2" xfId="19863"/>
    <cellStyle name="40% - Ênfase5 4 2 3 5" xfId="1360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3" xfId="17521"/>
    <cellStyle name="40% - Ênfase5 4 2 4 3" xfId="8107"/>
    <cellStyle name="40% - Ênfase5 4 2 4 3 2" xfId="20651"/>
    <cellStyle name="40% - Ênfase5 4 2 4 4" xfId="14393"/>
    <cellStyle name="40% - Ênfase5 4 2 5" xfId="3412"/>
    <cellStyle name="40% - Ênfase5 4 2 5 2" xfId="9671"/>
    <cellStyle name="40% - Ênfase5 4 2 5 2 2" xfId="22215"/>
    <cellStyle name="40% - Ênfase5 4 2 5 3" xfId="15957"/>
    <cellStyle name="40% - Ênfase5 4 2 6" xfId="6543"/>
    <cellStyle name="40% - Ênfase5 4 2 6 2" xfId="19087"/>
    <cellStyle name="40% - Ênfase5 4 2 7" xfId="1282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3" xfId="18498"/>
    <cellStyle name="40% - Ênfase5 4 3 2 2 3" xfId="9084"/>
    <cellStyle name="40% - Ênfase5 4 3 2 2 3 2" xfId="21628"/>
    <cellStyle name="40% - Ênfase5 4 3 2 2 4" xfId="15370"/>
    <cellStyle name="40% - Ênfase5 4 3 2 3" xfId="4389"/>
    <cellStyle name="40% - Ênfase5 4 3 2 3 2" xfId="10648"/>
    <cellStyle name="40% - Ênfase5 4 3 2 3 2 2" xfId="23192"/>
    <cellStyle name="40% - Ênfase5 4 3 2 3 3" xfId="16934"/>
    <cellStyle name="40% - Ênfase5 4 3 2 4" xfId="7520"/>
    <cellStyle name="40% - Ênfase5 4 3 2 4 2" xfId="20064"/>
    <cellStyle name="40% - Ênfase5 4 3 2 5" xfId="1380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3" xfId="17722"/>
    <cellStyle name="40% - Ênfase5 4 3 3 3" xfId="8308"/>
    <cellStyle name="40% - Ênfase5 4 3 3 3 2" xfId="20852"/>
    <cellStyle name="40% - Ênfase5 4 3 3 4" xfId="14594"/>
    <cellStyle name="40% - Ênfase5 4 3 4" xfId="3613"/>
    <cellStyle name="40% - Ênfase5 4 3 4 2" xfId="9872"/>
    <cellStyle name="40% - Ênfase5 4 3 4 2 2" xfId="22416"/>
    <cellStyle name="40% - Ênfase5 4 3 4 3" xfId="16158"/>
    <cellStyle name="40% - Ênfase5 4 3 5" xfId="6744"/>
    <cellStyle name="40% - Ênfase5 4 3 5 2" xfId="19288"/>
    <cellStyle name="40% - Ênfase5 4 3 6" xfId="1303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3" xfId="18110"/>
    <cellStyle name="40% - Ênfase5 4 4 2 3" xfId="8696"/>
    <cellStyle name="40% - Ênfase5 4 4 2 3 2" xfId="21240"/>
    <cellStyle name="40% - Ênfase5 4 4 2 4" xfId="14982"/>
    <cellStyle name="40% - Ênfase5 4 4 3" xfId="4001"/>
    <cellStyle name="40% - Ênfase5 4 4 3 2" xfId="10260"/>
    <cellStyle name="40% - Ênfase5 4 4 3 2 2" xfId="22804"/>
    <cellStyle name="40% - Ênfase5 4 4 3 3" xfId="16546"/>
    <cellStyle name="40% - Ênfase5 4 4 4" xfId="7132"/>
    <cellStyle name="40% - Ênfase5 4 4 4 2" xfId="19676"/>
    <cellStyle name="40% - Ênfase5 4 4 5" xfId="1341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3" xfId="17334"/>
    <cellStyle name="40% - Ênfase5 4 5 3" xfId="7920"/>
    <cellStyle name="40% - Ênfase5 4 5 3 2" xfId="20464"/>
    <cellStyle name="40% - Ênfase5 4 5 4" xfId="14206"/>
    <cellStyle name="40% - Ênfase5 4 6" xfId="3225"/>
    <cellStyle name="40% - Ênfase5 4 6 2" xfId="9484"/>
    <cellStyle name="40% - Ênfase5 4 6 2 2" xfId="22028"/>
    <cellStyle name="40% - Ênfase5 4 6 3" xfId="15770"/>
    <cellStyle name="40% - Ênfase5 4 7" xfId="6356"/>
    <cellStyle name="40% - Ênfase5 4 7 2" xfId="18900"/>
    <cellStyle name="40% - Ênfase5 4 8" xfId="12642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3" xfId="18672"/>
    <cellStyle name="40% - Ênfase5 5 2 2 2 2 3" xfId="9258"/>
    <cellStyle name="40% - Ênfase5 5 2 2 2 2 3 2" xfId="21802"/>
    <cellStyle name="40% - Ênfase5 5 2 2 2 2 4" xfId="15544"/>
    <cellStyle name="40% - Ênfase5 5 2 2 2 3" xfId="4563"/>
    <cellStyle name="40% - Ênfase5 5 2 2 2 3 2" xfId="10822"/>
    <cellStyle name="40% - Ênfase5 5 2 2 2 3 2 2" xfId="23366"/>
    <cellStyle name="40% - Ênfase5 5 2 2 2 3 3" xfId="17108"/>
    <cellStyle name="40% - Ênfase5 5 2 2 2 4" xfId="7694"/>
    <cellStyle name="40% - Ênfase5 5 2 2 2 4 2" xfId="20238"/>
    <cellStyle name="40% - Ênfase5 5 2 2 2 5" xfId="1398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3" xfId="17896"/>
    <cellStyle name="40% - Ênfase5 5 2 2 3 3" xfId="8482"/>
    <cellStyle name="40% - Ênfase5 5 2 2 3 3 2" xfId="21026"/>
    <cellStyle name="40% - Ênfase5 5 2 2 3 4" xfId="14768"/>
    <cellStyle name="40% - Ênfase5 5 2 2 4" xfId="3787"/>
    <cellStyle name="40% - Ênfase5 5 2 2 4 2" xfId="10046"/>
    <cellStyle name="40% - Ênfase5 5 2 2 4 2 2" xfId="22590"/>
    <cellStyle name="40% - Ênfase5 5 2 2 4 3" xfId="16332"/>
    <cellStyle name="40% - Ênfase5 5 2 2 5" xfId="6918"/>
    <cellStyle name="40% - Ênfase5 5 2 2 5 2" xfId="19462"/>
    <cellStyle name="40% - Ênfase5 5 2 2 6" xfId="1320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3" xfId="18284"/>
    <cellStyle name="40% - Ênfase5 5 2 3 2 3" xfId="8870"/>
    <cellStyle name="40% - Ênfase5 5 2 3 2 3 2" xfId="21414"/>
    <cellStyle name="40% - Ênfase5 5 2 3 2 4" xfId="15156"/>
    <cellStyle name="40% - Ênfase5 5 2 3 3" xfId="4175"/>
    <cellStyle name="40% - Ênfase5 5 2 3 3 2" xfId="10434"/>
    <cellStyle name="40% - Ênfase5 5 2 3 3 2 2" xfId="22978"/>
    <cellStyle name="40% - Ênfase5 5 2 3 3 3" xfId="16720"/>
    <cellStyle name="40% - Ênfase5 5 2 3 4" xfId="7306"/>
    <cellStyle name="40% - Ênfase5 5 2 3 4 2" xfId="19850"/>
    <cellStyle name="40% - Ênfase5 5 2 3 5" xfId="1359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3" xfId="17508"/>
    <cellStyle name="40% - Ênfase5 5 2 4 3" xfId="8094"/>
    <cellStyle name="40% - Ênfase5 5 2 4 3 2" xfId="20638"/>
    <cellStyle name="40% - Ênfase5 5 2 4 4" xfId="14380"/>
    <cellStyle name="40% - Ênfase5 5 2 5" xfId="3399"/>
    <cellStyle name="40% - Ênfase5 5 2 5 2" xfId="9658"/>
    <cellStyle name="40% - Ênfase5 5 2 5 2 2" xfId="22202"/>
    <cellStyle name="40% - Ênfase5 5 2 5 3" xfId="15944"/>
    <cellStyle name="40% - Ênfase5 5 2 6" xfId="6530"/>
    <cellStyle name="40% - Ênfase5 5 2 6 2" xfId="19074"/>
    <cellStyle name="40% - Ênfase5 5 2 7" xfId="1281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3" xfId="18485"/>
    <cellStyle name="40% - Ênfase5 5 3 2 2 3" xfId="9071"/>
    <cellStyle name="40% - Ênfase5 5 3 2 2 3 2" xfId="21615"/>
    <cellStyle name="40% - Ênfase5 5 3 2 2 4" xfId="15357"/>
    <cellStyle name="40% - Ênfase5 5 3 2 3" xfId="4376"/>
    <cellStyle name="40% - Ênfase5 5 3 2 3 2" xfId="10635"/>
    <cellStyle name="40% - Ênfase5 5 3 2 3 2 2" xfId="23179"/>
    <cellStyle name="40% - Ênfase5 5 3 2 3 3" xfId="16921"/>
    <cellStyle name="40% - Ênfase5 5 3 2 4" xfId="7507"/>
    <cellStyle name="40% - Ênfase5 5 3 2 4 2" xfId="20051"/>
    <cellStyle name="40% - Ênfase5 5 3 2 5" xfId="1379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3" xfId="17709"/>
    <cellStyle name="40% - Ênfase5 5 3 3 3" xfId="8295"/>
    <cellStyle name="40% - Ênfase5 5 3 3 3 2" xfId="20839"/>
    <cellStyle name="40% - Ênfase5 5 3 3 4" xfId="14581"/>
    <cellStyle name="40% - Ênfase5 5 3 4" xfId="3600"/>
    <cellStyle name="40% - Ênfase5 5 3 4 2" xfId="9859"/>
    <cellStyle name="40% - Ênfase5 5 3 4 2 2" xfId="22403"/>
    <cellStyle name="40% - Ênfase5 5 3 4 3" xfId="16145"/>
    <cellStyle name="40% - Ênfase5 5 3 5" xfId="6731"/>
    <cellStyle name="40% - Ênfase5 5 3 5 2" xfId="19275"/>
    <cellStyle name="40% - Ênfase5 5 3 6" xfId="1301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3" xfId="18097"/>
    <cellStyle name="40% - Ênfase5 5 4 2 3" xfId="8683"/>
    <cellStyle name="40% - Ênfase5 5 4 2 3 2" xfId="21227"/>
    <cellStyle name="40% - Ênfase5 5 4 2 4" xfId="14969"/>
    <cellStyle name="40% - Ênfase5 5 4 3" xfId="3988"/>
    <cellStyle name="40% - Ênfase5 5 4 3 2" xfId="10247"/>
    <cellStyle name="40% - Ênfase5 5 4 3 2 2" xfId="22791"/>
    <cellStyle name="40% - Ênfase5 5 4 3 3" xfId="16533"/>
    <cellStyle name="40% - Ênfase5 5 4 4" xfId="7119"/>
    <cellStyle name="40% - Ênfase5 5 4 4 2" xfId="19663"/>
    <cellStyle name="40% - Ênfase5 5 4 5" xfId="1340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3" xfId="17321"/>
    <cellStyle name="40% - Ênfase5 5 5 3" xfId="7907"/>
    <cellStyle name="40% - Ênfase5 5 5 3 2" xfId="20451"/>
    <cellStyle name="40% - Ênfase5 5 5 4" xfId="14193"/>
    <cellStyle name="40% - Ênfase5 5 6" xfId="3212"/>
    <cellStyle name="40% - Ênfase5 5 6 2" xfId="9471"/>
    <cellStyle name="40% - Ênfase5 5 6 2 2" xfId="22015"/>
    <cellStyle name="40% - Ênfase5 5 6 3" xfId="15757"/>
    <cellStyle name="40% - Ênfase5 5 7" xfId="6343"/>
    <cellStyle name="40% - Ênfase5 5 7 2" xfId="18887"/>
    <cellStyle name="40% - Ênfase5 5 8" xfId="1262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3" xfId="18725"/>
    <cellStyle name="40% - Ênfase5 6 2 2 2 2 3" xfId="9311"/>
    <cellStyle name="40% - Ênfase5 6 2 2 2 2 3 2" xfId="21855"/>
    <cellStyle name="40% - Ênfase5 6 2 2 2 2 4" xfId="15597"/>
    <cellStyle name="40% - Ênfase5 6 2 2 2 3" xfId="4616"/>
    <cellStyle name="40% - Ênfase5 6 2 2 2 3 2" xfId="10875"/>
    <cellStyle name="40% - Ênfase5 6 2 2 2 3 2 2" xfId="23419"/>
    <cellStyle name="40% - Ênfase5 6 2 2 2 3 3" xfId="17161"/>
    <cellStyle name="40% - Ênfase5 6 2 2 2 4" xfId="7747"/>
    <cellStyle name="40% - Ênfase5 6 2 2 2 4 2" xfId="20291"/>
    <cellStyle name="40% - Ênfase5 6 2 2 2 5" xfId="1403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3" xfId="17949"/>
    <cellStyle name="40% - Ênfase5 6 2 2 3 3" xfId="8535"/>
    <cellStyle name="40% - Ênfase5 6 2 2 3 3 2" xfId="21079"/>
    <cellStyle name="40% - Ênfase5 6 2 2 3 4" xfId="14821"/>
    <cellStyle name="40% - Ênfase5 6 2 2 4" xfId="3840"/>
    <cellStyle name="40% - Ênfase5 6 2 2 4 2" xfId="10099"/>
    <cellStyle name="40% - Ênfase5 6 2 2 4 2 2" xfId="22643"/>
    <cellStyle name="40% - Ênfase5 6 2 2 4 3" xfId="16385"/>
    <cellStyle name="40% - Ênfase5 6 2 2 5" xfId="6971"/>
    <cellStyle name="40% - Ênfase5 6 2 2 5 2" xfId="19515"/>
    <cellStyle name="40% - Ênfase5 6 2 2 6" xfId="1325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3" xfId="18337"/>
    <cellStyle name="40% - Ênfase5 6 2 3 2 3" xfId="8923"/>
    <cellStyle name="40% - Ênfase5 6 2 3 2 3 2" xfId="21467"/>
    <cellStyle name="40% - Ênfase5 6 2 3 2 4" xfId="15209"/>
    <cellStyle name="40% - Ênfase5 6 2 3 3" xfId="4228"/>
    <cellStyle name="40% - Ênfase5 6 2 3 3 2" xfId="10487"/>
    <cellStyle name="40% - Ênfase5 6 2 3 3 2 2" xfId="23031"/>
    <cellStyle name="40% - Ênfase5 6 2 3 3 3" xfId="16773"/>
    <cellStyle name="40% - Ênfase5 6 2 3 4" xfId="7359"/>
    <cellStyle name="40% - Ênfase5 6 2 3 4 2" xfId="19903"/>
    <cellStyle name="40% - Ênfase5 6 2 3 5" xfId="1364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3" xfId="17561"/>
    <cellStyle name="40% - Ênfase5 6 2 4 3" xfId="8147"/>
    <cellStyle name="40% - Ênfase5 6 2 4 3 2" xfId="20691"/>
    <cellStyle name="40% - Ênfase5 6 2 4 4" xfId="14433"/>
    <cellStyle name="40% - Ênfase5 6 2 5" xfId="3452"/>
    <cellStyle name="40% - Ênfase5 6 2 5 2" xfId="9711"/>
    <cellStyle name="40% - Ênfase5 6 2 5 2 2" xfId="22255"/>
    <cellStyle name="40% - Ênfase5 6 2 5 3" xfId="15997"/>
    <cellStyle name="40% - Ênfase5 6 2 6" xfId="6583"/>
    <cellStyle name="40% - Ênfase5 6 2 6 2" xfId="19127"/>
    <cellStyle name="40% - Ênfase5 6 2 7" xfId="1286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3" xfId="18538"/>
    <cellStyle name="40% - Ênfase5 6 3 2 2 3" xfId="9124"/>
    <cellStyle name="40% - Ênfase5 6 3 2 2 3 2" xfId="21668"/>
    <cellStyle name="40% - Ênfase5 6 3 2 2 4" xfId="15410"/>
    <cellStyle name="40% - Ênfase5 6 3 2 3" xfId="4429"/>
    <cellStyle name="40% - Ênfase5 6 3 2 3 2" xfId="10688"/>
    <cellStyle name="40% - Ênfase5 6 3 2 3 2 2" xfId="23232"/>
    <cellStyle name="40% - Ênfase5 6 3 2 3 3" xfId="16974"/>
    <cellStyle name="40% - Ênfase5 6 3 2 4" xfId="7560"/>
    <cellStyle name="40% - Ênfase5 6 3 2 4 2" xfId="20104"/>
    <cellStyle name="40% - Ênfase5 6 3 2 5" xfId="1384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3" xfId="17762"/>
    <cellStyle name="40% - Ênfase5 6 3 3 3" xfId="8348"/>
    <cellStyle name="40% - Ênfase5 6 3 3 3 2" xfId="20892"/>
    <cellStyle name="40% - Ênfase5 6 3 3 4" xfId="14634"/>
    <cellStyle name="40% - Ênfase5 6 3 4" xfId="3653"/>
    <cellStyle name="40% - Ênfase5 6 3 4 2" xfId="9912"/>
    <cellStyle name="40% - Ênfase5 6 3 4 2 2" xfId="22456"/>
    <cellStyle name="40% - Ênfase5 6 3 4 3" xfId="16198"/>
    <cellStyle name="40% - Ênfase5 6 3 5" xfId="6784"/>
    <cellStyle name="40% - Ênfase5 6 3 5 2" xfId="19328"/>
    <cellStyle name="40% - Ênfase5 6 3 6" xfId="1307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3" xfId="18150"/>
    <cellStyle name="40% - Ênfase5 6 4 2 3" xfId="8736"/>
    <cellStyle name="40% - Ênfase5 6 4 2 3 2" xfId="21280"/>
    <cellStyle name="40% - Ênfase5 6 4 2 4" xfId="15022"/>
    <cellStyle name="40% - Ênfase5 6 4 3" xfId="4041"/>
    <cellStyle name="40% - Ênfase5 6 4 3 2" xfId="10300"/>
    <cellStyle name="40% - Ênfase5 6 4 3 2 2" xfId="22844"/>
    <cellStyle name="40% - Ênfase5 6 4 3 3" xfId="16586"/>
    <cellStyle name="40% - Ênfase5 6 4 4" xfId="7172"/>
    <cellStyle name="40% - Ênfase5 6 4 4 2" xfId="19716"/>
    <cellStyle name="40% - Ênfase5 6 4 5" xfId="1345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3" xfId="17374"/>
    <cellStyle name="40% - Ênfase5 6 5 3" xfId="7960"/>
    <cellStyle name="40% - Ênfase5 6 5 3 2" xfId="20504"/>
    <cellStyle name="40% - Ênfase5 6 5 4" xfId="14246"/>
    <cellStyle name="40% - Ênfase5 6 6" xfId="3265"/>
    <cellStyle name="40% - Ênfase5 6 6 2" xfId="9524"/>
    <cellStyle name="40% - Ênfase5 6 6 2 2" xfId="22068"/>
    <cellStyle name="40% - Ênfase5 6 6 3" xfId="15810"/>
    <cellStyle name="40% - Ênfase5 6 7" xfId="6396"/>
    <cellStyle name="40% - Ênfase5 6 7 2" xfId="18940"/>
    <cellStyle name="40% - Ênfase5 6 8" xfId="1268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3" xfId="18739"/>
    <cellStyle name="40% - Ênfase5 7 2 2 2 2 3" xfId="9325"/>
    <cellStyle name="40% - Ênfase5 7 2 2 2 2 3 2" xfId="21869"/>
    <cellStyle name="40% - Ênfase5 7 2 2 2 2 4" xfId="15611"/>
    <cellStyle name="40% - Ênfase5 7 2 2 2 3" xfId="4630"/>
    <cellStyle name="40% - Ênfase5 7 2 2 2 3 2" xfId="10889"/>
    <cellStyle name="40% - Ênfase5 7 2 2 2 3 2 2" xfId="23433"/>
    <cellStyle name="40% - Ênfase5 7 2 2 2 3 3" xfId="17175"/>
    <cellStyle name="40% - Ênfase5 7 2 2 2 4" xfId="7761"/>
    <cellStyle name="40% - Ênfase5 7 2 2 2 4 2" xfId="20305"/>
    <cellStyle name="40% - Ênfase5 7 2 2 2 5" xfId="1404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3" xfId="17963"/>
    <cellStyle name="40% - Ênfase5 7 2 2 3 3" xfId="8549"/>
    <cellStyle name="40% - Ênfase5 7 2 2 3 3 2" xfId="21093"/>
    <cellStyle name="40% - Ênfase5 7 2 2 3 4" xfId="14835"/>
    <cellStyle name="40% - Ênfase5 7 2 2 4" xfId="3854"/>
    <cellStyle name="40% - Ênfase5 7 2 2 4 2" xfId="10113"/>
    <cellStyle name="40% - Ênfase5 7 2 2 4 2 2" xfId="22657"/>
    <cellStyle name="40% - Ênfase5 7 2 2 4 3" xfId="16399"/>
    <cellStyle name="40% - Ênfase5 7 2 2 5" xfId="6985"/>
    <cellStyle name="40% - Ênfase5 7 2 2 5 2" xfId="19529"/>
    <cellStyle name="40% - Ênfase5 7 2 2 6" xfId="1327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3" xfId="18351"/>
    <cellStyle name="40% - Ênfase5 7 2 3 2 3" xfId="8937"/>
    <cellStyle name="40% - Ênfase5 7 2 3 2 3 2" xfId="21481"/>
    <cellStyle name="40% - Ênfase5 7 2 3 2 4" xfId="15223"/>
    <cellStyle name="40% - Ênfase5 7 2 3 3" xfId="4242"/>
    <cellStyle name="40% - Ênfase5 7 2 3 3 2" xfId="10501"/>
    <cellStyle name="40% - Ênfase5 7 2 3 3 2 2" xfId="23045"/>
    <cellStyle name="40% - Ênfase5 7 2 3 3 3" xfId="16787"/>
    <cellStyle name="40% - Ênfase5 7 2 3 4" xfId="7373"/>
    <cellStyle name="40% - Ênfase5 7 2 3 4 2" xfId="19917"/>
    <cellStyle name="40% - Ênfase5 7 2 3 5" xfId="1365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3" xfId="17575"/>
    <cellStyle name="40% - Ênfase5 7 2 4 3" xfId="8161"/>
    <cellStyle name="40% - Ênfase5 7 2 4 3 2" xfId="20705"/>
    <cellStyle name="40% - Ênfase5 7 2 4 4" xfId="14447"/>
    <cellStyle name="40% - Ênfase5 7 2 5" xfId="3466"/>
    <cellStyle name="40% - Ênfase5 7 2 5 2" xfId="9725"/>
    <cellStyle name="40% - Ênfase5 7 2 5 2 2" xfId="22269"/>
    <cellStyle name="40% - Ênfase5 7 2 5 3" xfId="16011"/>
    <cellStyle name="40% - Ênfase5 7 2 6" xfId="6597"/>
    <cellStyle name="40% - Ênfase5 7 2 6 2" xfId="19141"/>
    <cellStyle name="40% - Ênfase5 7 2 7" xfId="1288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3" xfId="18552"/>
    <cellStyle name="40% - Ênfase5 7 3 2 2 3" xfId="9138"/>
    <cellStyle name="40% - Ênfase5 7 3 2 2 3 2" xfId="21682"/>
    <cellStyle name="40% - Ênfase5 7 3 2 2 4" xfId="15424"/>
    <cellStyle name="40% - Ênfase5 7 3 2 3" xfId="4443"/>
    <cellStyle name="40% - Ênfase5 7 3 2 3 2" xfId="10702"/>
    <cellStyle name="40% - Ênfase5 7 3 2 3 2 2" xfId="23246"/>
    <cellStyle name="40% - Ênfase5 7 3 2 3 3" xfId="16988"/>
    <cellStyle name="40% - Ênfase5 7 3 2 4" xfId="7574"/>
    <cellStyle name="40% - Ênfase5 7 3 2 4 2" xfId="20118"/>
    <cellStyle name="40% - Ênfase5 7 3 2 5" xfId="1386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3" xfId="17776"/>
    <cellStyle name="40% - Ênfase5 7 3 3 3" xfId="8362"/>
    <cellStyle name="40% - Ênfase5 7 3 3 3 2" xfId="20906"/>
    <cellStyle name="40% - Ênfase5 7 3 3 4" xfId="14648"/>
    <cellStyle name="40% - Ênfase5 7 3 4" xfId="3667"/>
    <cellStyle name="40% - Ênfase5 7 3 4 2" xfId="9926"/>
    <cellStyle name="40% - Ênfase5 7 3 4 2 2" xfId="22470"/>
    <cellStyle name="40% - Ênfase5 7 3 4 3" xfId="16212"/>
    <cellStyle name="40% - Ênfase5 7 3 5" xfId="6798"/>
    <cellStyle name="40% - Ênfase5 7 3 5 2" xfId="19342"/>
    <cellStyle name="40% - Ênfase5 7 3 6" xfId="1308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3" xfId="18164"/>
    <cellStyle name="40% - Ênfase5 7 4 2 3" xfId="8750"/>
    <cellStyle name="40% - Ênfase5 7 4 2 3 2" xfId="21294"/>
    <cellStyle name="40% - Ênfase5 7 4 2 4" xfId="15036"/>
    <cellStyle name="40% - Ênfase5 7 4 3" xfId="4055"/>
    <cellStyle name="40% - Ênfase5 7 4 3 2" xfId="10314"/>
    <cellStyle name="40% - Ênfase5 7 4 3 2 2" xfId="22858"/>
    <cellStyle name="40% - Ênfase5 7 4 3 3" xfId="16600"/>
    <cellStyle name="40% - Ênfase5 7 4 4" xfId="7186"/>
    <cellStyle name="40% - Ênfase5 7 4 4 2" xfId="19730"/>
    <cellStyle name="40% - Ênfase5 7 4 5" xfId="1347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3" xfId="17388"/>
    <cellStyle name="40% - Ênfase5 7 5 3" xfId="7974"/>
    <cellStyle name="40% - Ênfase5 7 5 3 2" xfId="20518"/>
    <cellStyle name="40% - Ênfase5 7 5 4" xfId="14260"/>
    <cellStyle name="40% - Ênfase5 7 6" xfId="3279"/>
    <cellStyle name="40% - Ênfase5 7 6 2" xfId="9538"/>
    <cellStyle name="40% - Ênfase5 7 6 2 2" xfId="22082"/>
    <cellStyle name="40% - Ênfase5 7 6 3" xfId="15824"/>
    <cellStyle name="40% - Ênfase5 7 7" xfId="6410"/>
    <cellStyle name="40% - Ênfase5 7 7 2" xfId="18954"/>
    <cellStyle name="40% - Ênfase5 7 8" xfId="1269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3" xfId="18752"/>
    <cellStyle name="40% - Ênfase5 8 2 2 2 2 3" xfId="9338"/>
    <cellStyle name="40% - Ênfase5 8 2 2 2 2 3 2" xfId="21882"/>
    <cellStyle name="40% - Ênfase5 8 2 2 2 2 4" xfId="15624"/>
    <cellStyle name="40% - Ênfase5 8 2 2 2 3" xfId="4643"/>
    <cellStyle name="40% - Ênfase5 8 2 2 2 3 2" xfId="10902"/>
    <cellStyle name="40% - Ênfase5 8 2 2 2 3 2 2" xfId="23446"/>
    <cellStyle name="40% - Ênfase5 8 2 2 2 3 3" xfId="17188"/>
    <cellStyle name="40% - Ênfase5 8 2 2 2 4" xfId="7774"/>
    <cellStyle name="40% - Ênfase5 8 2 2 2 4 2" xfId="20318"/>
    <cellStyle name="40% - Ênfase5 8 2 2 2 5" xfId="1406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3" xfId="17976"/>
    <cellStyle name="40% - Ênfase5 8 2 2 3 3" xfId="8562"/>
    <cellStyle name="40% - Ênfase5 8 2 2 3 3 2" xfId="21106"/>
    <cellStyle name="40% - Ênfase5 8 2 2 3 4" xfId="14848"/>
    <cellStyle name="40% - Ênfase5 8 2 2 4" xfId="3867"/>
    <cellStyle name="40% - Ênfase5 8 2 2 4 2" xfId="10126"/>
    <cellStyle name="40% - Ênfase5 8 2 2 4 2 2" xfId="22670"/>
    <cellStyle name="40% - Ênfase5 8 2 2 4 3" xfId="16412"/>
    <cellStyle name="40% - Ênfase5 8 2 2 5" xfId="6998"/>
    <cellStyle name="40% - Ênfase5 8 2 2 5 2" xfId="19542"/>
    <cellStyle name="40% - Ênfase5 8 2 2 6" xfId="1328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3" xfId="18364"/>
    <cellStyle name="40% - Ênfase5 8 2 3 2 3" xfId="8950"/>
    <cellStyle name="40% - Ênfase5 8 2 3 2 3 2" xfId="21494"/>
    <cellStyle name="40% - Ênfase5 8 2 3 2 4" xfId="15236"/>
    <cellStyle name="40% - Ênfase5 8 2 3 3" xfId="4255"/>
    <cellStyle name="40% - Ênfase5 8 2 3 3 2" xfId="10514"/>
    <cellStyle name="40% - Ênfase5 8 2 3 3 2 2" xfId="23058"/>
    <cellStyle name="40% - Ênfase5 8 2 3 3 3" xfId="16800"/>
    <cellStyle name="40% - Ênfase5 8 2 3 4" xfId="7386"/>
    <cellStyle name="40% - Ênfase5 8 2 3 4 2" xfId="19930"/>
    <cellStyle name="40% - Ênfase5 8 2 3 5" xfId="1367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3" xfId="17588"/>
    <cellStyle name="40% - Ênfase5 8 2 4 3" xfId="8174"/>
    <cellStyle name="40% - Ênfase5 8 2 4 3 2" xfId="20718"/>
    <cellStyle name="40% - Ênfase5 8 2 4 4" xfId="14460"/>
    <cellStyle name="40% - Ênfase5 8 2 5" xfId="3479"/>
    <cellStyle name="40% - Ênfase5 8 2 5 2" xfId="9738"/>
    <cellStyle name="40% - Ênfase5 8 2 5 2 2" xfId="22282"/>
    <cellStyle name="40% - Ênfase5 8 2 5 3" xfId="16024"/>
    <cellStyle name="40% - Ênfase5 8 2 6" xfId="6610"/>
    <cellStyle name="40% - Ênfase5 8 2 6 2" xfId="19154"/>
    <cellStyle name="40% - Ênfase5 8 2 7" xfId="1289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3" xfId="18565"/>
    <cellStyle name="40% - Ênfase5 8 3 2 2 3" xfId="9151"/>
    <cellStyle name="40% - Ênfase5 8 3 2 2 3 2" xfId="21695"/>
    <cellStyle name="40% - Ênfase5 8 3 2 2 4" xfId="15437"/>
    <cellStyle name="40% - Ênfase5 8 3 2 3" xfId="4456"/>
    <cellStyle name="40% - Ênfase5 8 3 2 3 2" xfId="10715"/>
    <cellStyle name="40% - Ênfase5 8 3 2 3 2 2" xfId="23259"/>
    <cellStyle name="40% - Ênfase5 8 3 2 3 3" xfId="17001"/>
    <cellStyle name="40% - Ênfase5 8 3 2 4" xfId="7587"/>
    <cellStyle name="40% - Ênfase5 8 3 2 4 2" xfId="20131"/>
    <cellStyle name="40% - Ênfase5 8 3 2 5" xfId="1387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3" xfId="17789"/>
    <cellStyle name="40% - Ênfase5 8 3 3 3" xfId="8375"/>
    <cellStyle name="40% - Ênfase5 8 3 3 3 2" xfId="20919"/>
    <cellStyle name="40% - Ênfase5 8 3 3 4" xfId="14661"/>
    <cellStyle name="40% - Ênfase5 8 3 4" xfId="3680"/>
    <cellStyle name="40% - Ênfase5 8 3 4 2" xfId="9939"/>
    <cellStyle name="40% - Ênfase5 8 3 4 2 2" xfId="22483"/>
    <cellStyle name="40% - Ênfase5 8 3 4 3" xfId="16225"/>
    <cellStyle name="40% - Ênfase5 8 3 5" xfId="6811"/>
    <cellStyle name="40% - Ênfase5 8 3 5 2" xfId="19355"/>
    <cellStyle name="40% - Ênfase5 8 3 6" xfId="1309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3" xfId="18177"/>
    <cellStyle name="40% - Ênfase5 8 4 2 3" xfId="8763"/>
    <cellStyle name="40% - Ênfase5 8 4 2 3 2" xfId="21307"/>
    <cellStyle name="40% - Ênfase5 8 4 2 4" xfId="15049"/>
    <cellStyle name="40% - Ênfase5 8 4 3" xfId="4068"/>
    <cellStyle name="40% - Ênfase5 8 4 3 2" xfId="10327"/>
    <cellStyle name="40% - Ênfase5 8 4 3 2 2" xfId="22871"/>
    <cellStyle name="40% - Ênfase5 8 4 3 3" xfId="16613"/>
    <cellStyle name="40% - Ênfase5 8 4 4" xfId="7199"/>
    <cellStyle name="40% - Ênfase5 8 4 4 2" xfId="19743"/>
    <cellStyle name="40% - Ênfase5 8 4 5" xfId="1348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3" xfId="17401"/>
    <cellStyle name="40% - Ênfase5 8 5 3" xfId="7987"/>
    <cellStyle name="40% - Ênfase5 8 5 3 2" xfId="20531"/>
    <cellStyle name="40% - Ênfase5 8 5 4" xfId="14273"/>
    <cellStyle name="40% - Ênfase5 8 6" xfId="3292"/>
    <cellStyle name="40% - Ênfase5 8 6 2" xfId="9551"/>
    <cellStyle name="40% - Ênfase5 8 6 2 2" xfId="22095"/>
    <cellStyle name="40% - Ênfase5 8 6 3" xfId="15837"/>
    <cellStyle name="40% - Ênfase5 8 7" xfId="6423"/>
    <cellStyle name="40% - Ênfase5 8 7 2" xfId="18967"/>
    <cellStyle name="40% - Ênfase5 8 8" xfId="1270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3" xfId="18765"/>
    <cellStyle name="40% - Ênfase5 9 2 2 2 2 3" xfId="9351"/>
    <cellStyle name="40% - Ênfase5 9 2 2 2 2 3 2" xfId="21895"/>
    <cellStyle name="40% - Ênfase5 9 2 2 2 2 4" xfId="15637"/>
    <cellStyle name="40% - Ênfase5 9 2 2 2 3" xfId="4656"/>
    <cellStyle name="40% - Ênfase5 9 2 2 2 3 2" xfId="10915"/>
    <cellStyle name="40% - Ênfase5 9 2 2 2 3 2 2" xfId="23459"/>
    <cellStyle name="40% - Ênfase5 9 2 2 2 3 3" xfId="17201"/>
    <cellStyle name="40% - Ênfase5 9 2 2 2 4" xfId="7787"/>
    <cellStyle name="40% - Ênfase5 9 2 2 2 4 2" xfId="20331"/>
    <cellStyle name="40% - Ênfase5 9 2 2 2 5" xfId="1407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3" xfId="17989"/>
    <cellStyle name="40% - Ênfase5 9 2 2 3 3" xfId="8575"/>
    <cellStyle name="40% - Ênfase5 9 2 2 3 3 2" xfId="21119"/>
    <cellStyle name="40% - Ênfase5 9 2 2 3 4" xfId="14861"/>
    <cellStyle name="40% - Ênfase5 9 2 2 4" xfId="3880"/>
    <cellStyle name="40% - Ênfase5 9 2 2 4 2" xfId="10139"/>
    <cellStyle name="40% - Ênfase5 9 2 2 4 2 2" xfId="22683"/>
    <cellStyle name="40% - Ênfase5 9 2 2 4 3" xfId="16425"/>
    <cellStyle name="40% - Ênfase5 9 2 2 5" xfId="7011"/>
    <cellStyle name="40% - Ênfase5 9 2 2 5 2" xfId="19555"/>
    <cellStyle name="40% - Ênfase5 9 2 2 6" xfId="1329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3" xfId="18377"/>
    <cellStyle name="40% - Ênfase5 9 2 3 2 3" xfId="8963"/>
    <cellStyle name="40% - Ênfase5 9 2 3 2 3 2" xfId="21507"/>
    <cellStyle name="40% - Ênfase5 9 2 3 2 4" xfId="15249"/>
    <cellStyle name="40% - Ênfase5 9 2 3 3" xfId="4268"/>
    <cellStyle name="40% - Ênfase5 9 2 3 3 2" xfId="10527"/>
    <cellStyle name="40% - Ênfase5 9 2 3 3 2 2" xfId="23071"/>
    <cellStyle name="40% - Ênfase5 9 2 3 3 3" xfId="16813"/>
    <cellStyle name="40% - Ênfase5 9 2 3 4" xfId="7399"/>
    <cellStyle name="40% - Ênfase5 9 2 3 4 2" xfId="19943"/>
    <cellStyle name="40% - Ênfase5 9 2 3 5" xfId="1368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3" xfId="17601"/>
    <cellStyle name="40% - Ênfase5 9 2 4 3" xfId="8187"/>
    <cellStyle name="40% - Ênfase5 9 2 4 3 2" xfId="20731"/>
    <cellStyle name="40% - Ênfase5 9 2 4 4" xfId="14473"/>
    <cellStyle name="40% - Ênfase5 9 2 5" xfId="3492"/>
    <cellStyle name="40% - Ênfase5 9 2 5 2" xfId="9751"/>
    <cellStyle name="40% - Ênfase5 9 2 5 2 2" xfId="22295"/>
    <cellStyle name="40% - Ênfase5 9 2 5 3" xfId="16037"/>
    <cellStyle name="40% - Ênfase5 9 2 6" xfId="6623"/>
    <cellStyle name="40% - Ênfase5 9 2 6 2" xfId="19167"/>
    <cellStyle name="40% - Ênfase5 9 2 7" xfId="1290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3" xfId="18578"/>
    <cellStyle name="40% - Ênfase5 9 3 2 2 3" xfId="9164"/>
    <cellStyle name="40% - Ênfase5 9 3 2 2 3 2" xfId="21708"/>
    <cellStyle name="40% - Ênfase5 9 3 2 2 4" xfId="15450"/>
    <cellStyle name="40% - Ênfase5 9 3 2 3" xfId="4469"/>
    <cellStyle name="40% - Ênfase5 9 3 2 3 2" xfId="10728"/>
    <cellStyle name="40% - Ênfase5 9 3 2 3 2 2" xfId="23272"/>
    <cellStyle name="40% - Ênfase5 9 3 2 3 3" xfId="17014"/>
    <cellStyle name="40% - Ênfase5 9 3 2 4" xfId="7600"/>
    <cellStyle name="40% - Ênfase5 9 3 2 4 2" xfId="20144"/>
    <cellStyle name="40% - Ênfase5 9 3 2 5" xfId="1388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3" xfId="17802"/>
    <cellStyle name="40% - Ênfase5 9 3 3 3" xfId="8388"/>
    <cellStyle name="40% - Ênfase5 9 3 3 3 2" xfId="20932"/>
    <cellStyle name="40% - Ênfase5 9 3 3 4" xfId="14674"/>
    <cellStyle name="40% - Ênfase5 9 3 4" xfId="3693"/>
    <cellStyle name="40% - Ênfase5 9 3 4 2" xfId="9952"/>
    <cellStyle name="40% - Ênfase5 9 3 4 2 2" xfId="22496"/>
    <cellStyle name="40% - Ênfase5 9 3 4 3" xfId="16238"/>
    <cellStyle name="40% - Ênfase5 9 3 5" xfId="6824"/>
    <cellStyle name="40% - Ênfase5 9 3 5 2" xfId="19368"/>
    <cellStyle name="40% - Ênfase5 9 3 6" xfId="1311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3" xfId="18190"/>
    <cellStyle name="40% - Ênfase5 9 4 2 3" xfId="8776"/>
    <cellStyle name="40% - Ênfase5 9 4 2 3 2" xfId="21320"/>
    <cellStyle name="40% - Ênfase5 9 4 2 4" xfId="15062"/>
    <cellStyle name="40% - Ênfase5 9 4 3" xfId="4081"/>
    <cellStyle name="40% - Ênfase5 9 4 3 2" xfId="10340"/>
    <cellStyle name="40% - Ênfase5 9 4 3 2 2" xfId="22884"/>
    <cellStyle name="40% - Ênfase5 9 4 3 3" xfId="16626"/>
    <cellStyle name="40% - Ênfase5 9 4 4" xfId="7212"/>
    <cellStyle name="40% - Ênfase5 9 4 4 2" xfId="19756"/>
    <cellStyle name="40% - Ênfase5 9 4 5" xfId="1349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3" xfId="17414"/>
    <cellStyle name="40% - Ênfase5 9 5 3" xfId="8000"/>
    <cellStyle name="40% - Ênfase5 9 5 3 2" xfId="20544"/>
    <cellStyle name="40% - Ênfase5 9 5 4" xfId="14286"/>
    <cellStyle name="40% - Ênfase5 9 6" xfId="3305"/>
    <cellStyle name="40% - Ênfase5 9 6 2" xfId="9564"/>
    <cellStyle name="40% - Ênfase5 9 6 2 2" xfId="22108"/>
    <cellStyle name="40% - Ênfase5 9 6 3" xfId="15850"/>
    <cellStyle name="40% - Ênfase5 9 7" xfId="6436"/>
    <cellStyle name="40% - Ênfase5 9 7 2" xfId="18980"/>
    <cellStyle name="40% - Ênfase5 9 8" xfId="1272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3" xfId="18781"/>
    <cellStyle name="40% - Ênfase6 10 2 2 2 2 3" xfId="9367"/>
    <cellStyle name="40% - Ênfase6 10 2 2 2 2 3 2" xfId="21911"/>
    <cellStyle name="40% - Ênfase6 10 2 2 2 2 4" xfId="15653"/>
    <cellStyle name="40% - Ênfase6 10 2 2 2 3" xfId="4672"/>
    <cellStyle name="40% - Ênfase6 10 2 2 2 3 2" xfId="10931"/>
    <cellStyle name="40% - Ênfase6 10 2 2 2 3 2 2" xfId="23475"/>
    <cellStyle name="40% - Ênfase6 10 2 2 2 3 3" xfId="17217"/>
    <cellStyle name="40% - Ênfase6 10 2 2 2 4" xfId="7803"/>
    <cellStyle name="40% - Ênfase6 10 2 2 2 4 2" xfId="20347"/>
    <cellStyle name="40% - Ênfase6 10 2 2 2 5" xfId="1408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3" xfId="18005"/>
    <cellStyle name="40% - Ênfase6 10 2 2 3 3" xfId="8591"/>
    <cellStyle name="40% - Ênfase6 10 2 2 3 3 2" xfId="21135"/>
    <cellStyle name="40% - Ênfase6 10 2 2 3 4" xfId="14877"/>
    <cellStyle name="40% - Ênfase6 10 2 2 4" xfId="3896"/>
    <cellStyle name="40% - Ênfase6 10 2 2 4 2" xfId="10155"/>
    <cellStyle name="40% - Ênfase6 10 2 2 4 2 2" xfId="22699"/>
    <cellStyle name="40% - Ênfase6 10 2 2 4 3" xfId="16441"/>
    <cellStyle name="40% - Ênfase6 10 2 2 5" xfId="7027"/>
    <cellStyle name="40% - Ênfase6 10 2 2 5 2" xfId="19571"/>
    <cellStyle name="40% - Ênfase6 10 2 2 6" xfId="1331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3" xfId="18393"/>
    <cellStyle name="40% - Ênfase6 10 2 3 2 3" xfId="8979"/>
    <cellStyle name="40% - Ênfase6 10 2 3 2 3 2" xfId="21523"/>
    <cellStyle name="40% - Ênfase6 10 2 3 2 4" xfId="15265"/>
    <cellStyle name="40% - Ênfase6 10 2 3 3" xfId="4284"/>
    <cellStyle name="40% - Ênfase6 10 2 3 3 2" xfId="10543"/>
    <cellStyle name="40% - Ênfase6 10 2 3 3 2 2" xfId="23087"/>
    <cellStyle name="40% - Ênfase6 10 2 3 3 3" xfId="16829"/>
    <cellStyle name="40% - Ênfase6 10 2 3 4" xfId="7415"/>
    <cellStyle name="40% - Ênfase6 10 2 3 4 2" xfId="19959"/>
    <cellStyle name="40% - Ênfase6 10 2 3 5" xfId="1370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3" xfId="17617"/>
    <cellStyle name="40% - Ênfase6 10 2 4 3" xfId="8203"/>
    <cellStyle name="40% - Ênfase6 10 2 4 3 2" xfId="20747"/>
    <cellStyle name="40% - Ênfase6 10 2 4 4" xfId="14489"/>
    <cellStyle name="40% - Ênfase6 10 2 5" xfId="3508"/>
    <cellStyle name="40% - Ênfase6 10 2 5 2" xfId="9767"/>
    <cellStyle name="40% - Ênfase6 10 2 5 2 2" xfId="22311"/>
    <cellStyle name="40% - Ênfase6 10 2 5 3" xfId="16053"/>
    <cellStyle name="40% - Ênfase6 10 2 6" xfId="6639"/>
    <cellStyle name="40% - Ênfase6 10 2 6 2" xfId="19183"/>
    <cellStyle name="40% - Ênfase6 10 2 7" xfId="1292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3" xfId="18594"/>
    <cellStyle name="40% - Ênfase6 10 3 2 2 3" xfId="9180"/>
    <cellStyle name="40% - Ênfase6 10 3 2 2 3 2" xfId="21724"/>
    <cellStyle name="40% - Ênfase6 10 3 2 2 4" xfId="15466"/>
    <cellStyle name="40% - Ênfase6 10 3 2 3" xfId="4485"/>
    <cellStyle name="40% - Ênfase6 10 3 2 3 2" xfId="10744"/>
    <cellStyle name="40% - Ênfase6 10 3 2 3 2 2" xfId="23288"/>
    <cellStyle name="40% - Ênfase6 10 3 2 3 3" xfId="17030"/>
    <cellStyle name="40% - Ênfase6 10 3 2 4" xfId="7616"/>
    <cellStyle name="40% - Ênfase6 10 3 2 4 2" xfId="20160"/>
    <cellStyle name="40% - Ênfase6 10 3 2 5" xfId="1390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3" xfId="17818"/>
    <cellStyle name="40% - Ênfase6 10 3 3 3" xfId="8404"/>
    <cellStyle name="40% - Ênfase6 10 3 3 3 2" xfId="20948"/>
    <cellStyle name="40% - Ênfase6 10 3 3 4" xfId="14690"/>
    <cellStyle name="40% - Ênfase6 10 3 4" xfId="3709"/>
    <cellStyle name="40% - Ênfase6 10 3 4 2" xfId="9968"/>
    <cellStyle name="40% - Ênfase6 10 3 4 2 2" xfId="22512"/>
    <cellStyle name="40% - Ênfase6 10 3 4 3" xfId="16254"/>
    <cellStyle name="40% - Ênfase6 10 3 5" xfId="6840"/>
    <cellStyle name="40% - Ênfase6 10 3 5 2" xfId="19384"/>
    <cellStyle name="40% - Ênfase6 10 3 6" xfId="1312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3" xfId="18206"/>
    <cellStyle name="40% - Ênfase6 10 4 2 3" xfId="8792"/>
    <cellStyle name="40% - Ênfase6 10 4 2 3 2" xfId="21336"/>
    <cellStyle name="40% - Ênfase6 10 4 2 4" xfId="15078"/>
    <cellStyle name="40% - Ênfase6 10 4 3" xfId="4097"/>
    <cellStyle name="40% - Ênfase6 10 4 3 2" xfId="10356"/>
    <cellStyle name="40% - Ênfase6 10 4 3 2 2" xfId="22900"/>
    <cellStyle name="40% - Ênfase6 10 4 3 3" xfId="16642"/>
    <cellStyle name="40% - Ênfase6 10 4 4" xfId="7228"/>
    <cellStyle name="40% - Ênfase6 10 4 4 2" xfId="19772"/>
    <cellStyle name="40% - Ênfase6 10 4 5" xfId="1351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3" xfId="17430"/>
    <cellStyle name="40% - Ênfase6 10 5 3" xfId="8016"/>
    <cellStyle name="40% - Ênfase6 10 5 3 2" xfId="20560"/>
    <cellStyle name="40% - Ênfase6 10 5 4" xfId="14302"/>
    <cellStyle name="40% - Ênfase6 10 6" xfId="3321"/>
    <cellStyle name="40% - Ênfase6 10 6 2" xfId="9580"/>
    <cellStyle name="40% - Ênfase6 10 6 2 2" xfId="22124"/>
    <cellStyle name="40% - Ênfase6 10 6 3" xfId="15866"/>
    <cellStyle name="40% - Ênfase6 10 7" xfId="6452"/>
    <cellStyle name="40% - Ênfase6 10 7 2" xfId="18996"/>
    <cellStyle name="40% - Ênfase6 10 8" xfId="1273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3" xfId="18795"/>
    <cellStyle name="40% - Ênfase6 11 2 2 2 2 3" xfId="9381"/>
    <cellStyle name="40% - Ênfase6 11 2 2 2 2 3 2" xfId="21925"/>
    <cellStyle name="40% - Ênfase6 11 2 2 2 2 4" xfId="15667"/>
    <cellStyle name="40% - Ênfase6 11 2 2 2 3" xfId="4686"/>
    <cellStyle name="40% - Ênfase6 11 2 2 2 3 2" xfId="10945"/>
    <cellStyle name="40% - Ênfase6 11 2 2 2 3 2 2" xfId="23489"/>
    <cellStyle name="40% - Ênfase6 11 2 2 2 3 3" xfId="17231"/>
    <cellStyle name="40% - Ênfase6 11 2 2 2 4" xfId="7817"/>
    <cellStyle name="40% - Ênfase6 11 2 2 2 4 2" xfId="20361"/>
    <cellStyle name="40% - Ênfase6 11 2 2 2 5" xfId="1410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3" xfId="18019"/>
    <cellStyle name="40% - Ênfase6 11 2 2 3 3" xfId="8605"/>
    <cellStyle name="40% - Ênfase6 11 2 2 3 3 2" xfId="21149"/>
    <cellStyle name="40% - Ênfase6 11 2 2 3 4" xfId="14891"/>
    <cellStyle name="40% - Ênfase6 11 2 2 4" xfId="3910"/>
    <cellStyle name="40% - Ênfase6 11 2 2 4 2" xfId="10169"/>
    <cellStyle name="40% - Ênfase6 11 2 2 4 2 2" xfId="22713"/>
    <cellStyle name="40% - Ênfase6 11 2 2 4 3" xfId="16455"/>
    <cellStyle name="40% - Ênfase6 11 2 2 5" xfId="7041"/>
    <cellStyle name="40% - Ênfase6 11 2 2 5 2" xfId="19585"/>
    <cellStyle name="40% - Ênfase6 11 2 2 6" xfId="1332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3" xfId="18407"/>
    <cellStyle name="40% - Ênfase6 11 2 3 2 3" xfId="8993"/>
    <cellStyle name="40% - Ênfase6 11 2 3 2 3 2" xfId="21537"/>
    <cellStyle name="40% - Ênfase6 11 2 3 2 4" xfId="15279"/>
    <cellStyle name="40% - Ênfase6 11 2 3 3" xfId="4298"/>
    <cellStyle name="40% - Ênfase6 11 2 3 3 2" xfId="10557"/>
    <cellStyle name="40% - Ênfase6 11 2 3 3 2 2" xfId="23101"/>
    <cellStyle name="40% - Ênfase6 11 2 3 3 3" xfId="16843"/>
    <cellStyle name="40% - Ênfase6 11 2 3 4" xfId="7429"/>
    <cellStyle name="40% - Ênfase6 11 2 3 4 2" xfId="19973"/>
    <cellStyle name="40% - Ênfase6 11 2 3 5" xfId="1371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3" xfId="17631"/>
    <cellStyle name="40% - Ênfase6 11 2 4 3" xfId="8217"/>
    <cellStyle name="40% - Ênfase6 11 2 4 3 2" xfId="20761"/>
    <cellStyle name="40% - Ênfase6 11 2 4 4" xfId="14503"/>
    <cellStyle name="40% - Ênfase6 11 2 5" xfId="3522"/>
    <cellStyle name="40% - Ênfase6 11 2 5 2" xfId="9781"/>
    <cellStyle name="40% - Ênfase6 11 2 5 2 2" xfId="22325"/>
    <cellStyle name="40% - Ênfase6 11 2 5 3" xfId="16067"/>
    <cellStyle name="40% - Ênfase6 11 2 6" xfId="6653"/>
    <cellStyle name="40% - Ênfase6 11 2 6 2" xfId="19197"/>
    <cellStyle name="40% - Ênfase6 11 2 7" xfId="1293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3" xfId="18608"/>
    <cellStyle name="40% - Ênfase6 11 3 2 2 3" xfId="9194"/>
    <cellStyle name="40% - Ênfase6 11 3 2 2 3 2" xfId="21738"/>
    <cellStyle name="40% - Ênfase6 11 3 2 2 4" xfId="15480"/>
    <cellStyle name="40% - Ênfase6 11 3 2 3" xfId="4499"/>
    <cellStyle name="40% - Ênfase6 11 3 2 3 2" xfId="10758"/>
    <cellStyle name="40% - Ênfase6 11 3 2 3 2 2" xfId="23302"/>
    <cellStyle name="40% - Ênfase6 11 3 2 3 3" xfId="17044"/>
    <cellStyle name="40% - Ênfase6 11 3 2 4" xfId="7630"/>
    <cellStyle name="40% - Ênfase6 11 3 2 4 2" xfId="20174"/>
    <cellStyle name="40% - Ênfase6 11 3 2 5" xfId="1391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3" xfId="17832"/>
    <cellStyle name="40% - Ênfase6 11 3 3 3" xfId="8418"/>
    <cellStyle name="40% - Ênfase6 11 3 3 3 2" xfId="20962"/>
    <cellStyle name="40% - Ênfase6 11 3 3 4" xfId="14704"/>
    <cellStyle name="40% - Ênfase6 11 3 4" xfId="3723"/>
    <cellStyle name="40% - Ênfase6 11 3 4 2" xfId="9982"/>
    <cellStyle name="40% - Ênfase6 11 3 4 2 2" xfId="22526"/>
    <cellStyle name="40% - Ênfase6 11 3 4 3" xfId="16268"/>
    <cellStyle name="40% - Ênfase6 11 3 5" xfId="6854"/>
    <cellStyle name="40% - Ênfase6 11 3 5 2" xfId="19398"/>
    <cellStyle name="40% - Ênfase6 11 3 6" xfId="1314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3" xfId="18220"/>
    <cellStyle name="40% - Ênfase6 11 4 2 3" xfId="8806"/>
    <cellStyle name="40% - Ênfase6 11 4 2 3 2" xfId="21350"/>
    <cellStyle name="40% - Ênfase6 11 4 2 4" xfId="15092"/>
    <cellStyle name="40% - Ênfase6 11 4 3" xfId="4111"/>
    <cellStyle name="40% - Ênfase6 11 4 3 2" xfId="10370"/>
    <cellStyle name="40% - Ênfase6 11 4 3 2 2" xfId="22914"/>
    <cellStyle name="40% - Ênfase6 11 4 3 3" xfId="16656"/>
    <cellStyle name="40% - Ênfase6 11 4 4" xfId="7242"/>
    <cellStyle name="40% - Ênfase6 11 4 4 2" xfId="19786"/>
    <cellStyle name="40% - Ênfase6 11 4 5" xfId="1352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3" xfId="17444"/>
    <cellStyle name="40% - Ênfase6 11 5 3" xfId="8030"/>
    <cellStyle name="40% - Ênfase6 11 5 3 2" xfId="20574"/>
    <cellStyle name="40% - Ênfase6 11 5 4" xfId="14316"/>
    <cellStyle name="40% - Ênfase6 11 6" xfId="3335"/>
    <cellStyle name="40% - Ênfase6 11 6 2" xfId="9594"/>
    <cellStyle name="40% - Ênfase6 11 6 2 2" xfId="22138"/>
    <cellStyle name="40% - Ênfase6 11 6 3" xfId="15880"/>
    <cellStyle name="40% - Ênfase6 11 7" xfId="6466"/>
    <cellStyle name="40% - Ênfase6 11 7 2" xfId="19010"/>
    <cellStyle name="40% - Ênfase6 11 8" xfId="1275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3" xfId="18634"/>
    <cellStyle name="40% - Ênfase6 12 2 2 2 3" xfId="9220"/>
    <cellStyle name="40% - Ênfase6 12 2 2 2 3 2" xfId="21764"/>
    <cellStyle name="40% - Ênfase6 12 2 2 2 4" xfId="15506"/>
    <cellStyle name="40% - Ênfase6 12 2 2 3" xfId="4525"/>
    <cellStyle name="40% - Ênfase6 12 2 2 3 2" xfId="10784"/>
    <cellStyle name="40% - Ênfase6 12 2 2 3 2 2" xfId="23328"/>
    <cellStyle name="40% - Ênfase6 12 2 2 3 3" xfId="17070"/>
    <cellStyle name="40% - Ênfase6 12 2 2 4" xfId="7656"/>
    <cellStyle name="40% - Ênfase6 12 2 2 4 2" xfId="20200"/>
    <cellStyle name="40% - Ênfase6 12 2 2 5" xfId="1394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3" xfId="17858"/>
    <cellStyle name="40% - Ênfase6 12 2 3 3" xfId="8444"/>
    <cellStyle name="40% - Ênfase6 12 2 3 3 2" xfId="20988"/>
    <cellStyle name="40% - Ênfase6 12 2 3 4" xfId="14730"/>
    <cellStyle name="40% - Ênfase6 12 2 4" xfId="3749"/>
    <cellStyle name="40% - Ênfase6 12 2 4 2" xfId="10008"/>
    <cellStyle name="40% - Ênfase6 12 2 4 2 2" xfId="22552"/>
    <cellStyle name="40% - Ênfase6 12 2 4 3" xfId="16294"/>
    <cellStyle name="40% - Ênfase6 12 2 5" xfId="6880"/>
    <cellStyle name="40% - Ênfase6 12 2 5 2" xfId="19424"/>
    <cellStyle name="40% - Ênfase6 12 2 6" xfId="1316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3" xfId="18246"/>
    <cellStyle name="40% - Ênfase6 12 3 2 3" xfId="8832"/>
    <cellStyle name="40% - Ênfase6 12 3 2 3 2" xfId="21376"/>
    <cellStyle name="40% - Ênfase6 12 3 2 4" xfId="15118"/>
    <cellStyle name="40% - Ênfase6 12 3 3" xfId="4137"/>
    <cellStyle name="40% - Ênfase6 12 3 3 2" xfId="10396"/>
    <cellStyle name="40% - Ênfase6 12 3 3 2 2" xfId="22940"/>
    <cellStyle name="40% - Ênfase6 12 3 3 3" xfId="16682"/>
    <cellStyle name="40% - Ênfase6 12 3 4" xfId="7268"/>
    <cellStyle name="40% - Ênfase6 12 3 4 2" xfId="19812"/>
    <cellStyle name="40% - Ênfase6 12 3 5" xfId="1355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3" xfId="17470"/>
    <cellStyle name="40% - Ênfase6 12 4 3" xfId="8056"/>
    <cellStyle name="40% - Ênfase6 12 4 3 2" xfId="20600"/>
    <cellStyle name="40% - Ênfase6 12 4 4" xfId="14342"/>
    <cellStyle name="40% - Ênfase6 12 5" xfId="3361"/>
    <cellStyle name="40% - Ênfase6 12 5 2" xfId="9620"/>
    <cellStyle name="40% - Ênfase6 12 5 2 2" xfId="22164"/>
    <cellStyle name="40% - Ênfase6 12 5 3" xfId="15906"/>
    <cellStyle name="40% - Ênfase6 12 6" xfId="6492"/>
    <cellStyle name="40% - Ênfase6 12 6 2" xfId="19036"/>
    <cellStyle name="40% - Ênfase6 12 7" xfId="1277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3" xfId="18808"/>
    <cellStyle name="40% - Ênfase6 13 2 2 2 3" xfId="9394"/>
    <cellStyle name="40% - Ênfase6 13 2 2 2 3 2" xfId="21938"/>
    <cellStyle name="40% - Ênfase6 13 2 2 2 4" xfId="15680"/>
    <cellStyle name="40% - Ênfase6 13 2 2 3" xfId="4699"/>
    <cellStyle name="40% - Ênfase6 13 2 2 3 2" xfId="10958"/>
    <cellStyle name="40% - Ênfase6 13 2 2 3 2 2" xfId="23502"/>
    <cellStyle name="40% - Ênfase6 13 2 2 3 3" xfId="17244"/>
    <cellStyle name="40% - Ênfase6 13 2 2 4" xfId="7830"/>
    <cellStyle name="40% - Ênfase6 13 2 2 4 2" xfId="20374"/>
    <cellStyle name="40% - Ênfase6 13 2 2 5" xfId="1411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3" xfId="18032"/>
    <cellStyle name="40% - Ênfase6 13 2 3 3" xfId="8618"/>
    <cellStyle name="40% - Ênfase6 13 2 3 3 2" xfId="21162"/>
    <cellStyle name="40% - Ênfase6 13 2 3 4" xfId="14904"/>
    <cellStyle name="40% - Ênfase6 13 2 4" xfId="3923"/>
    <cellStyle name="40% - Ênfase6 13 2 4 2" xfId="10182"/>
    <cellStyle name="40% - Ênfase6 13 2 4 2 2" xfId="22726"/>
    <cellStyle name="40% - Ênfase6 13 2 4 3" xfId="16468"/>
    <cellStyle name="40% - Ênfase6 13 2 5" xfId="7054"/>
    <cellStyle name="40% - Ênfase6 13 2 5 2" xfId="19598"/>
    <cellStyle name="40% - Ênfase6 13 2 6" xfId="1334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3" xfId="18420"/>
    <cellStyle name="40% - Ênfase6 13 3 2 3" xfId="9006"/>
    <cellStyle name="40% - Ênfase6 13 3 2 3 2" xfId="21550"/>
    <cellStyle name="40% - Ênfase6 13 3 2 4" xfId="15292"/>
    <cellStyle name="40% - Ênfase6 13 3 3" xfId="4311"/>
    <cellStyle name="40% - Ênfase6 13 3 3 2" xfId="10570"/>
    <cellStyle name="40% - Ênfase6 13 3 3 2 2" xfId="23114"/>
    <cellStyle name="40% - Ênfase6 13 3 3 3" xfId="16856"/>
    <cellStyle name="40% - Ênfase6 13 3 4" xfId="7442"/>
    <cellStyle name="40% - Ênfase6 13 3 4 2" xfId="19986"/>
    <cellStyle name="40% - Ênfase6 13 3 5" xfId="1372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3" xfId="17644"/>
    <cellStyle name="40% - Ênfase6 13 4 3" xfId="8230"/>
    <cellStyle name="40% - Ênfase6 13 4 3 2" xfId="20774"/>
    <cellStyle name="40% - Ênfase6 13 4 4" xfId="14516"/>
    <cellStyle name="40% - Ênfase6 13 5" xfId="3535"/>
    <cellStyle name="40% - Ênfase6 13 5 2" xfId="9794"/>
    <cellStyle name="40% - Ênfase6 13 5 2 2" xfId="22338"/>
    <cellStyle name="40% - Ênfase6 13 5 3" xfId="16080"/>
    <cellStyle name="40% - Ênfase6 13 6" xfId="6666"/>
    <cellStyle name="40% - Ênfase6 13 6 2" xfId="19210"/>
    <cellStyle name="40% - Ênfase6 13 7" xfId="1295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3" xfId="18621"/>
    <cellStyle name="40% - Ênfase6 14 2 2 2 3" xfId="9207"/>
    <cellStyle name="40% - Ênfase6 14 2 2 2 3 2" xfId="21751"/>
    <cellStyle name="40% - Ênfase6 14 2 2 2 4" xfId="15493"/>
    <cellStyle name="40% - Ênfase6 14 2 2 3" xfId="4512"/>
    <cellStyle name="40% - Ênfase6 14 2 2 3 2" xfId="10771"/>
    <cellStyle name="40% - Ênfase6 14 2 2 3 2 2" xfId="23315"/>
    <cellStyle name="40% - Ênfase6 14 2 2 3 3" xfId="17057"/>
    <cellStyle name="40% - Ênfase6 14 2 2 4" xfId="7643"/>
    <cellStyle name="40% - Ênfase6 14 2 2 4 2" xfId="20187"/>
    <cellStyle name="40% - Ênfase6 14 2 2 5" xfId="1392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3" xfId="17845"/>
    <cellStyle name="40% - Ênfase6 14 2 3 3" xfId="8431"/>
    <cellStyle name="40% - Ênfase6 14 2 3 3 2" xfId="20975"/>
    <cellStyle name="40% - Ênfase6 14 2 3 4" xfId="14717"/>
    <cellStyle name="40% - Ênfase6 14 2 4" xfId="3736"/>
    <cellStyle name="40% - Ênfase6 14 2 4 2" xfId="9995"/>
    <cellStyle name="40% - Ênfase6 14 2 4 2 2" xfId="22539"/>
    <cellStyle name="40% - Ênfase6 14 2 4 3" xfId="16281"/>
    <cellStyle name="40% - Ênfase6 14 2 5" xfId="6867"/>
    <cellStyle name="40% - Ênfase6 14 2 5 2" xfId="19411"/>
    <cellStyle name="40% - Ênfase6 14 2 6" xfId="1315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3" xfId="18233"/>
    <cellStyle name="40% - Ênfase6 14 3 2 3" xfId="8819"/>
    <cellStyle name="40% - Ênfase6 14 3 2 3 2" xfId="21363"/>
    <cellStyle name="40% - Ênfase6 14 3 2 4" xfId="15105"/>
    <cellStyle name="40% - Ênfase6 14 3 3" xfId="4124"/>
    <cellStyle name="40% - Ênfase6 14 3 3 2" xfId="10383"/>
    <cellStyle name="40% - Ênfase6 14 3 3 2 2" xfId="22927"/>
    <cellStyle name="40% - Ênfase6 14 3 3 3" xfId="16669"/>
    <cellStyle name="40% - Ênfase6 14 3 4" xfId="7255"/>
    <cellStyle name="40% - Ênfase6 14 3 4 2" xfId="19799"/>
    <cellStyle name="40% - Ênfase6 14 3 5" xfId="1354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3" xfId="17457"/>
    <cellStyle name="40% - Ênfase6 14 4 3" xfId="8043"/>
    <cellStyle name="40% - Ênfase6 14 4 3 2" xfId="20587"/>
    <cellStyle name="40% - Ênfase6 14 4 4" xfId="14329"/>
    <cellStyle name="40% - Ênfase6 14 5" xfId="3348"/>
    <cellStyle name="40% - Ênfase6 14 5 2" xfId="9607"/>
    <cellStyle name="40% - Ênfase6 14 5 2 2" xfId="22151"/>
    <cellStyle name="40% - Ênfase6 14 5 3" xfId="15893"/>
    <cellStyle name="40% - Ênfase6 14 6" xfId="6479"/>
    <cellStyle name="40% - Ênfase6 14 6 2" xfId="19023"/>
    <cellStyle name="40% - Ênfase6 14 7" xfId="1276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3" xfId="18821"/>
    <cellStyle name="40% - Ênfase6 15 2 2 2 3" xfId="9407"/>
    <cellStyle name="40% - Ênfase6 15 2 2 2 3 2" xfId="21951"/>
    <cellStyle name="40% - Ênfase6 15 2 2 2 4" xfId="15693"/>
    <cellStyle name="40% - Ênfase6 15 2 2 3" xfId="4712"/>
    <cellStyle name="40% - Ênfase6 15 2 2 3 2" xfId="10971"/>
    <cellStyle name="40% - Ênfase6 15 2 2 3 2 2" xfId="23515"/>
    <cellStyle name="40% - Ênfase6 15 2 2 3 3" xfId="17257"/>
    <cellStyle name="40% - Ênfase6 15 2 2 4" xfId="7843"/>
    <cellStyle name="40% - Ênfase6 15 2 2 4 2" xfId="20387"/>
    <cellStyle name="40% - Ênfase6 15 2 2 5" xfId="1412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3" xfId="18045"/>
    <cellStyle name="40% - Ênfase6 15 2 3 3" xfId="8631"/>
    <cellStyle name="40% - Ênfase6 15 2 3 3 2" xfId="21175"/>
    <cellStyle name="40% - Ênfase6 15 2 3 4" xfId="14917"/>
    <cellStyle name="40% - Ênfase6 15 2 4" xfId="3936"/>
    <cellStyle name="40% - Ênfase6 15 2 4 2" xfId="10195"/>
    <cellStyle name="40% - Ênfase6 15 2 4 2 2" xfId="22739"/>
    <cellStyle name="40% - Ênfase6 15 2 4 3" xfId="16481"/>
    <cellStyle name="40% - Ênfase6 15 2 5" xfId="7067"/>
    <cellStyle name="40% - Ênfase6 15 2 5 2" xfId="19611"/>
    <cellStyle name="40% - Ênfase6 15 2 6" xfId="1335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3" xfId="18433"/>
    <cellStyle name="40% - Ênfase6 15 3 2 3" xfId="9019"/>
    <cellStyle name="40% - Ênfase6 15 3 2 3 2" xfId="21563"/>
    <cellStyle name="40% - Ênfase6 15 3 2 4" xfId="15305"/>
    <cellStyle name="40% - Ênfase6 15 3 3" xfId="4324"/>
    <cellStyle name="40% - Ênfase6 15 3 3 2" xfId="10583"/>
    <cellStyle name="40% - Ênfase6 15 3 3 2 2" xfId="23127"/>
    <cellStyle name="40% - Ênfase6 15 3 3 3" xfId="16869"/>
    <cellStyle name="40% - Ênfase6 15 3 4" xfId="7455"/>
    <cellStyle name="40% - Ênfase6 15 3 4 2" xfId="19999"/>
    <cellStyle name="40% - Ênfase6 15 3 5" xfId="1374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3" xfId="17657"/>
    <cellStyle name="40% - Ênfase6 15 4 3" xfId="8243"/>
    <cellStyle name="40% - Ênfase6 15 4 3 2" xfId="20787"/>
    <cellStyle name="40% - Ênfase6 15 4 4" xfId="14529"/>
    <cellStyle name="40% - Ênfase6 15 5" xfId="3548"/>
    <cellStyle name="40% - Ênfase6 15 5 2" xfId="9807"/>
    <cellStyle name="40% - Ênfase6 15 5 2 2" xfId="22351"/>
    <cellStyle name="40% - Ênfase6 15 5 3" xfId="16093"/>
    <cellStyle name="40% - Ênfase6 15 6" xfId="6679"/>
    <cellStyle name="40% - Ênfase6 15 6 2" xfId="19223"/>
    <cellStyle name="40% - Ênfase6 15 7" xfId="1296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3" xfId="18447"/>
    <cellStyle name="40% - Ênfase6 16 2 2 3" xfId="9033"/>
    <cellStyle name="40% - Ênfase6 16 2 2 3 2" xfId="21577"/>
    <cellStyle name="40% - Ênfase6 16 2 2 4" xfId="15319"/>
    <cellStyle name="40% - Ênfase6 16 2 3" xfId="4338"/>
    <cellStyle name="40% - Ênfase6 16 2 3 2" xfId="10597"/>
    <cellStyle name="40% - Ênfase6 16 2 3 2 2" xfId="23141"/>
    <cellStyle name="40% - Ênfase6 16 2 3 3" xfId="16883"/>
    <cellStyle name="40% - Ênfase6 16 2 4" xfId="7469"/>
    <cellStyle name="40% - Ênfase6 16 2 4 2" xfId="20013"/>
    <cellStyle name="40% - Ênfase6 16 2 5" xfId="1375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3" xfId="17671"/>
    <cellStyle name="40% - Ênfase6 16 3 3" xfId="8257"/>
    <cellStyle name="40% - Ênfase6 16 3 3 2" xfId="20801"/>
    <cellStyle name="40% - Ênfase6 16 3 4" xfId="14543"/>
    <cellStyle name="40% - Ênfase6 16 4" xfId="3562"/>
    <cellStyle name="40% - Ênfase6 16 4 2" xfId="9821"/>
    <cellStyle name="40% - Ênfase6 16 4 2 2" xfId="22365"/>
    <cellStyle name="40% - Ênfase6 16 4 3" xfId="16107"/>
    <cellStyle name="40% - Ênfase6 16 5" xfId="6693"/>
    <cellStyle name="40% - Ênfase6 16 5 2" xfId="19237"/>
    <cellStyle name="40% - Ênfase6 16 6" xfId="1297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3" xfId="18059"/>
    <cellStyle name="40% - Ênfase6 17 2 3" xfId="8645"/>
    <cellStyle name="40% - Ênfase6 17 2 3 2" xfId="21189"/>
    <cellStyle name="40% - Ênfase6 17 2 4" xfId="14931"/>
    <cellStyle name="40% - Ênfase6 17 3" xfId="3950"/>
    <cellStyle name="40% - Ênfase6 17 3 2" xfId="10209"/>
    <cellStyle name="40% - Ênfase6 17 3 2 2" xfId="22753"/>
    <cellStyle name="40% - Ênfase6 17 3 3" xfId="16495"/>
    <cellStyle name="40% - Ênfase6 17 4" xfId="7081"/>
    <cellStyle name="40% - Ênfase6 17 4 2" xfId="19625"/>
    <cellStyle name="40% - Ênfase6 17 5" xfId="13367"/>
    <cellStyle name="40% - Ênfase6 18" xfId="1595"/>
    <cellStyle name="40% - Ênfase6 18 2" xfId="4725"/>
    <cellStyle name="40% - Ênfase6 18 2 2" xfId="10984"/>
    <cellStyle name="40% - Ênfase6 18 2 2 2" xfId="23528"/>
    <cellStyle name="40% - Ênfase6 18 2 3" xfId="17270"/>
    <cellStyle name="40% - Ênfase6 18 3" xfId="7856"/>
    <cellStyle name="40% - Ênfase6 18 3 2" xfId="20400"/>
    <cellStyle name="40% - Ênfase6 18 4" xfId="14142"/>
    <cellStyle name="40% - Ênfase6 19" xfId="1609"/>
    <cellStyle name="40% - Ênfase6 19 2" xfId="4738"/>
    <cellStyle name="40% - Ênfase6 19 2 2" xfId="10997"/>
    <cellStyle name="40% - Ênfase6 19 2 2 2" xfId="23541"/>
    <cellStyle name="40% - Ênfase6 19 2 3" xfId="17283"/>
    <cellStyle name="40% - Ênfase6 19 3" xfId="7869"/>
    <cellStyle name="40% - Ênfase6 19 3 2" xfId="20413"/>
    <cellStyle name="40% - Ênfase6 19 4" xfId="14155"/>
    <cellStyle name="40% - Ênfase6 2" xfId="5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3" xfId="18701"/>
    <cellStyle name="40% - Ênfase6 2 2 2 2 2 2 3" xfId="9287"/>
    <cellStyle name="40% - Ênfase6 2 2 2 2 2 2 3 2" xfId="21831"/>
    <cellStyle name="40% - Ênfase6 2 2 2 2 2 2 4" xfId="15573"/>
    <cellStyle name="40% - Ênfase6 2 2 2 2 2 3" xfId="4592"/>
    <cellStyle name="40% - Ênfase6 2 2 2 2 2 3 2" xfId="10851"/>
    <cellStyle name="40% - Ênfase6 2 2 2 2 2 3 2 2" xfId="23395"/>
    <cellStyle name="40% - Ênfase6 2 2 2 2 2 3 3" xfId="17137"/>
    <cellStyle name="40% - Ênfase6 2 2 2 2 2 4" xfId="7723"/>
    <cellStyle name="40% - Ênfase6 2 2 2 2 2 4 2" xfId="20267"/>
    <cellStyle name="40% - Ênfase6 2 2 2 2 2 5" xfId="1400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3" xfId="17925"/>
    <cellStyle name="40% - Ênfase6 2 2 2 2 3 3" xfId="8511"/>
    <cellStyle name="40% - Ênfase6 2 2 2 2 3 3 2" xfId="21055"/>
    <cellStyle name="40% - Ênfase6 2 2 2 2 3 4" xfId="14797"/>
    <cellStyle name="40% - Ênfase6 2 2 2 2 4" xfId="3816"/>
    <cellStyle name="40% - Ênfase6 2 2 2 2 4 2" xfId="10075"/>
    <cellStyle name="40% - Ênfase6 2 2 2 2 4 2 2" xfId="22619"/>
    <cellStyle name="40% - Ênfase6 2 2 2 2 4 3" xfId="16361"/>
    <cellStyle name="40% - Ênfase6 2 2 2 2 5" xfId="6947"/>
    <cellStyle name="40% - Ênfase6 2 2 2 2 5 2" xfId="19491"/>
    <cellStyle name="40% - Ênfase6 2 2 2 2 6" xfId="1323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3" xfId="18313"/>
    <cellStyle name="40% - Ênfase6 2 2 2 3 2 3" xfId="8899"/>
    <cellStyle name="40% - Ênfase6 2 2 2 3 2 3 2" xfId="21443"/>
    <cellStyle name="40% - Ênfase6 2 2 2 3 2 4" xfId="15185"/>
    <cellStyle name="40% - Ênfase6 2 2 2 3 3" xfId="4204"/>
    <cellStyle name="40% - Ênfase6 2 2 2 3 3 2" xfId="10463"/>
    <cellStyle name="40% - Ênfase6 2 2 2 3 3 2 2" xfId="23007"/>
    <cellStyle name="40% - Ênfase6 2 2 2 3 3 3" xfId="16749"/>
    <cellStyle name="40% - Ênfase6 2 2 2 3 4" xfId="7335"/>
    <cellStyle name="40% - Ênfase6 2 2 2 3 4 2" xfId="19879"/>
    <cellStyle name="40% - Ênfase6 2 2 2 3 5" xfId="1362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3" xfId="17537"/>
    <cellStyle name="40% - Ênfase6 2 2 2 4 3" xfId="8123"/>
    <cellStyle name="40% - Ênfase6 2 2 2 4 3 2" xfId="20667"/>
    <cellStyle name="40% - Ênfase6 2 2 2 4 4" xfId="14409"/>
    <cellStyle name="40% - Ênfase6 2 2 2 5" xfId="3428"/>
    <cellStyle name="40% - Ênfase6 2 2 2 5 2" xfId="9687"/>
    <cellStyle name="40% - Ênfase6 2 2 2 5 2 2" xfId="22231"/>
    <cellStyle name="40% - Ênfase6 2 2 2 5 3" xfId="15973"/>
    <cellStyle name="40% - Ênfase6 2 2 2 6" xfId="6559"/>
    <cellStyle name="40% - Ênfase6 2 2 2 6 2" xfId="19103"/>
    <cellStyle name="40% - Ênfase6 2 2 2 7" xfId="1284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3" xfId="18514"/>
    <cellStyle name="40% - Ênfase6 2 2 3 2 2 3" xfId="9100"/>
    <cellStyle name="40% - Ênfase6 2 2 3 2 2 3 2" xfId="21644"/>
    <cellStyle name="40% - Ênfase6 2 2 3 2 2 4" xfId="15386"/>
    <cellStyle name="40% - Ênfase6 2 2 3 2 3" xfId="4405"/>
    <cellStyle name="40% - Ênfase6 2 2 3 2 3 2" xfId="10664"/>
    <cellStyle name="40% - Ênfase6 2 2 3 2 3 2 2" xfId="23208"/>
    <cellStyle name="40% - Ênfase6 2 2 3 2 3 3" xfId="16950"/>
    <cellStyle name="40% - Ênfase6 2 2 3 2 4" xfId="7536"/>
    <cellStyle name="40% - Ênfase6 2 2 3 2 4 2" xfId="20080"/>
    <cellStyle name="40% - Ênfase6 2 2 3 2 5" xfId="1382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3" xfId="17738"/>
    <cellStyle name="40% - Ênfase6 2 2 3 3 3" xfId="8324"/>
    <cellStyle name="40% - Ênfase6 2 2 3 3 3 2" xfId="20868"/>
    <cellStyle name="40% - Ênfase6 2 2 3 3 4" xfId="14610"/>
    <cellStyle name="40% - Ênfase6 2 2 3 4" xfId="3629"/>
    <cellStyle name="40% - Ênfase6 2 2 3 4 2" xfId="9888"/>
    <cellStyle name="40% - Ênfase6 2 2 3 4 2 2" xfId="22432"/>
    <cellStyle name="40% - Ênfase6 2 2 3 4 3" xfId="16174"/>
    <cellStyle name="40% - Ênfase6 2 2 3 5" xfId="6760"/>
    <cellStyle name="40% - Ênfase6 2 2 3 5 2" xfId="19304"/>
    <cellStyle name="40% - Ênfase6 2 2 3 6" xfId="1304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3" xfId="18126"/>
    <cellStyle name="40% - Ênfase6 2 2 4 2 3" xfId="8712"/>
    <cellStyle name="40% - Ênfase6 2 2 4 2 3 2" xfId="21256"/>
    <cellStyle name="40% - Ênfase6 2 2 4 2 4" xfId="14998"/>
    <cellStyle name="40% - Ênfase6 2 2 4 3" xfId="4017"/>
    <cellStyle name="40% - Ênfase6 2 2 4 3 2" xfId="10276"/>
    <cellStyle name="40% - Ênfase6 2 2 4 3 2 2" xfId="22820"/>
    <cellStyle name="40% - Ênfase6 2 2 4 3 3" xfId="16562"/>
    <cellStyle name="40% - Ênfase6 2 2 4 4" xfId="7148"/>
    <cellStyle name="40% - Ênfase6 2 2 4 4 2" xfId="19692"/>
    <cellStyle name="40% - Ênfase6 2 2 4 5" xfId="1343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3" xfId="17350"/>
    <cellStyle name="40% - Ênfase6 2 2 5 3" xfId="7936"/>
    <cellStyle name="40% - Ênfase6 2 2 5 3 2" xfId="20480"/>
    <cellStyle name="40% - Ênfase6 2 2 5 4" xfId="14222"/>
    <cellStyle name="40% - Ênfase6 2 2 6" xfId="3241"/>
    <cellStyle name="40% - Ênfase6 2 2 6 2" xfId="9500"/>
    <cellStyle name="40% - Ênfase6 2 2 6 2 2" xfId="22044"/>
    <cellStyle name="40% - Ênfase6 2 2 6 3" xfId="15786"/>
    <cellStyle name="40% - Ênfase6 2 2 7" xfId="6372"/>
    <cellStyle name="40% - Ênfase6 2 2 7 2" xfId="18916"/>
    <cellStyle name="40% - Ênfase6 2 2 8" xfId="1265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3" xfId="18648"/>
    <cellStyle name="40% - Ênfase6 2 3 2 2 2 3" xfId="9234"/>
    <cellStyle name="40% - Ênfase6 2 3 2 2 2 3 2" xfId="21778"/>
    <cellStyle name="40% - Ênfase6 2 3 2 2 2 4" xfId="15520"/>
    <cellStyle name="40% - Ênfase6 2 3 2 2 3" xfId="4539"/>
    <cellStyle name="40% - Ênfase6 2 3 2 2 3 2" xfId="10798"/>
    <cellStyle name="40% - Ênfase6 2 3 2 2 3 2 2" xfId="23342"/>
    <cellStyle name="40% - Ênfase6 2 3 2 2 3 3" xfId="17084"/>
    <cellStyle name="40% - Ênfase6 2 3 2 2 4" xfId="7670"/>
    <cellStyle name="40% - Ênfase6 2 3 2 2 4 2" xfId="20214"/>
    <cellStyle name="40% - Ênfase6 2 3 2 2 5" xfId="1395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3" xfId="17872"/>
    <cellStyle name="40% - Ênfase6 2 3 2 3 3" xfId="8458"/>
    <cellStyle name="40% - Ênfase6 2 3 2 3 3 2" xfId="21002"/>
    <cellStyle name="40% - Ênfase6 2 3 2 3 4" xfId="14744"/>
    <cellStyle name="40% - Ênfase6 2 3 2 4" xfId="3763"/>
    <cellStyle name="40% - Ênfase6 2 3 2 4 2" xfId="10022"/>
    <cellStyle name="40% - Ênfase6 2 3 2 4 2 2" xfId="22566"/>
    <cellStyle name="40% - Ênfase6 2 3 2 4 3" xfId="16308"/>
    <cellStyle name="40% - Ênfase6 2 3 2 5" xfId="6894"/>
    <cellStyle name="40% - Ênfase6 2 3 2 5 2" xfId="19438"/>
    <cellStyle name="40% - Ênfase6 2 3 2 6" xfId="1318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3" xfId="18260"/>
    <cellStyle name="40% - Ênfase6 2 3 3 2 3" xfId="8846"/>
    <cellStyle name="40% - Ênfase6 2 3 3 2 3 2" xfId="21390"/>
    <cellStyle name="40% - Ênfase6 2 3 3 2 4" xfId="15132"/>
    <cellStyle name="40% - Ênfase6 2 3 3 3" xfId="4151"/>
    <cellStyle name="40% - Ênfase6 2 3 3 3 2" xfId="10410"/>
    <cellStyle name="40% - Ênfase6 2 3 3 3 2 2" xfId="22954"/>
    <cellStyle name="40% - Ênfase6 2 3 3 3 3" xfId="16696"/>
    <cellStyle name="40% - Ênfase6 2 3 3 4" xfId="7282"/>
    <cellStyle name="40% - Ênfase6 2 3 3 4 2" xfId="19826"/>
    <cellStyle name="40% - Ênfase6 2 3 3 5" xfId="1356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3" xfId="17484"/>
    <cellStyle name="40% - Ênfase6 2 3 4 3" xfId="8070"/>
    <cellStyle name="40% - Ênfase6 2 3 4 3 2" xfId="20614"/>
    <cellStyle name="40% - Ênfase6 2 3 4 4" xfId="14356"/>
    <cellStyle name="40% - Ênfase6 2 3 5" xfId="3375"/>
    <cellStyle name="40% - Ênfase6 2 3 5 2" xfId="9634"/>
    <cellStyle name="40% - Ênfase6 2 3 5 2 2" xfId="22178"/>
    <cellStyle name="40% - Ênfase6 2 3 5 3" xfId="15920"/>
    <cellStyle name="40% - Ênfase6 2 3 6" xfId="6506"/>
    <cellStyle name="40% - Ênfase6 2 3 6 2" xfId="19050"/>
    <cellStyle name="40% - Ênfase6 2 3 7" xfId="1279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3" xfId="18461"/>
    <cellStyle name="40% - Ênfase6 2 4 2 2 3" xfId="9047"/>
    <cellStyle name="40% - Ênfase6 2 4 2 2 3 2" xfId="21591"/>
    <cellStyle name="40% - Ênfase6 2 4 2 2 4" xfId="15333"/>
    <cellStyle name="40% - Ênfase6 2 4 2 3" xfId="4352"/>
    <cellStyle name="40% - Ênfase6 2 4 2 3 2" xfId="10611"/>
    <cellStyle name="40% - Ênfase6 2 4 2 3 2 2" xfId="23155"/>
    <cellStyle name="40% - Ênfase6 2 4 2 3 3" xfId="16897"/>
    <cellStyle name="40% - Ênfase6 2 4 2 4" xfId="7483"/>
    <cellStyle name="40% - Ênfase6 2 4 2 4 2" xfId="20027"/>
    <cellStyle name="40% - Ênfase6 2 4 2 5" xfId="1376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3" xfId="17685"/>
    <cellStyle name="40% - Ênfase6 2 4 3 3" xfId="8271"/>
    <cellStyle name="40% - Ênfase6 2 4 3 3 2" xfId="20815"/>
    <cellStyle name="40% - Ênfase6 2 4 3 4" xfId="14557"/>
    <cellStyle name="40% - Ênfase6 2 4 4" xfId="3576"/>
    <cellStyle name="40% - Ênfase6 2 4 4 2" xfId="9835"/>
    <cellStyle name="40% - Ênfase6 2 4 4 2 2" xfId="22379"/>
    <cellStyle name="40% - Ênfase6 2 4 4 3" xfId="16121"/>
    <cellStyle name="40% - Ênfase6 2 4 5" xfId="6707"/>
    <cellStyle name="40% - Ênfase6 2 4 5 2" xfId="19251"/>
    <cellStyle name="40% - Ênfase6 2 4 6" xfId="1299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3" xfId="18073"/>
    <cellStyle name="40% - Ênfase6 2 5 2 3" xfId="8659"/>
    <cellStyle name="40% - Ênfase6 2 5 2 3 2" xfId="21203"/>
    <cellStyle name="40% - Ênfase6 2 5 2 4" xfId="14945"/>
    <cellStyle name="40% - Ênfase6 2 5 3" xfId="3964"/>
    <cellStyle name="40% - Ênfase6 2 5 3 2" xfId="10223"/>
    <cellStyle name="40% - Ênfase6 2 5 3 2 2" xfId="22767"/>
    <cellStyle name="40% - Ênfase6 2 5 3 3" xfId="16509"/>
    <cellStyle name="40% - Ênfase6 2 5 4" xfId="7095"/>
    <cellStyle name="40% - Ênfase6 2 5 4 2" xfId="19639"/>
    <cellStyle name="40% - Ênfase6 2 5 5" xfId="1338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3" xfId="17297"/>
    <cellStyle name="40% - Ênfase6 2 6 3" xfId="7883"/>
    <cellStyle name="40% - Ênfase6 2 6 3 2" xfId="20427"/>
    <cellStyle name="40% - Ênfase6 2 6 4" xfId="14169"/>
    <cellStyle name="40% - Ênfase6 2 7" xfId="3188"/>
    <cellStyle name="40% - Ênfase6 2 7 2" xfId="9447"/>
    <cellStyle name="40% - Ênfase6 2 7 2 2" xfId="21991"/>
    <cellStyle name="40% - Ênfase6 2 7 3" xfId="15733"/>
    <cellStyle name="40% - Ênfase6 2 8" xfId="6319"/>
    <cellStyle name="40% - Ênfase6 2 8 2" xfId="18863"/>
    <cellStyle name="40% - Ênfase6 2 9" xfId="12605"/>
    <cellStyle name="40% - Ênfase6 20" xfId="3174"/>
    <cellStyle name="40% - Ênfase6 20 2" xfId="9433"/>
    <cellStyle name="40% - Ênfase6 20 2 2" xfId="21977"/>
    <cellStyle name="40% - Ênfase6 20 3" xfId="15719"/>
    <cellStyle name="40% - Ênfase6 21" xfId="3160"/>
    <cellStyle name="40% - Ênfase6 21 2" xfId="9420"/>
    <cellStyle name="40% - Ênfase6 21 2 2" xfId="21964"/>
    <cellStyle name="40% - Ênfase6 21 3" xfId="15706"/>
    <cellStyle name="40% - Ênfase6 22" xfId="6290"/>
    <cellStyle name="40% - Ênfase6 22 2" xfId="12549"/>
    <cellStyle name="40% - Ênfase6 22 2 2" xfId="25093"/>
    <cellStyle name="40% - Ênfase6 22 3" xfId="18835"/>
    <cellStyle name="40% - Ênfase6 23" xfId="6304"/>
    <cellStyle name="40% - Ênfase6 23 2" xfId="18849"/>
    <cellStyle name="40% - Ênfase6 24" xfId="12557"/>
    <cellStyle name="40% - Ênfase6 24 2" xfId="25101"/>
    <cellStyle name="40% - Ênfase6 25" xfId="12591"/>
    <cellStyle name="40% - Ênfase6 26" xfId="12577"/>
    <cellStyle name="40% - Ênfase6 3" xfId="6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3" xfId="18714"/>
    <cellStyle name="40% - Ênfase6 3 2 2 2 2 2 3" xfId="9300"/>
    <cellStyle name="40% - Ênfase6 3 2 2 2 2 2 3 2" xfId="21844"/>
    <cellStyle name="40% - Ênfase6 3 2 2 2 2 2 4" xfId="15586"/>
    <cellStyle name="40% - Ênfase6 3 2 2 2 2 3" xfId="4605"/>
    <cellStyle name="40% - Ênfase6 3 2 2 2 2 3 2" xfId="10864"/>
    <cellStyle name="40% - Ênfase6 3 2 2 2 2 3 2 2" xfId="23408"/>
    <cellStyle name="40% - Ênfase6 3 2 2 2 2 3 3" xfId="17150"/>
    <cellStyle name="40% - Ênfase6 3 2 2 2 2 4" xfId="7736"/>
    <cellStyle name="40% - Ênfase6 3 2 2 2 2 4 2" xfId="20280"/>
    <cellStyle name="40% - Ênfase6 3 2 2 2 2 5" xfId="1402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3" xfId="17938"/>
    <cellStyle name="40% - Ênfase6 3 2 2 2 3 3" xfId="8524"/>
    <cellStyle name="40% - Ênfase6 3 2 2 2 3 3 2" xfId="21068"/>
    <cellStyle name="40% - Ênfase6 3 2 2 2 3 4" xfId="14810"/>
    <cellStyle name="40% - Ênfase6 3 2 2 2 4" xfId="3829"/>
    <cellStyle name="40% - Ênfase6 3 2 2 2 4 2" xfId="10088"/>
    <cellStyle name="40% - Ênfase6 3 2 2 2 4 2 2" xfId="22632"/>
    <cellStyle name="40% - Ênfase6 3 2 2 2 4 3" xfId="16374"/>
    <cellStyle name="40% - Ênfase6 3 2 2 2 5" xfId="6960"/>
    <cellStyle name="40% - Ênfase6 3 2 2 2 5 2" xfId="19504"/>
    <cellStyle name="40% - Ênfase6 3 2 2 2 6" xfId="1324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3" xfId="18326"/>
    <cellStyle name="40% - Ênfase6 3 2 2 3 2 3" xfId="8912"/>
    <cellStyle name="40% - Ênfase6 3 2 2 3 2 3 2" xfId="21456"/>
    <cellStyle name="40% - Ênfase6 3 2 2 3 2 4" xfId="15198"/>
    <cellStyle name="40% - Ênfase6 3 2 2 3 3" xfId="4217"/>
    <cellStyle name="40% - Ênfase6 3 2 2 3 3 2" xfId="10476"/>
    <cellStyle name="40% - Ênfase6 3 2 2 3 3 2 2" xfId="23020"/>
    <cellStyle name="40% - Ênfase6 3 2 2 3 3 3" xfId="16762"/>
    <cellStyle name="40% - Ênfase6 3 2 2 3 4" xfId="7348"/>
    <cellStyle name="40% - Ênfase6 3 2 2 3 4 2" xfId="19892"/>
    <cellStyle name="40% - Ênfase6 3 2 2 3 5" xfId="1363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3" xfId="17550"/>
    <cellStyle name="40% - Ênfase6 3 2 2 4 3" xfId="8136"/>
    <cellStyle name="40% - Ênfase6 3 2 2 4 3 2" xfId="20680"/>
    <cellStyle name="40% - Ênfase6 3 2 2 4 4" xfId="14422"/>
    <cellStyle name="40% - Ênfase6 3 2 2 5" xfId="3441"/>
    <cellStyle name="40% - Ênfase6 3 2 2 5 2" xfId="9700"/>
    <cellStyle name="40% - Ênfase6 3 2 2 5 2 2" xfId="22244"/>
    <cellStyle name="40% - Ênfase6 3 2 2 5 3" xfId="15986"/>
    <cellStyle name="40% - Ênfase6 3 2 2 6" xfId="6572"/>
    <cellStyle name="40% - Ênfase6 3 2 2 6 2" xfId="19116"/>
    <cellStyle name="40% - Ênfase6 3 2 2 7" xfId="1285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3" xfId="18527"/>
    <cellStyle name="40% - Ênfase6 3 2 3 2 2 3" xfId="9113"/>
    <cellStyle name="40% - Ênfase6 3 2 3 2 2 3 2" xfId="21657"/>
    <cellStyle name="40% - Ênfase6 3 2 3 2 2 4" xfId="15399"/>
    <cellStyle name="40% - Ênfase6 3 2 3 2 3" xfId="4418"/>
    <cellStyle name="40% - Ênfase6 3 2 3 2 3 2" xfId="10677"/>
    <cellStyle name="40% - Ênfase6 3 2 3 2 3 2 2" xfId="23221"/>
    <cellStyle name="40% - Ênfase6 3 2 3 2 3 3" xfId="16963"/>
    <cellStyle name="40% - Ênfase6 3 2 3 2 4" xfId="7549"/>
    <cellStyle name="40% - Ênfase6 3 2 3 2 4 2" xfId="20093"/>
    <cellStyle name="40% - Ênfase6 3 2 3 2 5" xfId="1383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3" xfId="17751"/>
    <cellStyle name="40% - Ênfase6 3 2 3 3 3" xfId="8337"/>
    <cellStyle name="40% - Ênfase6 3 2 3 3 3 2" xfId="20881"/>
    <cellStyle name="40% - Ênfase6 3 2 3 3 4" xfId="14623"/>
    <cellStyle name="40% - Ênfase6 3 2 3 4" xfId="3642"/>
    <cellStyle name="40% - Ênfase6 3 2 3 4 2" xfId="9901"/>
    <cellStyle name="40% - Ênfase6 3 2 3 4 2 2" xfId="22445"/>
    <cellStyle name="40% - Ênfase6 3 2 3 4 3" xfId="16187"/>
    <cellStyle name="40% - Ênfase6 3 2 3 5" xfId="6773"/>
    <cellStyle name="40% - Ênfase6 3 2 3 5 2" xfId="19317"/>
    <cellStyle name="40% - Ênfase6 3 2 3 6" xfId="1305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3" xfId="18139"/>
    <cellStyle name="40% - Ênfase6 3 2 4 2 3" xfId="8725"/>
    <cellStyle name="40% - Ênfase6 3 2 4 2 3 2" xfId="21269"/>
    <cellStyle name="40% - Ênfase6 3 2 4 2 4" xfId="15011"/>
    <cellStyle name="40% - Ênfase6 3 2 4 3" xfId="4030"/>
    <cellStyle name="40% - Ênfase6 3 2 4 3 2" xfId="10289"/>
    <cellStyle name="40% - Ênfase6 3 2 4 3 2 2" xfId="22833"/>
    <cellStyle name="40% - Ênfase6 3 2 4 3 3" xfId="16575"/>
    <cellStyle name="40% - Ênfase6 3 2 4 4" xfId="7161"/>
    <cellStyle name="40% - Ênfase6 3 2 4 4 2" xfId="19705"/>
    <cellStyle name="40% - Ênfase6 3 2 4 5" xfId="1344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3" xfId="17363"/>
    <cellStyle name="40% - Ênfase6 3 2 5 3" xfId="7949"/>
    <cellStyle name="40% - Ênfase6 3 2 5 3 2" xfId="20493"/>
    <cellStyle name="40% - Ênfase6 3 2 5 4" xfId="14235"/>
    <cellStyle name="40% - Ênfase6 3 2 6" xfId="3254"/>
    <cellStyle name="40% - Ênfase6 3 2 6 2" xfId="9513"/>
    <cellStyle name="40% - Ênfase6 3 2 6 2 2" xfId="22057"/>
    <cellStyle name="40% - Ênfase6 3 2 6 3" xfId="15799"/>
    <cellStyle name="40% - Ênfase6 3 2 7" xfId="6385"/>
    <cellStyle name="40% - Ênfase6 3 2 7 2" xfId="18929"/>
    <cellStyle name="40% - Ênfase6 3 2 8" xfId="1267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3" xfId="18661"/>
    <cellStyle name="40% - Ênfase6 3 3 2 2 2 3" xfId="9247"/>
    <cellStyle name="40% - Ênfase6 3 3 2 2 2 3 2" xfId="21791"/>
    <cellStyle name="40% - Ênfase6 3 3 2 2 2 4" xfId="15533"/>
    <cellStyle name="40% - Ênfase6 3 3 2 2 3" xfId="4552"/>
    <cellStyle name="40% - Ênfase6 3 3 2 2 3 2" xfId="10811"/>
    <cellStyle name="40% - Ênfase6 3 3 2 2 3 2 2" xfId="23355"/>
    <cellStyle name="40% - Ênfase6 3 3 2 2 3 3" xfId="17097"/>
    <cellStyle name="40% - Ênfase6 3 3 2 2 4" xfId="7683"/>
    <cellStyle name="40% - Ênfase6 3 3 2 2 4 2" xfId="20227"/>
    <cellStyle name="40% - Ênfase6 3 3 2 2 5" xfId="1396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3" xfId="17885"/>
    <cellStyle name="40% - Ênfase6 3 3 2 3 3" xfId="8471"/>
    <cellStyle name="40% - Ênfase6 3 3 2 3 3 2" xfId="21015"/>
    <cellStyle name="40% - Ênfase6 3 3 2 3 4" xfId="14757"/>
    <cellStyle name="40% - Ênfase6 3 3 2 4" xfId="3776"/>
    <cellStyle name="40% - Ênfase6 3 3 2 4 2" xfId="10035"/>
    <cellStyle name="40% - Ênfase6 3 3 2 4 2 2" xfId="22579"/>
    <cellStyle name="40% - Ênfase6 3 3 2 4 3" xfId="16321"/>
    <cellStyle name="40% - Ênfase6 3 3 2 5" xfId="6907"/>
    <cellStyle name="40% - Ênfase6 3 3 2 5 2" xfId="19451"/>
    <cellStyle name="40% - Ênfase6 3 3 2 6" xfId="1319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3" xfId="18273"/>
    <cellStyle name="40% - Ênfase6 3 3 3 2 3" xfId="8859"/>
    <cellStyle name="40% - Ênfase6 3 3 3 2 3 2" xfId="21403"/>
    <cellStyle name="40% - Ênfase6 3 3 3 2 4" xfId="15145"/>
    <cellStyle name="40% - Ênfase6 3 3 3 3" xfId="4164"/>
    <cellStyle name="40% - Ênfase6 3 3 3 3 2" xfId="10423"/>
    <cellStyle name="40% - Ênfase6 3 3 3 3 2 2" xfId="22967"/>
    <cellStyle name="40% - Ênfase6 3 3 3 3 3" xfId="16709"/>
    <cellStyle name="40% - Ênfase6 3 3 3 4" xfId="7295"/>
    <cellStyle name="40% - Ênfase6 3 3 3 4 2" xfId="19839"/>
    <cellStyle name="40% - Ênfase6 3 3 3 5" xfId="1358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3" xfId="17497"/>
    <cellStyle name="40% - Ênfase6 3 3 4 3" xfId="8083"/>
    <cellStyle name="40% - Ênfase6 3 3 4 3 2" xfId="20627"/>
    <cellStyle name="40% - Ênfase6 3 3 4 4" xfId="14369"/>
    <cellStyle name="40% - Ênfase6 3 3 5" xfId="3388"/>
    <cellStyle name="40% - Ênfase6 3 3 5 2" xfId="9647"/>
    <cellStyle name="40% - Ênfase6 3 3 5 2 2" xfId="22191"/>
    <cellStyle name="40% - Ênfase6 3 3 5 3" xfId="15933"/>
    <cellStyle name="40% - Ênfase6 3 3 6" xfId="6519"/>
    <cellStyle name="40% - Ênfase6 3 3 6 2" xfId="19063"/>
    <cellStyle name="40% - Ênfase6 3 3 7" xfId="1280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3" xfId="18474"/>
    <cellStyle name="40% - Ênfase6 3 4 2 2 3" xfId="9060"/>
    <cellStyle name="40% - Ênfase6 3 4 2 2 3 2" xfId="21604"/>
    <cellStyle name="40% - Ênfase6 3 4 2 2 4" xfId="15346"/>
    <cellStyle name="40% - Ênfase6 3 4 2 3" xfId="4365"/>
    <cellStyle name="40% - Ênfase6 3 4 2 3 2" xfId="10624"/>
    <cellStyle name="40% - Ênfase6 3 4 2 3 2 2" xfId="23168"/>
    <cellStyle name="40% - Ênfase6 3 4 2 3 3" xfId="16910"/>
    <cellStyle name="40% - Ênfase6 3 4 2 4" xfId="7496"/>
    <cellStyle name="40% - Ênfase6 3 4 2 4 2" xfId="20040"/>
    <cellStyle name="40% - Ênfase6 3 4 2 5" xfId="1378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3" xfId="17698"/>
    <cellStyle name="40% - Ênfase6 3 4 3 3" xfId="8284"/>
    <cellStyle name="40% - Ênfase6 3 4 3 3 2" xfId="20828"/>
    <cellStyle name="40% - Ênfase6 3 4 3 4" xfId="14570"/>
    <cellStyle name="40% - Ênfase6 3 4 4" xfId="3589"/>
    <cellStyle name="40% - Ênfase6 3 4 4 2" xfId="9848"/>
    <cellStyle name="40% - Ênfase6 3 4 4 2 2" xfId="22392"/>
    <cellStyle name="40% - Ênfase6 3 4 4 3" xfId="16134"/>
    <cellStyle name="40% - Ênfase6 3 4 5" xfId="6720"/>
    <cellStyle name="40% - Ênfase6 3 4 5 2" xfId="19264"/>
    <cellStyle name="40% - Ênfase6 3 4 6" xfId="1300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3" xfId="18086"/>
    <cellStyle name="40% - Ênfase6 3 5 2 3" xfId="8672"/>
    <cellStyle name="40% - Ênfase6 3 5 2 3 2" xfId="21216"/>
    <cellStyle name="40% - Ênfase6 3 5 2 4" xfId="14958"/>
    <cellStyle name="40% - Ênfase6 3 5 3" xfId="3977"/>
    <cellStyle name="40% - Ênfase6 3 5 3 2" xfId="10236"/>
    <cellStyle name="40% - Ênfase6 3 5 3 2 2" xfId="22780"/>
    <cellStyle name="40% - Ênfase6 3 5 3 3" xfId="16522"/>
    <cellStyle name="40% - Ênfase6 3 5 4" xfId="7108"/>
    <cellStyle name="40% - Ênfase6 3 5 4 2" xfId="19652"/>
    <cellStyle name="40% - Ênfase6 3 5 5" xfId="1339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3" xfId="17310"/>
    <cellStyle name="40% - Ênfase6 3 6 3" xfId="7896"/>
    <cellStyle name="40% - Ênfase6 3 6 3 2" xfId="20440"/>
    <cellStyle name="40% - Ênfase6 3 6 4" xfId="14182"/>
    <cellStyle name="40% - Ênfase6 3 7" xfId="3201"/>
    <cellStyle name="40% - Ênfase6 3 7 2" xfId="9460"/>
    <cellStyle name="40% - Ênfase6 3 7 2 2" xfId="22004"/>
    <cellStyle name="40% - Ênfase6 3 7 3" xfId="15746"/>
    <cellStyle name="40% - Ênfase6 3 8" xfId="6332"/>
    <cellStyle name="40% - Ênfase6 3 8 2" xfId="18876"/>
    <cellStyle name="40% - Ênfase6 3 9" xfId="12618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3" xfId="18687"/>
    <cellStyle name="40% - Ênfase6 4 2 2 2 2 3" xfId="9273"/>
    <cellStyle name="40% - Ênfase6 4 2 2 2 2 3 2" xfId="21817"/>
    <cellStyle name="40% - Ênfase6 4 2 2 2 2 4" xfId="15559"/>
    <cellStyle name="40% - Ênfase6 4 2 2 2 3" xfId="4578"/>
    <cellStyle name="40% - Ênfase6 4 2 2 2 3 2" xfId="10837"/>
    <cellStyle name="40% - Ênfase6 4 2 2 2 3 2 2" xfId="23381"/>
    <cellStyle name="40% - Ênfase6 4 2 2 2 3 3" xfId="17123"/>
    <cellStyle name="40% - Ênfase6 4 2 2 2 4" xfId="7709"/>
    <cellStyle name="40% - Ênfase6 4 2 2 2 4 2" xfId="20253"/>
    <cellStyle name="40% - Ênfase6 4 2 2 2 5" xfId="1399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3" xfId="17911"/>
    <cellStyle name="40% - Ênfase6 4 2 2 3 3" xfId="8497"/>
    <cellStyle name="40% - Ênfase6 4 2 2 3 3 2" xfId="21041"/>
    <cellStyle name="40% - Ênfase6 4 2 2 3 4" xfId="14783"/>
    <cellStyle name="40% - Ênfase6 4 2 2 4" xfId="3802"/>
    <cellStyle name="40% - Ênfase6 4 2 2 4 2" xfId="10061"/>
    <cellStyle name="40% - Ênfase6 4 2 2 4 2 2" xfId="22605"/>
    <cellStyle name="40% - Ênfase6 4 2 2 4 3" xfId="16347"/>
    <cellStyle name="40% - Ênfase6 4 2 2 5" xfId="6933"/>
    <cellStyle name="40% - Ênfase6 4 2 2 5 2" xfId="19477"/>
    <cellStyle name="40% - Ênfase6 4 2 2 6" xfId="1321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3" xfId="18299"/>
    <cellStyle name="40% - Ênfase6 4 2 3 2 3" xfId="8885"/>
    <cellStyle name="40% - Ênfase6 4 2 3 2 3 2" xfId="21429"/>
    <cellStyle name="40% - Ênfase6 4 2 3 2 4" xfId="15171"/>
    <cellStyle name="40% - Ênfase6 4 2 3 3" xfId="4190"/>
    <cellStyle name="40% - Ênfase6 4 2 3 3 2" xfId="10449"/>
    <cellStyle name="40% - Ênfase6 4 2 3 3 2 2" xfId="22993"/>
    <cellStyle name="40% - Ênfase6 4 2 3 3 3" xfId="16735"/>
    <cellStyle name="40% - Ênfase6 4 2 3 4" xfId="7321"/>
    <cellStyle name="40% - Ênfase6 4 2 3 4 2" xfId="19865"/>
    <cellStyle name="40% - Ênfase6 4 2 3 5" xfId="1360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3" xfId="17523"/>
    <cellStyle name="40% - Ênfase6 4 2 4 3" xfId="8109"/>
    <cellStyle name="40% - Ênfase6 4 2 4 3 2" xfId="20653"/>
    <cellStyle name="40% - Ênfase6 4 2 4 4" xfId="14395"/>
    <cellStyle name="40% - Ênfase6 4 2 5" xfId="3414"/>
    <cellStyle name="40% - Ênfase6 4 2 5 2" xfId="9673"/>
    <cellStyle name="40% - Ênfase6 4 2 5 2 2" xfId="22217"/>
    <cellStyle name="40% - Ênfase6 4 2 5 3" xfId="15959"/>
    <cellStyle name="40% - Ênfase6 4 2 6" xfId="6545"/>
    <cellStyle name="40% - Ênfase6 4 2 6 2" xfId="19089"/>
    <cellStyle name="40% - Ênfase6 4 2 7" xfId="1283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3" xfId="18500"/>
    <cellStyle name="40% - Ênfase6 4 3 2 2 3" xfId="9086"/>
    <cellStyle name="40% - Ênfase6 4 3 2 2 3 2" xfId="21630"/>
    <cellStyle name="40% - Ênfase6 4 3 2 2 4" xfId="15372"/>
    <cellStyle name="40% - Ênfase6 4 3 2 3" xfId="4391"/>
    <cellStyle name="40% - Ênfase6 4 3 2 3 2" xfId="10650"/>
    <cellStyle name="40% - Ênfase6 4 3 2 3 2 2" xfId="23194"/>
    <cellStyle name="40% - Ênfase6 4 3 2 3 3" xfId="16936"/>
    <cellStyle name="40% - Ênfase6 4 3 2 4" xfId="7522"/>
    <cellStyle name="40% - Ênfase6 4 3 2 4 2" xfId="20066"/>
    <cellStyle name="40% - Ênfase6 4 3 2 5" xfId="1380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3" xfId="17724"/>
    <cellStyle name="40% - Ênfase6 4 3 3 3" xfId="8310"/>
    <cellStyle name="40% - Ênfase6 4 3 3 3 2" xfId="20854"/>
    <cellStyle name="40% - Ênfase6 4 3 3 4" xfId="14596"/>
    <cellStyle name="40% - Ênfase6 4 3 4" xfId="3615"/>
    <cellStyle name="40% - Ênfase6 4 3 4 2" xfId="9874"/>
    <cellStyle name="40% - Ênfase6 4 3 4 2 2" xfId="22418"/>
    <cellStyle name="40% - Ênfase6 4 3 4 3" xfId="16160"/>
    <cellStyle name="40% - Ênfase6 4 3 5" xfId="6746"/>
    <cellStyle name="40% - Ênfase6 4 3 5 2" xfId="19290"/>
    <cellStyle name="40% - Ênfase6 4 3 6" xfId="1303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3" xfId="18112"/>
    <cellStyle name="40% - Ênfase6 4 4 2 3" xfId="8698"/>
    <cellStyle name="40% - Ênfase6 4 4 2 3 2" xfId="21242"/>
    <cellStyle name="40% - Ênfase6 4 4 2 4" xfId="14984"/>
    <cellStyle name="40% - Ênfase6 4 4 3" xfId="4003"/>
    <cellStyle name="40% - Ênfase6 4 4 3 2" xfId="10262"/>
    <cellStyle name="40% - Ênfase6 4 4 3 2 2" xfId="22806"/>
    <cellStyle name="40% - Ênfase6 4 4 3 3" xfId="16548"/>
    <cellStyle name="40% - Ênfase6 4 4 4" xfId="7134"/>
    <cellStyle name="40% - Ênfase6 4 4 4 2" xfId="19678"/>
    <cellStyle name="40% - Ênfase6 4 4 5" xfId="1342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3" xfId="17336"/>
    <cellStyle name="40% - Ênfase6 4 5 3" xfId="7922"/>
    <cellStyle name="40% - Ênfase6 4 5 3 2" xfId="20466"/>
    <cellStyle name="40% - Ênfase6 4 5 4" xfId="14208"/>
    <cellStyle name="40% - Ênfase6 4 6" xfId="3227"/>
    <cellStyle name="40% - Ênfase6 4 6 2" xfId="9486"/>
    <cellStyle name="40% - Ênfase6 4 6 2 2" xfId="22030"/>
    <cellStyle name="40% - Ênfase6 4 6 3" xfId="15772"/>
    <cellStyle name="40% - Ênfase6 4 7" xfId="6358"/>
    <cellStyle name="40% - Ênfase6 4 7 2" xfId="18902"/>
    <cellStyle name="40% - Ênfase6 4 8" xfId="12644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3" xfId="18674"/>
    <cellStyle name="40% - Ênfase6 5 2 2 2 2 3" xfId="9260"/>
    <cellStyle name="40% - Ênfase6 5 2 2 2 2 3 2" xfId="21804"/>
    <cellStyle name="40% - Ênfase6 5 2 2 2 2 4" xfId="15546"/>
    <cellStyle name="40% - Ênfase6 5 2 2 2 3" xfId="4565"/>
    <cellStyle name="40% - Ênfase6 5 2 2 2 3 2" xfId="10824"/>
    <cellStyle name="40% - Ênfase6 5 2 2 2 3 2 2" xfId="23368"/>
    <cellStyle name="40% - Ênfase6 5 2 2 2 3 3" xfId="17110"/>
    <cellStyle name="40% - Ênfase6 5 2 2 2 4" xfId="7696"/>
    <cellStyle name="40% - Ênfase6 5 2 2 2 4 2" xfId="20240"/>
    <cellStyle name="40% - Ênfase6 5 2 2 2 5" xfId="1398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3" xfId="17898"/>
    <cellStyle name="40% - Ênfase6 5 2 2 3 3" xfId="8484"/>
    <cellStyle name="40% - Ênfase6 5 2 2 3 3 2" xfId="21028"/>
    <cellStyle name="40% - Ênfase6 5 2 2 3 4" xfId="14770"/>
    <cellStyle name="40% - Ênfase6 5 2 2 4" xfId="3789"/>
    <cellStyle name="40% - Ênfase6 5 2 2 4 2" xfId="10048"/>
    <cellStyle name="40% - Ênfase6 5 2 2 4 2 2" xfId="22592"/>
    <cellStyle name="40% - Ênfase6 5 2 2 4 3" xfId="16334"/>
    <cellStyle name="40% - Ênfase6 5 2 2 5" xfId="6920"/>
    <cellStyle name="40% - Ênfase6 5 2 2 5 2" xfId="19464"/>
    <cellStyle name="40% - Ênfase6 5 2 2 6" xfId="1320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3" xfId="18286"/>
    <cellStyle name="40% - Ênfase6 5 2 3 2 3" xfId="8872"/>
    <cellStyle name="40% - Ênfase6 5 2 3 2 3 2" xfId="21416"/>
    <cellStyle name="40% - Ênfase6 5 2 3 2 4" xfId="15158"/>
    <cellStyle name="40% - Ênfase6 5 2 3 3" xfId="4177"/>
    <cellStyle name="40% - Ênfase6 5 2 3 3 2" xfId="10436"/>
    <cellStyle name="40% - Ênfase6 5 2 3 3 2 2" xfId="22980"/>
    <cellStyle name="40% - Ênfase6 5 2 3 3 3" xfId="16722"/>
    <cellStyle name="40% - Ênfase6 5 2 3 4" xfId="7308"/>
    <cellStyle name="40% - Ênfase6 5 2 3 4 2" xfId="19852"/>
    <cellStyle name="40% - Ênfase6 5 2 3 5" xfId="1359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3" xfId="17510"/>
    <cellStyle name="40% - Ênfase6 5 2 4 3" xfId="8096"/>
    <cellStyle name="40% - Ênfase6 5 2 4 3 2" xfId="20640"/>
    <cellStyle name="40% - Ênfase6 5 2 4 4" xfId="14382"/>
    <cellStyle name="40% - Ênfase6 5 2 5" xfId="3401"/>
    <cellStyle name="40% - Ênfase6 5 2 5 2" xfId="9660"/>
    <cellStyle name="40% - Ênfase6 5 2 5 2 2" xfId="22204"/>
    <cellStyle name="40% - Ênfase6 5 2 5 3" xfId="15946"/>
    <cellStyle name="40% - Ênfase6 5 2 6" xfId="6532"/>
    <cellStyle name="40% - Ênfase6 5 2 6 2" xfId="19076"/>
    <cellStyle name="40% - Ênfase6 5 2 7" xfId="1281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3" xfId="18487"/>
    <cellStyle name="40% - Ênfase6 5 3 2 2 3" xfId="9073"/>
    <cellStyle name="40% - Ênfase6 5 3 2 2 3 2" xfId="21617"/>
    <cellStyle name="40% - Ênfase6 5 3 2 2 4" xfId="15359"/>
    <cellStyle name="40% - Ênfase6 5 3 2 3" xfId="4378"/>
    <cellStyle name="40% - Ênfase6 5 3 2 3 2" xfId="10637"/>
    <cellStyle name="40% - Ênfase6 5 3 2 3 2 2" xfId="23181"/>
    <cellStyle name="40% - Ênfase6 5 3 2 3 3" xfId="16923"/>
    <cellStyle name="40% - Ênfase6 5 3 2 4" xfId="7509"/>
    <cellStyle name="40% - Ênfase6 5 3 2 4 2" xfId="20053"/>
    <cellStyle name="40% - Ênfase6 5 3 2 5" xfId="1379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3" xfId="17711"/>
    <cellStyle name="40% - Ênfase6 5 3 3 3" xfId="8297"/>
    <cellStyle name="40% - Ênfase6 5 3 3 3 2" xfId="20841"/>
    <cellStyle name="40% - Ênfase6 5 3 3 4" xfId="14583"/>
    <cellStyle name="40% - Ênfase6 5 3 4" xfId="3602"/>
    <cellStyle name="40% - Ênfase6 5 3 4 2" xfId="9861"/>
    <cellStyle name="40% - Ênfase6 5 3 4 2 2" xfId="22405"/>
    <cellStyle name="40% - Ênfase6 5 3 4 3" xfId="16147"/>
    <cellStyle name="40% - Ênfase6 5 3 5" xfId="6733"/>
    <cellStyle name="40% - Ênfase6 5 3 5 2" xfId="19277"/>
    <cellStyle name="40% - Ênfase6 5 3 6" xfId="1301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3" xfId="18099"/>
    <cellStyle name="40% - Ênfase6 5 4 2 3" xfId="8685"/>
    <cellStyle name="40% - Ênfase6 5 4 2 3 2" xfId="21229"/>
    <cellStyle name="40% - Ênfase6 5 4 2 4" xfId="14971"/>
    <cellStyle name="40% - Ênfase6 5 4 3" xfId="3990"/>
    <cellStyle name="40% - Ênfase6 5 4 3 2" xfId="10249"/>
    <cellStyle name="40% - Ênfase6 5 4 3 2 2" xfId="22793"/>
    <cellStyle name="40% - Ênfase6 5 4 3 3" xfId="16535"/>
    <cellStyle name="40% - Ênfase6 5 4 4" xfId="7121"/>
    <cellStyle name="40% - Ênfase6 5 4 4 2" xfId="19665"/>
    <cellStyle name="40% - Ênfase6 5 4 5" xfId="1340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3" xfId="17323"/>
    <cellStyle name="40% - Ênfase6 5 5 3" xfId="7909"/>
    <cellStyle name="40% - Ênfase6 5 5 3 2" xfId="20453"/>
    <cellStyle name="40% - Ênfase6 5 5 4" xfId="14195"/>
    <cellStyle name="40% - Ênfase6 5 6" xfId="3214"/>
    <cellStyle name="40% - Ênfase6 5 6 2" xfId="9473"/>
    <cellStyle name="40% - Ênfase6 5 6 2 2" xfId="22017"/>
    <cellStyle name="40% - Ênfase6 5 6 3" xfId="15759"/>
    <cellStyle name="40% - Ênfase6 5 7" xfId="6345"/>
    <cellStyle name="40% - Ênfase6 5 7 2" xfId="18889"/>
    <cellStyle name="40% - Ênfase6 5 8" xfId="1263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3" xfId="18727"/>
    <cellStyle name="40% - Ênfase6 6 2 2 2 2 3" xfId="9313"/>
    <cellStyle name="40% - Ênfase6 6 2 2 2 2 3 2" xfId="21857"/>
    <cellStyle name="40% - Ênfase6 6 2 2 2 2 4" xfId="15599"/>
    <cellStyle name="40% - Ênfase6 6 2 2 2 3" xfId="4618"/>
    <cellStyle name="40% - Ênfase6 6 2 2 2 3 2" xfId="10877"/>
    <cellStyle name="40% - Ênfase6 6 2 2 2 3 2 2" xfId="23421"/>
    <cellStyle name="40% - Ênfase6 6 2 2 2 3 3" xfId="17163"/>
    <cellStyle name="40% - Ênfase6 6 2 2 2 4" xfId="7749"/>
    <cellStyle name="40% - Ênfase6 6 2 2 2 4 2" xfId="20293"/>
    <cellStyle name="40% - Ênfase6 6 2 2 2 5" xfId="1403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3" xfId="17951"/>
    <cellStyle name="40% - Ênfase6 6 2 2 3 3" xfId="8537"/>
    <cellStyle name="40% - Ênfase6 6 2 2 3 3 2" xfId="21081"/>
    <cellStyle name="40% - Ênfase6 6 2 2 3 4" xfId="14823"/>
    <cellStyle name="40% - Ênfase6 6 2 2 4" xfId="3842"/>
    <cellStyle name="40% - Ênfase6 6 2 2 4 2" xfId="10101"/>
    <cellStyle name="40% - Ênfase6 6 2 2 4 2 2" xfId="22645"/>
    <cellStyle name="40% - Ênfase6 6 2 2 4 3" xfId="16387"/>
    <cellStyle name="40% - Ênfase6 6 2 2 5" xfId="6973"/>
    <cellStyle name="40% - Ênfase6 6 2 2 5 2" xfId="19517"/>
    <cellStyle name="40% - Ênfase6 6 2 2 6" xfId="1325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3" xfId="18339"/>
    <cellStyle name="40% - Ênfase6 6 2 3 2 3" xfId="8925"/>
    <cellStyle name="40% - Ênfase6 6 2 3 2 3 2" xfId="21469"/>
    <cellStyle name="40% - Ênfase6 6 2 3 2 4" xfId="15211"/>
    <cellStyle name="40% - Ênfase6 6 2 3 3" xfId="4230"/>
    <cellStyle name="40% - Ênfase6 6 2 3 3 2" xfId="10489"/>
    <cellStyle name="40% - Ênfase6 6 2 3 3 2 2" xfId="23033"/>
    <cellStyle name="40% - Ênfase6 6 2 3 3 3" xfId="16775"/>
    <cellStyle name="40% - Ênfase6 6 2 3 4" xfId="7361"/>
    <cellStyle name="40% - Ênfase6 6 2 3 4 2" xfId="19905"/>
    <cellStyle name="40% - Ênfase6 6 2 3 5" xfId="1364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3" xfId="17563"/>
    <cellStyle name="40% - Ênfase6 6 2 4 3" xfId="8149"/>
    <cellStyle name="40% - Ênfase6 6 2 4 3 2" xfId="20693"/>
    <cellStyle name="40% - Ênfase6 6 2 4 4" xfId="14435"/>
    <cellStyle name="40% - Ênfase6 6 2 5" xfId="3454"/>
    <cellStyle name="40% - Ênfase6 6 2 5 2" xfId="9713"/>
    <cellStyle name="40% - Ênfase6 6 2 5 2 2" xfId="22257"/>
    <cellStyle name="40% - Ênfase6 6 2 5 3" xfId="15999"/>
    <cellStyle name="40% - Ênfase6 6 2 6" xfId="6585"/>
    <cellStyle name="40% - Ênfase6 6 2 6 2" xfId="19129"/>
    <cellStyle name="40% - Ênfase6 6 2 7" xfId="1287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3" xfId="18540"/>
    <cellStyle name="40% - Ênfase6 6 3 2 2 3" xfId="9126"/>
    <cellStyle name="40% - Ênfase6 6 3 2 2 3 2" xfId="21670"/>
    <cellStyle name="40% - Ênfase6 6 3 2 2 4" xfId="15412"/>
    <cellStyle name="40% - Ênfase6 6 3 2 3" xfId="4431"/>
    <cellStyle name="40% - Ênfase6 6 3 2 3 2" xfId="10690"/>
    <cellStyle name="40% - Ênfase6 6 3 2 3 2 2" xfId="23234"/>
    <cellStyle name="40% - Ênfase6 6 3 2 3 3" xfId="16976"/>
    <cellStyle name="40% - Ênfase6 6 3 2 4" xfId="7562"/>
    <cellStyle name="40% - Ênfase6 6 3 2 4 2" xfId="20106"/>
    <cellStyle name="40% - Ênfase6 6 3 2 5" xfId="1384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3" xfId="17764"/>
    <cellStyle name="40% - Ênfase6 6 3 3 3" xfId="8350"/>
    <cellStyle name="40% - Ênfase6 6 3 3 3 2" xfId="20894"/>
    <cellStyle name="40% - Ênfase6 6 3 3 4" xfId="14636"/>
    <cellStyle name="40% - Ênfase6 6 3 4" xfId="3655"/>
    <cellStyle name="40% - Ênfase6 6 3 4 2" xfId="9914"/>
    <cellStyle name="40% - Ênfase6 6 3 4 2 2" xfId="22458"/>
    <cellStyle name="40% - Ênfase6 6 3 4 3" xfId="16200"/>
    <cellStyle name="40% - Ênfase6 6 3 5" xfId="6786"/>
    <cellStyle name="40% - Ênfase6 6 3 5 2" xfId="19330"/>
    <cellStyle name="40% - Ênfase6 6 3 6" xfId="1307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3" xfId="18152"/>
    <cellStyle name="40% - Ênfase6 6 4 2 3" xfId="8738"/>
    <cellStyle name="40% - Ênfase6 6 4 2 3 2" xfId="21282"/>
    <cellStyle name="40% - Ênfase6 6 4 2 4" xfId="15024"/>
    <cellStyle name="40% - Ênfase6 6 4 3" xfId="4043"/>
    <cellStyle name="40% - Ênfase6 6 4 3 2" xfId="10302"/>
    <cellStyle name="40% - Ênfase6 6 4 3 2 2" xfId="22846"/>
    <cellStyle name="40% - Ênfase6 6 4 3 3" xfId="16588"/>
    <cellStyle name="40% - Ênfase6 6 4 4" xfId="7174"/>
    <cellStyle name="40% - Ênfase6 6 4 4 2" xfId="19718"/>
    <cellStyle name="40% - Ênfase6 6 4 5" xfId="1346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3" xfId="17376"/>
    <cellStyle name="40% - Ênfase6 6 5 3" xfId="7962"/>
    <cellStyle name="40% - Ênfase6 6 5 3 2" xfId="20506"/>
    <cellStyle name="40% - Ênfase6 6 5 4" xfId="14248"/>
    <cellStyle name="40% - Ênfase6 6 6" xfId="3267"/>
    <cellStyle name="40% - Ênfase6 6 6 2" xfId="9526"/>
    <cellStyle name="40% - Ênfase6 6 6 2 2" xfId="22070"/>
    <cellStyle name="40% - Ênfase6 6 6 3" xfId="15812"/>
    <cellStyle name="40% - Ênfase6 6 7" xfId="6398"/>
    <cellStyle name="40% - Ênfase6 6 7 2" xfId="18942"/>
    <cellStyle name="40% - Ênfase6 6 8" xfId="1268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3" xfId="18741"/>
    <cellStyle name="40% - Ênfase6 7 2 2 2 2 3" xfId="9327"/>
    <cellStyle name="40% - Ênfase6 7 2 2 2 2 3 2" xfId="21871"/>
    <cellStyle name="40% - Ênfase6 7 2 2 2 2 4" xfId="15613"/>
    <cellStyle name="40% - Ênfase6 7 2 2 2 3" xfId="4632"/>
    <cellStyle name="40% - Ênfase6 7 2 2 2 3 2" xfId="10891"/>
    <cellStyle name="40% - Ênfase6 7 2 2 2 3 2 2" xfId="23435"/>
    <cellStyle name="40% - Ênfase6 7 2 2 2 3 3" xfId="17177"/>
    <cellStyle name="40% - Ênfase6 7 2 2 2 4" xfId="7763"/>
    <cellStyle name="40% - Ênfase6 7 2 2 2 4 2" xfId="20307"/>
    <cellStyle name="40% - Ênfase6 7 2 2 2 5" xfId="1404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3" xfId="17965"/>
    <cellStyle name="40% - Ênfase6 7 2 2 3 3" xfId="8551"/>
    <cellStyle name="40% - Ênfase6 7 2 2 3 3 2" xfId="21095"/>
    <cellStyle name="40% - Ênfase6 7 2 2 3 4" xfId="14837"/>
    <cellStyle name="40% - Ênfase6 7 2 2 4" xfId="3856"/>
    <cellStyle name="40% - Ênfase6 7 2 2 4 2" xfId="10115"/>
    <cellStyle name="40% - Ênfase6 7 2 2 4 2 2" xfId="22659"/>
    <cellStyle name="40% - Ênfase6 7 2 2 4 3" xfId="16401"/>
    <cellStyle name="40% - Ênfase6 7 2 2 5" xfId="6987"/>
    <cellStyle name="40% - Ênfase6 7 2 2 5 2" xfId="19531"/>
    <cellStyle name="40% - Ênfase6 7 2 2 6" xfId="1327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3" xfId="18353"/>
    <cellStyle name="40% - Ênfase6 7 2 3 2 3" xfId="8939"/>
    <cellStyle name="40% - Ênfase6 7 2 3 2 3 2" xfId="21483"/>
    <cellStyle name="40% - Ênfase6 7 2 3 2 4" xfId="15225"/>
    <cellStyle name="40% - Ênfase6 7 2 3 3" xfId="4244"/>
    <cellStyle name="40% - Ênfase6 7 2 3 3 2" xfId="10503"/>
    <cellStyle name="40% - Ênfase6 7 2 3 3 2 2" xfId="23047"/>
    <cellStyle name="40% - Ênfase6 7 2 3 3 3" xfId="16789"/>
    <cellStyle name="40% - Ênfase6 7 2 3 4" xfId="7375"/>
    <cellStyle name="40% - Ênfase6 7 2 3 4 2" xfId="19919"/>
    <cellStyle name="40% - Ênfase6 7 2 3 5" xfId="1366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3" xfId="17577"/>
    <cellStyle name="40% - Ênfase6 7 2 4 3" xfId="8163"/>
    <cellStyle name="40% - Ênfase6 7 2 4 3 2" xfId="20707"/>
    <cellStyle name="40% - Ênfase6 7 2 4 4" xfId="14449"/>
    <cellStyle name="40% - Ênfase6 7 2 5" xfId="3468"/>
    <cellStyle name="40% - Ênfase6 7 2 5 2" xfId="9727"/>
    <cellStyle name="40% - Ênfase6 7 2 5 2 2" xfId="22271"/>
    <cellStyle name="40% - Ênfase6 7 2 5 3" xfId="16013"/>
    <cellStyle name="40% - Ênfase6 7 2 6" xfId="6599"/>
    <cellStyle name="40% - Ênfase6 7 2 6 2" xfId="19143"/>
    <cellStyle name="40% - Ênfase6 7 2 7" xfId="1288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3" xfId="18554"/>
    <cellStyle name="40% - Ênfase6 7 3 2 2 3" xfId="9140"/>
    <cellStyle name="40% - Ênfase6 7 3 2 2 3 2" xfId="21684"/>
    <cellStyle name="40% - Ênfase6 7 3 2 2 4" xfId="15426"/>
    <cellStyle name="40% - Ênfase6 7 3 2 3" xfId="4445"/>
    <cellStyle name="40% - Ênfase6 7 3 2 3 2" xfId="10704"/>
    <cellStyle name="40% - Ênfase6 7 3 2 3 2 2" xfId="23248"/>
    <cellStyle name="40% - Ênfase6 7 3 2 3 3" xfId="16990"/>
    <cellStyle name="40% - Ênfase6 7 3 2 4" xfId="7576"/>
    <cellStyle name="40% - Ênfase6 7 3 2 4 2" xfId="20120"/>
    <cellStyle name="40% - Ênfase6 7 3 2 5" xfId="1386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3" xfId="17778"/>
    <cellStyle name="40% - Ênfase6 7 3 3 3" xfId="8364"/>
    <cellStyle name="40% - Ênfase6 7 3 3 3 2" xfId="20908"/>
    <cellStyle name="40% - Ênfase6 7 3 3 4" xfId="14650"/>
    <cellStyle name="40% - Ênfase6 7 3 4" xfId="3669"/>
    <cellStyle name="40% - Ênfase6 7 3 4 2" xfId="9928"/>
    <cellStyle name="40% - Ênfase6 7 3 4 2 2" xfId="22472"/>
    <cellStyle name="40% - Ênfase6 7 3 4 3" xfId="16214"/>
    <cellStyle name="40% - Ênfase6 7 3 5" xfId="6800"/>
    <cellStyle name="40% - Ênfase6 7 3 5 2" xfId="19344"/>
    <cellStyle name="40% - Ênfase6 7 3 6" xfId="1308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3" xfId="18166"/>
    <cellStyle name="40% - Ênfase6 7 4 2 3" xfId="8752"/>
    <cellStyle name="40% - Ênfase6 7 4 2 3 2" xfId="21296"/>
    <cellStyle name="40% - Ênfase6 7 4 2 4" xfId="15038"/>
    <cellStyle name="40% - Ênfase6 7 4 3" xfId="4057"/>
    <cellStyle name="40% - Ênfase6 7 4 3 2" xfId="10316"/>
    <cellStyle name="40% - Ênfase6 7 4 3 2 2" xfId="22860"/>
    <cellStyle name="40% - Ênfase6 7 4 3 3" xfId="16602"/>
    <cellStyle name="40% - Ênfase6 7 4 4" xfId="7188"/>
    <cellStyle name="40% - Ênfase6 7 4 4 2" xfId="19732"/>
    <cellStyle name="40% - Ênfase6 7 4 5" xfId="1347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3" xfId="17390"/>
    <cellStyle name="40% - Ênfase6 7 5 3" xfId="7976"/>
    <cellStyle name="40% - Ênfase6 7 5 3 2" xfId="20520"/>
    <cellStyle name="40% - Ênfase6 7 5 4" xfId="14262"/>
    <cellStyle name="40% - Ênfase6 7 6" xfId="3281"/>
    <cellStyle name="40% - Ênfase6 7 6 2" xfId="9540"/>
    <cellStyle name="40% - Ênfase6 7 6 2 2" xfId="22084"/>
    <cellStyle name="40% - Ênfase6 7 6 3" xfId="15826"/>
    <cellStyle name="40% - Ênfase6 7 7" xfId="6412"/>
    <cellStyle name="40% - Ênfase6 7 7 2" xfId="18956"/>
    <cellStyle name="40% - Ênfase6 7 8" xfId="1269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3" xfId="18754"/>
    <cellStyle name="40% - Ênfase6 8 2 2 2 2 3" xfId="9340"/>
    <cellStyle name="40% - Ênfase6 8 2 2 2 2 3 2" xfId="21884"/>
    <cellStyle name="40% - Ênfase6 8 2 2 2 2 4" xfId="15626"/>
    <cellStyle name="40% - Ênfase6 8 2 2 2 3" xfId="4645"/>
    <cellStyle name="40% - Ênfase6 8 2 2 2 3 2" xfId="10904"/>
    <cellStyle name="40% - Ênfase6 8 2 2 2 3 2 2" xfId="23448"/>
    <cellStyle name="40% - Ênfase6 8 2 2 2 3 3" xfId="17190"/>
    <cellStyle name="40% - Ênfase6 8 2 2 2 4" xfId="7776"/>
    <cellStyle name="40% - Ênfase6 8 2 2 2 4 2" xfId="20320"/>
    <cellStyle name="40% - Ênfase6 8 2 2 2 5" xfId="1406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3" xfId="17978"/>
    <cellStyle name="40% - Ênfase6 8 2 2 3 3" xfId="8564"/>
    <cellStyle name="40% - Ênfase6 8 2 2 3 3 2" xfId="21108"/>
    <cellStyle name="40% - Ênfase6 8 2 2 3 4" xfId="14850"/>
    <cellStyle name="40% - Ênfase6 8 2 2 4" xfId="3869"/>
    <cellStyle name="40% - Ênfase6 8 2 2 4 2" xfId="10128"/>
    <cellStyle name="40% - Ênfase6 8 2 2 4 2 2" xfId="22672"/>
    <cellStyle name="40% - Ênfase6 8 2 2 4 3" xfId="16414"/>
    <cellStyle name="40% - Ênfase6 8 2 2 5" xfId="7000"/>
    <cellStyle name="40% - Ênfase6 8 2 2 5 2" xfId="19544"/>
    <cellStyle name="40% - Ênfase6 8 2 2 6" xfId="1328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3" xfId="18366"/>
    <cellStyle name="40% - Ênfase6 8 2 3 2 3" xfId="8952"/>
    <cellStyle name="40% - Ênfase6 8 2 3 2 3 2" xfId="21496"/>
    <cellStyle name="40% - Ênfase6 8 2 3 2 4" xfId="15238"/>
    <cellStyle name="40% - Ênfase6 8 2 3 3" xfId="4257"/>
    <cellStyle name="40% - Ênfase6 8 2 3 3 2" xfId="10516"/>
    <cellStyle name="40% - Ênfase6 8 2 3 3 2 2" xfId="23060"/>
    <cellStyle name="40% - Ênfase6 8 2 3 3 3" xfId="16802"/>
    <cellStyle name="40% - Ênfase6 8 2 3 4" xfId="7388"/>
    <cellStyle name="40% - Ênfase6 8 2 3 4 2" xfId="19932"/>
    <cellStyle name="40% - Ênfase6 8 2 3 5" xfId="1367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3" xfId="17590"/>
    <cellStyle name="40% - Ênfase6 8 2 4 3" xfId="8176"/>
    <cellStyle name="40% - Ênfase6 8 2 4 3 2" xfId="20720"/>
    <cellStyle name="40% - Ênfase6 8 2 4 4" xfId="14462"/>
    <cellStyle name="40% - Ênfase6 8 2 5" xfId="3481"/>
    <cellStyle name="40% - Ênfase6 8 2 5 2" xfId="9740"/>
    <cellStyle name="40% - Ênfase6 8 2 5 2 2" xfId="22284"/>
    <cellStyle name="40% - Ênfase6 8 2 5 3" xfId="16026"/>
    <cellStyle name="40% - Ênfase6 8 2 6" xfId="6612"/>
    <cellStyle name="40% - Ênfase6 8 2 6 2" xfId="19156"/>
    <cellStyle name="40% - Ênfase6 8 2 7" xfId="1289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3" xfId="18567"/>
    <cellStyle name="40% - Ênfase6 8 3 2 2 3" xfId="9153"/>
    <cellStyle name="40% - Ênfase6 8 3 2 2 3 2" xfId="21697"/>
    <cellStyle name="40% - Ênfase6 8 3 2 2 4" xfId="15439"/>
    <cellStyle name="40% - Ênfase6 8 3 2 3" xfId="4458"/>
    <cellStyle name="40% - Ênfase6 8 3 2 3 2" xfId="10717"/>
    <cellStyle name="40% - Ênfase6 8 3 2 3 2 2" xfId="23261"/>
    <cellStyle name="40% - Ênfase6 8 3 2 3 3" xfId="17003"/>
    <cellStyle name="40% - Ênfase6 8 3 2 4" xfId="7589"/>
    <cellStyle name="40% - Ênfase6 8 3 2 4 2" xfId="20133"/>
    <cellStyle name="40% - Ênfase6 8 3 2 5" xfId="1387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3" xfId="17791"/>
    <cellStyle name="40% - Ênfase6 8 3 3 3" xfId="8377"/>
    <cellStyle name="40% - Ênfase6 8 3 3 3 2" xfId="20921"/>
    <cellStyle name="40% - Ênfase6 8 3 3 4" xfId="14663"/>
    <cellStyle name="40% - Ênfase6 8 3 4" xfId="3682"/>
    <cellStyle name="40% - Ênfase6 8 3 4 2" xfId="9941"/>
    <cellStyle name="40% - Ênfase6 8 3 4 2 2" xfId="22485"/>
    <cellStyle name="40% - Ênfase6 8 3 4 3" xfId="16227"/>
    <cellStyle name="40% - Ênfase6 8 3 5" xfId="6813"/>
    <cellStyle name="40% - Ênfase6 8 3 5 2" xfId="19357"/>
    <cellStyle name="40% - Ênfase6 8 3 6" xfId="1309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3" xfId="18179"/>
    <cellStyle name="40% - Ênfase6 8 4 2 3" xfId="8765"/>
    <cellStyle name="40% - Ênfase6 8 4 2 3 2" xfId="21309"/>
    <cellStyle name="40% - Ênfase6 8 4 2 4" xfId="15051"/>
    <cellStyle name="40% - Ênfase6 8 4 3" xfId="4070"/>
    <cellStyle name="40% - Ênfase6 8 4 3 2" xfId="10329"/>
    <cellStyle name="40% - Ênfase6 8 4 3 2 2" xfId="22873"/>
    <cellStyle name="40% - Ênfase6 8 4 3 3" xfId="16615"/>
    <cellStyle name="40% - Ênfase6 8 4 4" xfId="7201"/>
    <cellStyle name="40% - Ênfase6 8 4 4 2" xfId="19745"/>
    <cellStyle name="40% - Ênfase6 8 4 5" xfId="1348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3" xfId="17403"/>
    <cellStyle name="40% - Ênfase6 8 5 3" xfId="7989"/>
    <cellStyle name="40% - Ênfase6 8 5 3 2" xfId="20533"/>
    <cellStyle name="40% - Ênfase6 8 5 4" xfId="14275"/>
    <cellStyle name="40% - Ênfase6 8 6" xfId="3294"/>
    <cellStyle name="40% - Ênfase6 8 6 2" xfId="9553"/>
    <cellStyle name="40% - Ênfase6 8 6 2 2" xfId="22097"/>
    <cellStyle name="40% - Ênfase6 8 6 3" xfId="15839"/>
    <cellStyle name="40% - Ênfase6 8 7" xfId="6425"/>
    <cellStyle name="40% - Ênfase6 8 7 2" xfId="18969"/>
    <cellStyle name="40% - Ênfase6 8 8" xfId="1271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3" xfId="18767"/>
    <cellStyle name="40% - Ênfase6 9 2 2 2 2 3" xfId="9353"/>
    <cellStyle name="40% - Ênfase6 9 2 2 2 2 3 2" xfId="21897"/>
    <cellStyle name="40% - Ênfase6 9 2 2 2 2 4" xfId="15639"/>
    <cellStyle name="40% - Ênfase6 9 2 2 2 3" xfId="4658"/>
    <cellStyle name="40% - Ênfase6 9 2 2 2 3 2" xfId="10917"/>
    <cellStyle name="40% - Ênfase6 9 2 2 2 3 2 2" xfId="23461"/>
    <cellStyle name="40% - Ênfase6 9 2 2 2 3 3" xfId="17203"/>
    <cellStyle name="40% - Ênfase6 9 2 2 2 4" xfId="7789"/>
    <cellStyle name="40% - Ênfase6 9 2 2 2 4 2" xfId="20333"/>
    <cellStyle name="40% - Ênfase6 9 2 2 2 5" xfId="1407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3" xfId="17991"/>
    <cellStyle name="40% - Ênfase6 9 2 2 3 3" xfId="8577"/>
    <cellStyle name="40% - Ênfase6 9 2 2 3 3 2" xfId="21121"/>
    <cellStyle name="40% - Ênfase6 9 2 2 3 4" xfId="14863"/>
    <cellStyle name="40% - Ênfase6 9 2 2 4" xfId="3882"/>
    <cellStyle name="40% - Ênfase6 9 2 2 4 2" xfId="10141"/>
    <cellStyle name="40% - Ênfase6 9 2 2 4 2 2" xfId="22685"/>
    <cellStyle name="40% - Ênfase6 9 2 2 4 3" xfId="16427"/>
    <cellStyle name="40% - Ênfase6 9 2 2 5" xfId="7013"/>
    <cellStyle name="40% - Ênfase6 9 2 2 5 2" xfId="19557"/>
    <cellStyle name="40% - Ênfase6 9 2 2 6" xfId="1329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3" xfId="18379"/>
    <cellStyle name="40% - Ênfase6 9 2 3 2 3" xfId="8965"/>
    <cellStyle name="40% - Ênfase6 9 2 3 2 3 2" xfId="21509"/>
    <cellStyle name="40% - Ênfase6 9 2 3 2 4" xfId="15251"/>
    <cellStyle name="40% - Ênfase6 9 2 3 3" xfId="4270"/>
    <cellStyle name="40% - Ênfase6 9 2 3 3 2" xfId="10529"/>
    <cellStyle name="40% - Ênfase6 9 2 3 3 2 2" xfId="23073"/>
    <cellStyle name="40% - Ênfase6 9 2 3 3 3" xfId="16815"/>
    <cellStyle name="40% - Ênfase6 9 2 3 4" xfId="7401"/>
    <cellStyle name="40% - Ênfase6 9 2 3 4 2" xfId="19945"/>
    <cellStyle name="40% - Ênfase6 9 2 3 5" xfId="1368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3" xfId="17603"/>
    <cellStyle name="40% - Ênfase6 9 2 4 3" xfId="8189"/>
    <cellStyle name="40% - Ênfase6 9 2 4 3 2" xfId="20733"/>
    <cellStyle name="40% - Ênfase6 9 2 4 4" xfId="14475"/>
    <cellStyle name="40% - Ênfase6 9 2 5" xfId="3494"/>
    <cellStyle name="40% - Ênfase6 9 2 5 2" xfId="9753"/>
    <cellStyle name="40% - Ênfase6 9 2 5 2 2" xfId="22297"/>
    <cellStyle name="40% - Ênfase6 9 2 5 3" xfId="16039"/>
    <cellStyle name="40% - Ênfase6 9 2 6" xfId="6625"/>
    <cellStyle name="40% - Ênfase6 9 2 6 2" xfId="19169"/>
    <cellStyle name="40% - Ênfase6 9 2 7" xfId="1291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3" xfId="18580"/>
    <cellStyle name="40% - Ênfase6 9 3 2 2 3" xfId="9166"/>
    <cellStyle name="40% - Ênfase6 9 3 2 2 3 2" xfId="21710"/>
    <cellStyle name="40% - Ênfase6 9 3 2 2 4" xfId="15452"/>
    <cellStyle name="40% - Ênfase6 9 3 2 3" xfId="4471"/>
    <cellStyle name="40% - Ênfase6 9 3 2 3 2" xfId="10730"/>
    <cellStyle name="40% - Ênfase6 9 3 2 3 2 2" xfId="23274"/>
    <cellStyle name="40% - Ênfase6 9 3 2 3 3" xfId="17016"/>
    <cellStyle name="40% - Ênfase6 9 3 2 4" xfId="7602"/>
    <cellStyle name="40% - Ênfase6 9 3 2 4 2" xfId="20146"/>
    <cellStyle name="40% - Ênfase6 9 3 2 5" xfId="1388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3" xfId="17804"/>
    <cellStyle name="40% - Ênfase6 9 3 3 3" xfId="8390"/>
    <cellStyle name="40% - Ênfase6 9 3 3 3 2" xfId="20934"/>
    <cellStyle name="40% - Ênfase6 9 3 3 4" xfId="14676"/>
    <cellStyle name="40% - Ênfase6 9 3 4" xfId="3695"/>
    <cellStyle name="40% - Ênfase6 9 3 4 2" xfId="9954"/>
    <cellStyle name="40% - Ênfase6 9 3 4 2 2" xfId="22498"/>
    <cellStyle name="40% - Ênfase6 9 3 4 3" xfId="16240"/>
    <cellStyle name="40% - Ênfase6 9 3 5" xfId="6826"/>
    <cellStyle name="40% - Ênfase6 9 3 5 2" xfId="19370"/>
    <cellStyle name="40% - Ênfase6 9 3 6" xfId="1311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3" xfId="18192"/>
    <cellStyle name="40% - Ênfase6 9 4 2 3" xfId="8778"/>
    <cellStyle name="40% - Ênfase6 9 4 2 3 2" xfId="21322"/>
    <cellStyle name="40% - Ênfase6 9 4 2 4" xfId="15064"/>
    <cellStyle name="40% - Ênfase6 9 4 3" xfId="4083"/>
    <cellStyle name="40% - Ênfase6 9 4 3 2" xfId="10342"/>
    <cellStyle name="40% - Ênfase6 9 4 3 2 2" xfId="22886"/>
    <cellStyle name="40% - Ênfase6 9 4 3 3" xfId="16628"/>
    <cellStyle name="40% - Ênfase6 9 4 4" xfId="7214"/>
    <cellStyle name="40% - Ênfase6 9 4 4 2" xfId="19758"/>
    <cellStyle name="40% - Ênfase6 9 4 5" xfId="1350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3" xfId="17416"/>
    <cellStyle name="40% - Ênfase6 9 5 3" xfId="8002"/>
    <cellStyle name="40% - Ênfase6 9 5 3 2" xfId="20546"/>
    <cellStyle name="40% - Ênfase6 9 5 4" xfId="14288"/>
    <cellStyle name="40% - Ênfase6 9 6" xfId="3307"/>
    <cellStyle name="40% - Ênfase6 9 6 2" xfId="9566"/>
    <cellStyle name="40% - Ênfase6 9 6 2 2" xfId="22110"/>
    <cellStyle name="40% - Ênfase6 9 6 3" xfId="15852"/>
    <cellStyle name="40% - Ênfase6 9 7" xfId="6438"/>
    <cellStyle name="40% - Ênfase6 9 7 2" xfId="18982"/>
    <cellStyle name="40% - Ênfase6 9 8" xfId="12724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3" xfId="18046"/>
    <cellStyle name="Normal 10 2 3" xfId="8632"/>
    <cellStyle name="Normal 10 2 3 2" xfId="21176"/>
    <cellStyle name="Normal 10 2 4" xfId="14918"/>
    <cellStyle name="Normal 10 3" xfId="3937"/>
    <cellStyle name="Normal 10 3 2" xfId="10196"/>
    <cellStyle name="Normal 10 3 2 2" xfId="22740"/>
    <cellStyle name="Normal 10 3 3" xfId="16482"/>
    <cellStyle name="Normal 10 4" xfId="7068"/>
    <cellStyle name="Normal 10 4 2" xfId="19612"/>
    <cellStyle name="Normal 10 5" xfId="13354"/>
    <cellStyle name="Normal 11" xfId="1596"/>
    <cellStyle name="Normal 12" xfId="3161"/>
    <cellStyle name="Normal 13" xfId="6277"/>
    <cellStyle name="Normal 13 2" xfId="12536"/>
    <cellStyle name="Normal 13 2 2" xfId="25080"/>
    <cellStyle name="Normal 13 3" xfId="18822"/>
    <cellStyle name="Normal 14" xfId="6305"/>
    <cellStyle name="Normal 15" xfId="6291"/>
    <cellStyle name="Normal 15 2" xfId="18836"/>
    <cellStyle name="Normal 16" xfId="12560"/>
    <cellStyle name="Normal 17" xfId="12561"/>
    <cellStyle name="Normal 18" xfId="12578"/>
    <cellStyle name="Normal 2" xfId="4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3" xfId="18688"/>
    <cellStyle name="Normal 2 2 2 2 2 2 3" xfId="9274"/>
    <cellStyle name="Normal 2 2 2 2 2 2 3 2" xfId="21818"/>
    <cellStyle name="Normal 2 2 2 2 2 2 4" xfId="15560"/>
    <cellStyle name="Normal 2 2 2 2 2 3" xfId="4579"/>
    <cellStyle name="Normal 2 2 2 2 2 3 2" xfId="10838"/>
    <cellStyle name="Normal 2 2 2 2 2 3 2 2" xfId="23382"/>
    <cellStyle name="Normal 2 2 2 2 2 3 3" xfId="17124"/>
    <cellStyle name="Normal 2 2 2 2 2 4" xfId="7710"/>
    <cellStyle name="Normal 2 2 2 2 2 4 2" xfId="20254"/>
    <cellStyle name="Normal 2 2 2 2 2 5" xfId="13996"/>
    <cellStyle name="Normal 2 2 2 2 3" xfId="2238"/>
    <cellStyle name="Normal 2 2 2 2 3 2" xfId="5367"/>
    <cellStyle name="Normal 2 2 2 2 3 2 2" xfId="11626"/>
    <cellStyle name="Normal 2 2 2 2 3 2 2 2" xfId="24170"/>
    <cellStyle name="Normal 2 2 2 2 3 2 3" xfId="17912"/>
    <cellStyle name="Normal 2 2 2 2 3 3" xfId="8498"/>
    <cellStyle name="Normal 2 2 2 2 3 3 2" xfId="21042"/>
    <cellStyle name="Normal 2 2 2 2 3 4" xfId="14784"/>
    <cellStyle name="Normal 2 2 2 2 4" xfId="3803"/>
    <cellStyle name="Normal 2 2 2 2 4 2" xfId="10062"/>
    <cellStyle name="Normal 2 2 2 2 4 2 2" xfId="22606"/>
    <cellStyle name="Normal 2 2 2 2 4 3" xfId="16348"/>
    <cellStyle name="Normal 2 2 2 2 5" xfId="6934"/>
    <cellStyle name="Normal 2 2 2 2 5 2" xfId="19478"/>
    <cellStyle name="Normal 2 2 2 2 6" xfId="1322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3" xfId="18300"/>
    <cellStyle name="Normal 2 2 2 3 2 3" xfId="8886"/>
    <cellStyle name="Normal 2 2 2 3 2 3 2" xfId="21430"/>
    <cellStyle name="Normal 2 2 2 3 2 4" xfId="15172"/>
    <cellStyle name="Normal 2 2 2 3 3" xfId="4191"/>
    <cellStyle name="Normal 2 2 2 3 3 2" xfId="10450"/>
    <cellStyle name="Normal 2 2 2 3 3 2 2" xfId="22994"/>
    <cellStyle name="Normal 2 2 2 3 3 3" xfId="16736"/>
    <cellStyle name="Normal 2 2 2 3 4" xfId="7322"/>
    <cellStyle name="Normal 2 2 2 3 4 2" xfId="19866"/>
    <cellStyle name="Normal 2 2 2 3 5" xfId="13608"/>
    <cellStyle name="Normal 2 2 2 4" xfId="1850"/>
    <cellStyle name="Normal 2 2 2 4 2" xfId="4979"/>
    <cellStyle name="Normal 2 2 2 4 2 2" xfId="11238"/>
    <cellStyle name="Normal 2 2 2 4 2 2 2" xfId="23782"/>
    <cellStyle name="Normal 2 2 2 4 2 3" xfId="17524"/>
    <cellStyle name="Normal 2 2 2 4 3" xfId="8110"/>
    <cellStyle name="Normal 2 2 2 4 3 2" xfId="20654"/>
    <cellStyle name="Normal 2 2 2 4 4" xfId="14396"/>
    <cellStyle name="Normal 2 2 2 5" xfId="3415"/>
    <cellStyle name="Normal 2 2 2 5 2" xfId="9674"/>
    <cellStyle name="Normal 2 2 2 5 2 2" xfId="22218"/>
    <cellStyle name="Normal 2 2 2 5 3" xfId="15960"/>
    <cellStyle name="Normal 2 2 2 6" xfId="6546"/>
    <cellStyle name="Normal 2 2 2 6 2" xfId="19090"/>
    <cellStyle name="Normal 2 2 2 7" xfId="1283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3" xfId="18501"/>
    <cellStyle name="Normal 2 2 3 2 2 3" xfId="9087"/>
    <cellStyle name="Normal 2 2 3 2 2 3 2" xfId="21631"/>
    <cellStyle name="Normal 2 2 3 2 2 4" xfId="15373"/>
    <cellStyle name="Normal 2 2 3 2 3" xfId="4392"/>
    <cellStyle name="Normal 2 2 3 2 3 2" xfId="10651"/>
    <cellStyle name="Normal 2 2 3 2 3 2 2" xfId="23195"/>
    <cellStyle name="Normal 2 2 3 2 3 3" xfId="16937"/>
    <cellStyle name="Normal 2 2 3 2 4" xfId="7523"/>
    <cellStyle name="Normal 2 2 3 2 4 2" xfId="20067"/>
    <cellStyle name="Normal 2 2 3 2 5" xfId="13809"/>
    <cellStyle name="Normal 2 2 3 3" xfId="2051"/>
    <cellStyle name="Normal 2 2 3 3 2" xfId="5180"/>
    <cellStyle name="Normal 2 2 3 3 2 2" xfId="11439"/>
    <cellStyle name="Normal 2 2 3 3 2 2 2" xfId="23983"/>
    <cellStyle name="Normal 2 2 3 3 2 3" xfId="17725"/>
    <cellStyle name="Normal 2 2 3 3 3" xfId="8311"/>
    <cellStyle name="Normal 2 2 3 3 3 2" xfId="20855"/>
    <cellStyle name="Normal 2 2 3 3 4" xfId="14597"/>
    <cellStyle name="Normal 2 2 3 4" xfId="3616"/>
    <cellStyle name="Normal 2 2 3 4 2" xfId="9875"/>
    <cellStyle name="Normal 2 2 3 4 2 2" xfId="22419"/>
    <cellStyle name="Normal 2 2 3 4 3" xfId="16161"/>
    <cellStyle name="Normal 2 2 3 5" xfId="6747"/>
    <cellStyle name="Normal 2 2 3 5 2" xfId="19291"/>
    <cellStyle name="Normal 2 2 3 6" xfId="1303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3" xfId="18113"/>
    <cellStyle name="Normal 2 2 4 2 3" xfId="8699"/>
    <cellStyle name="Normal 2 2 4 2 3 2" xfId="21243"/>
    <cellStyle name="Normal 2 2 4 2 4" xfId="14985"/>
    <cellStyle name="Normal 2 2 4 3" xfId="4004"/>
    <cellStyle name="Normal 2 2 4 3 2" xfId="10263"/>
    <cellStyle name="Normal 2 2 4 3 2 2" xfId="22807"/>
    <cellStyle name="Normal 2 2 4 3 3" xfId="16549"/>
    <cellStyle name="Normal 2 2 4 4" xfId="7135"/>
    <cellStyle name="Normal 2 2 4 4 2" xfId="19679"/>
    <cellStyle name="Normal 2 2 4 5" xfId="13421"/>
    <cellStyle name="Normal 2 2 5" xfId="1663"/>
    <cellStyle name="Normal 2 2 5 2" xfId="4792"/>
    <cellStyle name="Normal 2 2 5 2 2" xfId="11051"/>
    <cellStyle name="Normal 2 2 5 2 2 2" xfId="23595"/>
    <cellStyle name="Normal 2 2 5 2 3" xfId="17337"/>
    <cellStyle name="Normal 2 2 5 3" xfId="7923"/>
    <cellStyle name="Normal 2 2 5 3 2" xfId="20467"/>
    <cellStyle name="Normal 2 2 5 4" xfId="14209"/>
    <cellStyle name="Normal 2 2 6" xfId="3228"/>
    <cellStyle name="Normal 2 2 6 2" xfId="9487"/>
    <cellStyle name="Normal 2 2 6 2 2" xfId="22031"/>
    <cellStyle name="Normal 2 2 6 3" xfId="15773"/>
    <cellStyle name="Normal 2 2 7" xfId="6359"/>
    <cellStyle name="Normal 2 2 7 2" xfId="18903"/>
    <cellStyle name="Normal 2 2 8" xfId="1264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3" xfId="18635"/>
    <cellStyle name="Normal 2 3 2 2 2 3" xfId="9221"/>
    <cellStyle name="Normal 2 3 2 2 2 3 2" xfId="21765"/>
    <cellStyle name="Normal 2 3 2 2 2 4" xfId="15507"/>
    <cellStyle name="Normal 2 3 2 2 3" xfId="4526"/>
    <cellStyle name="Normal 2 3 2 2 3 2" xfId="10785"/>
    <cellStyle name="Normal 2 3 2 2 3 2 2" xfId="23329"/>
    <cellStyle name="Normal 2 3 2 2 3 3" xfId="17071"/>
    <cellStyle name="Normal 2 3 2 2 4" xfId="7657"/>
    <cellStyle name="Normal 2 3 2 2 4 2" xfId="20201"/>
    <cellStyle name="Normal 2 3 2 2 5" xfId="13943"/>
    <cellStyle name="Normal 2 3 2 3" xfId="2185"/>
    <cellStyle name="Normal 2 3 2 3 2" xfId="5314"/>
    <cellStyle name="Normal 2 3 2 3 2 2" xfId="11573"/>
    <cellStyle name="Normal 2 3 2 3 2 2 2" xfId="24117"/>
    <cellStyle name="Normal 2 3 2 3 2 3" xfId="17859"/>
    <cellStyle name="Normal 2 3 2 3 3" xfId="8445"/>
    <cellStyle name="Normal 2 3 2 3 3 2" xfId="20989"/>
    <cellStyle name="Normal 2 3 2 3 4" xfId="14731"/>
    <cellStyle name="Normal 2 3 2 4" xfId="3750"/>
    <cellStyle name="Normal 2 3 2 4 2" xfId="10009"/>
    <cellStyle name="Normal 2 3 2 4 2 2" xfId="22553"/>
    <cellStyle name="Normal 2 3 2 4 3" xfId="16295"/>
    <cellStyle name="Normal 2 3 2 5" xfId="6881"/>
    <cellStyle name="Normal 2 3 2 5 2" xfId="19425"/>
    <cellStyle name="Normal 2 3 2 6" xfId="1316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3" xfId="18247"/>
    <cellStyle name="Normal 2 3 3 2 3" xfId="8833"/>
    <cellStyle name="Normal 2 3 3 2 3 2" xfId="21377"/>
    <cellStyle name="Normal 2 3 3 2 4" xfId="15119"/>
    <cellStyle name="Normal 2 3 3 3" xfId="4138"/>
    <cellStyle name="Normal 2 3 3 3 2" xfId="10397"/>
    <cellStyle name="Normal 2 3 3 3 2 2" xfId="22941"/>
    <cellStyle name="Normal 2 3 3 3 3" xfId="16683"/>
    <cellStyle name="Normal 2 3 3 4" xfId="7269"/>
    <cellStyle name="Normal 2 3 3 4 2" xfId="19813"/>
    <cellStyle name="Normal 2 3 3 5" xfId="13555"/>
    <cellStyle name="Normal 2 3 4" xfId="1797"/>
    <cellStyle name="Normal 2 3 4 2" xfId="4926"/>
    <cellStyle name="Normal 2 3 4 2 2" xfId="11185"/>
    <cellStyle name="Normal 2 3 4 2 2 2" xfId="23729"/>
    <cellStyle name="Normal 2 3 4 2 3" xfId="17471"/>
    <cellStyle name="Normal 2 3 4 3" xfId="8057"/>
    <cellStyle name="Normal 2 3 4 3 2" xfId="20601"/>
    <cellStyle name="Normal 2 3 4 4" xfId="14343"/>
    <cellStyle name="Normal 2 3 5" xfId="3362"/>
    <cellStyle name="Normal 2 3 5 2" xfId="9621"/>
    <cellStyle name="Normal 2 3 5 2 2" xfId="22165"/>
    <cellStyle name="Normal 2 3 5 3" xfId="15907"/>
    <cellStyle name="Normal 2 3 6" xfId="6493"/>
    <cellStyle name="Normal 2 3 6 2" xfId="19037"/>
    <cellStyle name="Normal 2 3 7" xfId="1277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3" xfId="18448"/>
    <cellStyle name="Normal 2 4 2 2 3" xfId="9034"/>
    <cellStyle name="Normal 2 4 2 2 3 2" xfId="21578"/>
    <cellStyle name="Normal 2 4 2 2 4" xfId="15320"/>
    <cellStyle name="Normal 2 4 2 3" xfId="4339"/>
    <cellStyle name="Normal 2 4 2 3 2" xfId="10598"/>
    <cellStyle name="Normal 2 4 2 3 2 2" xfId="23142"/>
    <cellStyle name="Normal 2 4 2 3 3" xfId="16884"/>
    <cellStyle name="Normal 2 4 2 4" xfId="7470"/>
    <cellStyle name="Normal 2 4 2 4 2" xfId="20014"/>
    <cellStyle name="Normal 2 4 2 5" xfId="13756"/>
    <cellStyle name="Normal 2 4 3" xfId="1998"/>
    <cellStyle name="Normal 2 4 3 2" xfId="5127"/>
    <cellStyle name="Normal 2 4 3 2 2" xfId="11386"/>
    <cellStyle name="Normal 2 4 3 2 2 2" xfId="23930"/>
    <cellStyle name="Normal 2 4 3 2 3" xfId="17672"/>
    <cellStyle name="Normal 2 4 3 3" xfId="8258"/>
    <cellStyle name="Normal 2 4 3 3 2" xfId="20802"/>
    <cellStyle name="Normal 2 4 3 4" xfId="14544"/>
    <cellStyle name="Normal 2 4 4" xfId="3563"/>
    <cellStyle name="Normal 2 4 4 2" xfId="9822"/>
    <cellStyle name="Normal 2 4 4 2 2" xfId="22366"/>
    <cellStyle name="Normal 2 4 4 3" xfId="16108"/>
    <cellStyle name="Normal 2 4 5" xfId="6694"/>
    <cellStyle name="Normal 2 4 5 2" xfId="19238"/>
    <cellStyle name="Normal 2 4 6" xfId="1298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3" xfId="18060"/>
    <cellStyle name="Normal 2 5 2 3" xfId="8646"/>
    <cellStyle name="Normal 2 5 2 3 2" xfId="21190"/>
    <cellStyle name="Normal 2 5 2 4" xfId="14932"/>
    <cellStyle name="Normal 2 5 3" xfId="3951"/>
    <cellStyle name="Normal 2 5 3 2" xfId="10210"/>
    <cellStyle name="Normal 2 5 3 2 2" xfId="22754"/>
    <cellStyle name="Normal 2 5 3 3" xfId="16496"/>
    <cellStyle name="Normal 2 5 4" xfId="7082"/>
    <cellStyle name="Normal 2 5 4 2" xfId="19626"/>
    <cellStyle name="Normal 2 5 5" xfId="13368"/>
    <cellStyle name="Normal 2 6" xfId="1610"/>
    <cellStyle name="Normal 2 6 2" xfId="4739"/>
    <cellStyle name="Normal 2 6 2 2" xfId="10998"/>
    <cellStyle name="Normal 2 6 2 2 2" xfId="23542"/>
    <cellStyle name="Normal 2 6 2 3" xfId="17284"/>
    <cellStyle name="Normal 2 6 3" xfId="7870"/>
    <cellStyle name="Normal 2 6 3 2" xfId="20414"/>
    <cellStyle name="Normal 2 6 4" xfId="14156"/>
    <cellStyle name="Normal 2 7" xfId="3175"/>
    <cellStyle name="Normal 2 7 2" xfId="9434"/>
    <cellStyle name="Normal 2 7 2 2" xfId="21978"/>
    <cellStyle name="Normal 2 7 3" xfId="15720"/>
    <cellStyle name="Normal 2 8" xfId="6306"/>
    <cellStyle name="Normal 2 8 2" xfId="18850"/>
    <cellStyle name="Normal 2 9" xfId="12592"/>
    <cellStyle name="Normal 3" xfId="82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3" xfId="18728"/>
    <cellStyle name="Normal 4 2 2 2 2 3" xfId="9314"/>
    <cellStyle name="Normal 4 2 2 2 2 3 2" xfId="21858"/>
    <cellStyle name="Normal 4 2 2 2 2 4" xfId="15600"/>
    <cellStyle name="Normal 4 2 2 2 3" xfId="4619"/>
    <cellStyle name="Normal 4 2 2 2 3 2" xfId="10878"/>
    <cellStyle name="Normal 4 2 2 2 3 2 2" xfId="23422"/>
    <cellStyle name="Normal 4 2 2 2 3 3" xfId="17164"/>
    <cellStyle name="Normal 4 2 2 2 4" xfId="7750"/>
    <cellStyle name="Normal 4 2 2 2 4 2" xfId="20294"/>
    <cellStyle name="Normal 4 2 2 2 5" xfId="14036"/>
    <cellStyle name="Normal 4 2 2 3" xfId="2278"/>
    <cellStyle name="Normal 4 2 2 3 2" xfId="5407"/>
    <cellStyle name="Normal 4 2 2 3 2 2" xfId="11666"/>
    <cellStyle name="Normal 4 2 2 3 2 2 2" xfId="24210"/>
    <cellStyle name="Normal 4 2 2 3 2 3" xfId="17952"/>
    <cellStyle name="Normal 4 2 2 3 3" xfId="8538"/>
    <cellStyle name="Normal 4 2 2 3 3 2" xfId="21082"/>
    <cellStyle name="Normal 4 2 2 3 4" xfId="14824"/>
    <cellStyle name="Normal 4 2 2 4" xfId="3843"/>
    <cellStyle name="Normal 4 2 2 4 2" xfId="10102"/>
    <cellStyle name="Normal 4 2 2 4 2 2" xfId="22646"/>
    <cellStyle name="Normal 4 2 2 4 3" xfId="16388"/>
    <cellStyle name="Normal 4 2 2 5" xfId="6974"/>
    <cellStyle name="Normal 4 2 2 5 2" xfId="19518"/>
    <cellStyle name="Normal 4 2 2 6" xfId="1326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3" xfId="18340"/>
    <cellStyle name="Normal 4 2 3 2 3" xfId="8926"/>
    <cellStyle name="Normal 4 2 3 2 3 2" xfId="21470"/>
    <cellStyle name="Normal 4 2 3 2 4" xfId="15212"/>
    <cellStyle name="Normal 4 2 3 3" xfId="4231"/>
    <cellStyle name="Normal 4 2 3 3 2" xfId="10490"/>
    <cellStyle name="Normal 4 2 3 3 2 2" xfId="23034"/>
    <cellStyle name="Normal 4 2 3 3 3" xfId="16776"/>
    <cellStyle name="Normal 4 2 3 4" xfId="7362"/>
    <cellStyle name="Normal 4 2 3 4 2" xfId="19906"/>
    <cellStyle name="Normal 4 2 3 5" xfId="13648"/>
    <cellStyle name="Normal 4 2 4" xfId="1890"/>
    <cellStyle name="Normal 4 2 4 2" xfId="5019"/>
    <cellStyle name="Normal 4 2 4 2 2" xfId="11278"/>
    <cellStyle name="Normal 4 2 4 2 2 2" xfId="23822"/>
    <cellStyle name="Normal 4 2 4 2 3" xfId="17564"/>
    <cellStyle name="Normal 4 2 4 3" xfId="8150"/>
    <cellStyle name="Normal 4 2 4 3 2" xfId="20694"/>
    <cellStyle name="Normal 4 2 4 4" xfId="14436"/>
    <cellStyle name="Normal 4 2 5" xfId="3455"/>
    <cellStyle name="Normal 4 2 5 2" xfId="9714"/>
    <cellStyle name="Normal 4 2 5 2 2" xfId="22258"/>
    <cellStyle name="Normal 4 2 5 3" xfId="16000"/>
    <cellStyle name="Normal 4 2 6" xfId="6586"/>
    <cellStyle name="Normal 4 2 6 2" xfId="19130"/>
    <cellStyle name="Normal 4 2 7" xfId="1287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3" xfId="18541"/>
    <cellStyle name="Normal 4 3 2 2 3" xfId="9127"/>
    <cellStyle name="Normal 4 3 2 2 3 2" xfId="21671"/>
    <cellStyle name="Normal 4 3 2 2 4" xfId="15413"/>
    <cellStyle name="Normal 4 3 2 3" xfId="4432"/>
    <cellStyle name="Normal 4 3 2 3 2" xfId="10691"/>
    <cellStyle name="Normal 4 3 2 3 2 2" xfId="23235"/>
    <cellStyle name="Normal 4 3 2 3 3" xfId="16977"/>
    <cellStyle name="Normal 4 3 2 4" xfId="7563"/>
    <cellStyle name="Normal 4 3 2 4 2" xfId="20107"/>
    <cellStyle name="Normal 4 3 2 5" xfId="13849"/>
    <cellStyle name="Normal 4 3 3" xfId="2091"/>
    <cellStyle name="Normal 4 3 3 2" xfId="5220"/>
    <cellStyle name="Normal 4 3 3 2 2" xfId="11479"/>
    <cellStyle name="Normal 4 3 3 2 2 2" xfId="24023"/>
    <cellStyle name="Normal 4 3 3 2 3" xfId="17765"/>
    <cellStyle name="Normal 4 3 3 3" xfId="8351"/>
    <cellStyle name="Normal 4 3 3 3 2" xfId="20895"/>
    <cellStyle name="Normal 4 3 3 4" xfId="14637"/>
    <cellStyle name="Normal 4 3 4" xfId="3656"/>
    <cellStyle name="Normal 4 3 4 2" xfId="9915"/>
    <cellStyle name="Normal 4 3 4 2 2" xfId="22459"/>
    <cellStyle name="Normal 4 3 4 3" xfId="16201"/>
    <cellStyle name="Normal 4 3 5" xfId="6787"/>
    <cellStyle name="Normal 4 3 5 2" xfId="19331"/>
    <cellStyle name="Normal 4 3 6" xfId="1307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3" xfId="18153"/>
    <cellStyle name="Normal 4 4 2 3" xfId="8739"/>
    <cellStyle name="Normal 4 4 2 3 2" xfId="21283"/>
    <cellStyle name="Normal 4 4 2 4" xfId="15025"/>
    <cellStyle name="Normal 4 4 3" xfId="4044"/>
    <cellStyle name="Normal 4 4 3 2" xfId="10303"/>
    <cellStyle name="Normal 4 4 3 2 2" xfId="22847"/>
    <cellStyle name="Normal 4 4 3 3" xfId="16589"/>
    <cellStyle name="Normal 4 4 4" xfId="7175"/>
    <cellStyle name="Normal 4 4 4 2" xfId="19719"/>
    <cellStyle name="Normal 4 4 5" xfId="13461"/>
    <cellStyle name="Normal 4 5" xfId="1703"/>
    <cellStyle name="Normal 4 5 2" xfId="4832"/>
    <cellStyle name="Normal 4 5 2 2" xfId="11091"/>
    <cellStyle name="Normal 4 5 2 2 2" xfId="23635"/>
    <cellStyle name="Normal 4 5 2 3" xfId="17377"/>
    <cellStyle name="Normal 4 5 3" xfId="7963"/>
    <cellStyle name="Normal 4 5 3 2" xfId="20507"/>
    <cellStyle name="Normal 4 5 4" xfId="14249"/>
    <cellStyle name="Normal 4 6" xfId="3268"/>
    <cellStyle name="Normal 4 6 2" xfId="9527"/>
    <cellStyle name="Normal 4 6 2 2" xfId="22071"/>
    <cellStyle name="Normal 4 6 3" xfId="15813"/>
    <cellStyle name="Normal 4 7" xfId="6399"/>
    <cellStyle name="Normal 4 7 2" xfId="18943"/>
    <cellStyle name="Normal 4 8" xfId="1268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3" xfId="18768"/>
    <cellStyle name="Normal 5 2 2 2 2 3" xfId="9354"/>
    <cellStyle name="Normal 5 2 2 2 2 3 2" xfId="21898"/>
    <cellStyle name="Normal 5 2 2 2 2 4" xfId="15640"/>
    <cellStyle name="Normal 5 2 2 2 3" xfId="4659"/>
    <cellStyle name="Normal 5 2 2 2 3 2" xfId="10918"/>
    <cellStyle name="Normal 5 2 2 2 3 2 2" xfId="23462"/>
    <cellStyle name="Normal 5 2 2 2 3 3" xfId="17204"/>
    <cellStyle name="Normal 5 2 2 2 4" xfId="7790"/>
    <cellStyle name="Normal 5 2 2 2 4 2" xfId="20334"/>
    <cellStyle name="Normal 5 2 2 2 5" xfId="14076"/>
    <cellStyle name="Normal 5 2 2 3" xfId="2318"/>
    <cellStyle name="Normal 5 2 2 3 2" xfId="5447"/>
    <cellStyle name="Normal 5 2 2 3 2 2" xfId="11706"/>
    <cellStyle name="Normal 5 2 2 3 2 2 2" xfId="24250"/>
    <cellStyle name="Normal 5 2 2 3 2 3" xfId="17992"/>
    <cellStyle name="Normal 5 2 2 3 3" xfId="8578"/>
    <cellStyle name="Normal 5 2 2 3 3 2" xfId="21122"/>
    <cellStyle name="Normal 5 2 2 3 4" xfId="14864"/>
    <cellStyle name="Normal 5 2 2 4" xfId="3883"/>
    <cellStyle name="Normal 5 2 2 4 2" xfId="10142"/>
    <cellStyle name="Normal 5 2 2 4 2 2" xfId="22686"/>
    <cellStyle name="Normal 5 2 2 4 3" xfId="16428"/>
    <cellStyle name="Normal 5 2 2 5" xfId="7014"/>
    <cellStyle name="Normal 5 2 2 5 2" xfId="19558"/>
    <cellStyle name="Normal 5 2 2 6" xfId="1330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3" xfId="18380"/>
    <cellStyle name="Normal 5 2 3 2 3" xfId="8966"/>
    <cellStyle name="Normal 5 2 3 2 3 2" xfId="21510"/>
    <cellStyle name="Normal 5 2 3 2 4" xfId="15252"/>
    <cellStyle name="Normal 5 2 3 3" xfId="4271"/>
    <cellStyle name="Normal 5 2 3 3 2" xfId="10530"/>
    <cellStyle name="Normal 5 2 3 3 2 2" xfId="23074"/>
    <cellStyle name="Normal 5 2 3 3 3" xfId="16816"/>
    <cellStyle name="Normal 5 2 3 4" xfId="7402"/>
    <cellStyle name="Normal 5 2 3 4 2" xfId="19946"/>
    <cellStyle name="Normal 5 2 3 5" xfId="13688"/>
    <cellStyle name="Normal 5 2 4" xfId="1930"/>
    <cellStyle name="Normal 5 2 4 2" xfId="5059"/>
    <cellStyle name="Normal 5 2 4 2 2" xfId="11318"/>
    <cellStyle name="Normal 5 2 4 2 2 2" xfId="23862"/>
    <cellStyle name="Normal 5 2 4 2 3" xfId="17604"/>
    <cellStyle name="Normal 5 2 4 3" xfId="8190"/>
    <cellStyle name="Normal 5 2 4 3 2" xfId="20734"/>
    <cellStyle name="Normal 5 2 4 4" xfId="14476"/>
    <cellStyle name="Normal 5 2 5" xfId="3495"/>
    <cellStyle name="Normal 5 2 5 2" xfId="9754"/>
    <cellStyle name="Normal 5 2 5 2 2" xfId="22298"/>
    <cellStyle name="Normal 5 2 5 3" xfId="16040"/>
    <cellStyle name="Normal 5 2 6" xfId="6626"/>
    <cellStyle name="Normal 5 2 6 2" xfId="19170"/>
    <cellStyle name="Normal 5 2 7" xfId="1291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3" xfId="18581"/>
    <cellStyle name="Normal 5 3 2 2 3" xfId="9167"/>
    <cellStyle name="Normal 5 3 2 2 3 2" xfId="21711"/>
    <cellStyle name="Normal 5 3 2 2 4" xfId="15453"/>
    <cellStyle name="Normal 5 3 2 3" xfId="4472"/>
    <cellStyle name="Normal 5 3 2 3 2" xfId="10731"/>
    <cellStyle name="Normal 5 3 2 3 2 2" xfId="23275"/>
    <cellStyle name="Normal 5 3 2 3 3" xfId="17017"/>
    <cellStyle name="Normal 5 3 2 4" xfId="7603"/>
    <cellStyle name="Normal 5 3 2 4 2" xfId="20147"/>
    <cellStyle name="Normal 5 3 2 5" xfId="13889"/>
    <cellStyle name="Normal 5 3 3" xfId="2131"/>
    <cellStyle name="Normal 5 3 3 2" xfId="5260"/>
    <cellStyle name="Normal 5 3 3 2 2" xfId="11519"/>
    <cellStyle name="Normal 5 3 3 2 2 2" xfId="24063"/>
    <cellStyle name="Normal 5 3 3 2 3" xfId="17805"/>
    <cellStyle name="Normal 5 3 3 3" xfId="8391"/>
    <cellStyle name="Normal 5 3 3 3 2" xfId="20935"/>
    <cellStyle name="Normal 5 3 3 4" xfId="14677"/>
    <cellStyle name="Normal 5 3 4" xfId="3696"/>
    <cellStyle name="Normal 5 3 4 2" xfId="9955"/>
    <cellStyle name="Normal 5 3 4 2 2" xfId="22499"/>
    <cellStyle name="Normal 5 3 4 3" xfId="16241"/>
    <cellStyle name="Normal 5 3 5" xfId="6827"/>
    <cellStyle name="Normal 5 3 5 2" xfId="19371"/>
    <cellStyle name="Normal 5 3 6" xfId="1311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3" xfId="18193"/>
    <cellStyle name="Normal 5 4 2 3" xfId="8779"/>
    <cellStyle name="Normal 5 4 2 3 2" xfId="21323"/>
    <cellStyle name="Normal 5 4 2 4" xfId="15065"/>
    <cellStyle name="Normal 5 4 3" xfId="4084"/>
    <cellStyle name="Normal 5 4 3 2" xfId="10343"/>
    <cellStyle name="Normal 5 4 3 2 2" xfId="22887"/>
    <cellStyle name="Normal 5 4 3 3" xfId="16629"/>
    <cellStyle name="Normal 5 4 4" xfId="7215"/>
    <cellStyle name="Normal 5 4 4 2" xfId="19759"/>
    <cellStyle name="Normal 5 4 5" xfId="13501"/>
    <cellStyle name="Normal 5 5" xfId="1743"/>
    <cellStyle name="Normal 5 5 2" xfId="4872"/>
    <cellStyle name="Normal 5 5 2 2" xfId="11131"/>
    <cellStyle name="Normal 5 5 2 2 2" xfId="23675"/>
    <cellStyle name="Normal 5 5 2 3" xfId="17417"/>
    <cellStyle name="Normal 5 5 3" xfId="8003"/>
    <cellStyle name="Normal 5 5 3 2" xfId="20547"/>
    <cellStyle name="Normal 5 5 4" xfId="14289"/>
    <cellStyle name="Normal 5 6" xfId="3308"/>
    <cellStyle name="Normal 5 6 2" xfId="9567"/>
    <cellStyle name="Normal 5 6 2 2" xfId="22111"/>
    <cellStyle name="Normal 5 6 3" xfId="15853"/>
    <cellStyle name="Normal 5 7" xfId="6439"/>
    <cellStyle name="Normal 5 7 2" xfId="18983"/>
    <cellStyle name="Normal 5 8" xfId="1272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3" xfId="18782"/>
    <cellStyle name="Normal 6 2 2 2 2 3" xfId="9368"/>
    <cellStyle name="Normal 6 2 2 2 2 3 2" xfId="21912"/>
    <cellStyle name="Normal 6 2 2 2 2 4" xfId="15654"/>
    <cellStyle name="Normal 6 2 2 2 3" xfId="4673"/>
    <cellStyle name="Normal 6 2 2 2 3 2" xfId="10932"/>
    <cellStyle name="Normal 6 2 2 2 3 2 2" xfId="23476"/>
    <cellStyle name="Normal 6 2 2 2 3 3" xfId="17218"/>
    <cellStyle name="Normal 6 2 2 2 4" xfId="7804"/>
    <cellStyle name="Normal 6 2 2 2 4 2" xfId="20348"/>
    <cellStyle name="Normal 6 2 2 2 5" xfId="14090"/>
    <cellStyle name="Normal 6 2 2 3" xfId="2332"/>
    <cellStyle name="Normal 6 2 2 3 2" xfId="5461"/>
    <cellStyle name="Normal 6 2 2 3 2 2" xfId="11720"/>
    <cellStyle name="Normal 6 2 2 3 2 2 2" xfId="24264"/>
    <cellStyle name="Normal 6 2 2 3 2 3" xfId="18006"/>
    <cellStyle name="Normal 6 2 2 3 3" xfId="8592"/>
    <cellStyle name="Normal 6 2 2 3 3 2" xfId="21136"/>
    <cellStyle name="Normal 6 2 2 3 4" xfId="14878"/>
    <cellStyle name="Normal 6 2 2 4" xfId="3897"/>
    <cellStyle name="Normal 6 2 2 4 2" xfId="10156"/>
    <cellStyle name="Normal 6 2 2 4 2 2" xfId="22700"/>
    <cellStyle name="Normal 6 2 2 4 3" xfId="16442"/>
    <cellStyle name="Normal 6 2 2 5" xfId="7028"/>
    <cellStyle name="Normal 6 2 2 5 2" xfId="19572"/>
    <cellStyle name="Normal 6 2 2 6" xfId="1331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3" xfId="18394"/>
    <cellStyle name="Normal 6 2 3 2 3" xfId="8980"/>
    <cellStyle name="Normal 6 2 3 2 3 2" xfId="21524"/>
    <cellStyle name="Normal 6 2 3 2 4" xfId="15266"/>
    <cellStyle name="Normal 6 2 3 3" xfId="4285"/>
    <cellStyle name="Normal 6 2 3 3 2" xfId="10544"/>
    <cellStyle name="Normal 6 2 3 3 2 2" xfId="23088"/>
    <cellStyle name="Normal 6 2 3 3 3" xfId="16830"/>
    <cellStyle name="Normal 6 2 3 4" xfId="7416"/>
    <cellStyle name="Normal 6 2 3 4 2" xfId="19960"/>
    <cellStyle name="Normal 6 2 3 5" xfId="13702"/>
    <cellStyle name="Normal 6 2 4" xfId="1944"/>
    <cellStyle name="Normal 6 2 4 2" xfId="5073"/>
    <cellStyle name="Normal 6 2 4 2 2" xfId="11332"/>
    <cellStyle name="Normal 6 2 4 2 2 2" xfId="23876"/>
    <cellStyle name="Normal 6 2 4 2 3" xfId="17618"/>
    <cellStyle name="Normal 6 2 4 3" xfId="8204"/>
    <cellStyle name="Normal 6 2 4 3 2" xfId="20748"/>
    <cellStyle name="Normal 6 2 4 4" xfId="14490"/>
    <cellStyle name="Normal 6 2 5" xfId="3509"/>
    <cellStyle name="Normal 6 2 5 2" xfId="9768"/>
    <cellStyle name="Normal 6 2 5 2 2" xfId="22312"/>
    <cellStyle name="Normal 6 2 5 3" xfId="16054"/>
    <cellStyle name="Normal 6 2 6" xfId="6640"/>
    <cellStyle name="Normal 6 2 6 2" xfId="19184"/>
    <cellStyle name="Normal 6 2 7" xfId="1292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3" xfId="18595"/>
    <cellStyle name="Normal 6 3 2 2 3" xfId="9181"/>
    <cellStyle name="Normal 6 3 2 2 3 2" xfId="21725"/>
    <cellStyle name="Normal 6 3 2 2 4" xfId="15467"/>
    <cellStyle name="Normal 6 3 2 3" xfId="4486"/>
    <cellStyle name="Normal 6 3 2 3 2" xfId="10745"/>
    <cellStyle name="Normal 6 3 2 3 2 2" xfId="23289"/>
    <cellStyle name="Normal 6 3 2 3 3" xfId="17031"/>
    <cellStyle name="Normal 6 3 2 4" xfId="7617"/>
    <cellStyle name="Normal 6 3 2 4 2" xfId="20161"/>
    <cellStyle name="Normal 6 3 2 5" xfId="13903"/>
    <cellStyle name="Normal 6 3 3" xfId="2145"/>
    <cellStyle name="Normal 6 3 3 2" xfId="5274"/>
    <cellStyle name="Normal 6 3 3 2 2" xfId="11533"/>
    <cellStyle name="Normal 6 3 3 2 2 2" xfId="24077"/>
    <cellStyle name="Normal 6 3 3 2 3" xfId="17819"/>
    <cellStyle name="Normal 6 3 3 3" xfId="8405"/>
    <cellStyle name="Normal 6 3 3 3 2" xfId="20949"/>
    <cellStyle name="Normal 6 3 3 4" xfId="14691"/>
    <cellStyle name="Normal 6 3 4" xfId="3710"/>
    <cellStyle name="Normal 6 3 4 2" xfId="9969"/>
    <cellStyle name="Normal 6 3 4 2 2" xfId="22513"/>
    <cellStyle name="Normal 6 3 4 3" xfId="16255"/>
    <cellStyle name="Normal 6 3 5" xfId="6841"/>
    <cellStyle name="Normal 6 3 5 2" xfId="19385"/>
    <cellStyle name="Normal 6 3 6" xfId="1312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3" xfId="18207"/>
    <cellStyle name="Normal 6 4 2 3" xfId="8793"/>
    <cellStyle name="Normal 6 4 2 3 2" xfId="21337"/>
    <cellStyle name="Normal 6 4 2 4" xfId="15079"/>
    <cellStyle name="Normal 6 4 3" xfId="4098"/>
    <cellStyle name="Normal 6 4 3 2" xfId="10357"/>
    <cellStyle name="Normal 6 4 3 2 2" xfId="22901"/>
    <cellStyle name="Normal 6 4 3 3" xfId="16643"/>
    <cellStyle name="Normal 6 4 4" xfId="7229"/>
    <cellStyle name="Normal 6 4 4 2" xfId="19773"/>
    <cellStyle name="Normal 6 4 5" xfId="13515"/>
    <cellStyle name="Normal 6 5" xfId="1757"/>
    <cellStyle name="Normal 6 5 2" xfId="4886"/>
    <cellStyle name="Normal 6 5 2 2" xfId="11145"/>
    <cellStyle name="Normal 6 5 2 2 2" xfId="23689"/>
    <cellStyle name="Normal 6 5 2 3" xfId="17431"/>
    <cellStyle name="Normal 6 5 3" xfId="8017"/>
    <cellStyle name="Normal 6 5 3 2" xfId="20561"/>
    <cellStyle name="Normal 6 5 4" xfId="14303"/>
    <cellStyle name="Normal 6 6" xfId="3322"/>
    <cellStyle name="Normal 6 6 2" xfId="9581"/>
    <cellStyle name="Normal 6 6 2 2" xfId="22125"/>
    <cellStyle name="Normal 6 6 3" xfId="15867"/>
    <cellStyle name="Normal 6 7" xfId="6453"/>
    <cellStyle name="Normal 6 7 2" xfId="18997"/>
    <cellStyle name="Normal 6 8" xfId="1273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3" xfId="18434"/>
    <cellStyle name="Normal 8 2 2 3" xfId="9020"/>
    <cellStyle name="Normal 8 2 2 3 2" xfId="21564"/>
    <cellStyle name="Normal 8 2 2 4" xfId="15306"/>
    <cellStyle name="Normal 8 2 3" xfId="4325"/>
    <cellStyle name="Normal 8 2 3 2" xfId="10584"/>
    <cellStyle name="Normal 8 2 3 2 2" xfId="23128"/>
    <cellStyle name="Normal 8 2 3 3" xfId="16870"/>
    <cellStyle name="Normal 8 2 4" xfId="7456"/>
    <cellStyle name="Normal 8 2 4 2" xfId="20000"/>
    <cellStyle name="Normal 8 2 5" xfId="13742"/>
    <cellStyle name="Normal 8 3" xfId="1984"/>
    <cellStyle name="Normal 8 3 2" xfId="5113"/>
    <cellStyle name="Normal 8 3 2 2" xfId="11372"/>
    <cellStyle name="Normal 8 3 2 2 2" xfId="23916"/>
    <cellStyle name="Normal 8 3 2 3" xfId="17658"/>
    <cellStyle name="Normal 8 3 3" xfId="8244"/>
    <cellStyle name="Normal 8 3 3 2" xfId="20788"/>
    <cellStyle name="Normal 8 3 4" xfId="14530"/>
    <cellStyle name="Normal 8 4" xfId="3549"/>
    <cellStyle name="Normal 8 4 2" xfId="9808"/>
    <cellStyle name="Normal 8 4 2 2" xfId="22352"/>
    <cellStyle name="Normal 8 4 3" xfId="16094"/>
    <cellStyle name="Normal 8 5" xfId="6680"/>
    <cellStyle name="Normal 8 5 2" xfId="19224"/>
    <cellStyle name="Normal 8 6" xfId="1296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3" xfId="18769"/>
    <cellStyle name="Nota 10 2 2 2 2 3" xfId="9355"/>
    <cellStyle name="Nota 10 2 2 2 2 3 2" xfId="21899"/>
    <cellStyle name="Nota 10 2 2 2 2 4" xfId="15641"/>
    <cellStyle name="Nota 10 2 2 2 3" xfId="4660"/>
    <cellStyle name="Nota 10 2 2 2 3 2" xfId="10919"/>
    <cellStyle name="Nota 10 2 2 2 3 2 2" xfId="23463"/>
    <cellStyle name="Nota 10 2 2 2 3 3" xfId="17205"/>
    <cellStyle name="Nota 10 2 2 2 4" xfId="7791"/>
    <cellStyle name="Nota 10 2 2 2 4 2" xfId="20335"/>
    <cellStyle name="Nota 10 2 2 2 5" xfId="14077"/>
    <cellStyle name="Nota 10 2 2 3" xfId="2319"/>
    <cellStyle name="Nota 10 2 2 3 2" xfId="5448"/>
    <cellStyle name="Nota 10 2 2 3 2 2" xfId="11707"/>
    <cellStyle name="Nota 10 2 2 3 2 2 2" xfId="24251"/>
    <cellStyle name="Nota 10 2 2 3 2 3" xfId="17993"/>
    <cellStyle name="Nota 10 2 2 3 3" xfId="8579"/>
    <cellStyle name="Nota 10 2 2 3 3 2" xfId="21123"/>
    <cellStyle name="Nota 10 2 2 3 4" xfId="14865"/>
    <cellStyle name="Nota 10 2 2 4" xfId="3884"/>
    <cellStyle name="Nota 10 2 2 4 2" xfId="10143"/>
    <cellStyle name="Nota 10 2 2 4 2 2" xfId="22687"/>
    <cellStyle name="Nota 10 2 2 4 3" xfId="16429"/>
    <cellStyle name="Nota 10 2 2 5" xfId="7015"/>
    <cellStyle name="Nota 10 2 2 5 2" xfId="19559"/>
    <cellStyle name="Nota 10 2 2 6" xfId="1330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3" xfId="18381"/>
    <cellStyle name="Nota 10 2 3 2 3" xfId="8967"/>
    <cellStyle name="Nota 10 2 3 2 3 2" xfId="21511"/>
    <cellStyle name="Nota 10 2 3 2 4" xfId="15253"/>
    <cellStyle name="Nota 10 2 3 3" xfId="4272"/>
    <cellStyle name="Nota 10 2 3 3 2" xfId="10531"/>
    <cellStyle name="Nota 10 2 3 3 2 2" xfId="23075"/>
    <cellStyle name="Nota 10 2 3 3 3" xfId="16817"/>
    <cellStyle name="Nota 10 2 3 4" xfId="7403"/>
    <cellStyle name="Nota 10 2 3 4 2" xfId="19947"/>
    <cellStyle name="Nota 10 2 3 5" xfId="13689"/>
    <cellStyle name="Nota 10 2 4" xfId="1931"/>
    <cellStyle name="Nota 10 2 4 2" xfId="5060"/>
    <cellStyle name="Nota 10 2 4 2 2" xfId="11319"/>
    <cellStyle name="Nota 10 2 4 2 2 2" xfId="23863"/>
    <cellStyle name="Nota 10 2 4 2 3" xfId="17605"/>
    <cellStyle name="Nota 10 2 4 3" xfId="8191"/>
    <cellStyle name="Nota 10 2 4 3 2" xfId="20735"/>
    <cellStyle name="Nota 10 2 4 4" xfId="14477"/>
    <cellStyle name="Nota 10 2 5" xfId="3496"/>
    <cellStyle name="Nota 10 2 5 2" xfId="9755"/>
    <cellStyle name="Nota 10 2 5 2 2" xfId="22299"/>
    <cellStyle name="Nota 10 2 5 3" xfId="16041"/>
    <cellStyle name="Nota 10 2 6" xfId="6627"/>
    <cellStyle name="Nota 10 2 6 2" xfId="19171"/>
    <cellStyle name="Nota 10 2 7" xfId="1291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3" xfId="18582"/>
    <cellStyle name="Nota 10 3 2 2 3" xfId="9168"/>
    <cellStyle name="Nota 10 3 2 2 3 2" xfId="21712"/>
    <cellStyle name="Nota 10 3 2 2 4" xfId="15454"/>
    <cellStyle name="Nota 10 3 2 3" xfId="4473"/>
    <cellStyle name="Nota 10 3 2 3 2" xfId="10732"/>
    <cellStyle name="Nota 10 3 2 3 2 2" xfId="23276"/>
    <cellStyle name="Nota 10 3 2 3 3" xfId="17018"/>
    <cellStyle name="Nota 10 3 2 4" xfId="7604"/>
    <cellStyle name="Nota 10 3 2 4 2" xfId="20148"/>
    <cellStyle name="Nota 10 3 2 5" xfId="13890"/>
    <cellStyle name="Nota 10 3 3" xfId="2132"/>
    <cellStyle name="Nota 10 3 3 2" xfId="5261"/>
    <cellStyle name="Nota 10 3 3 2 2" xfId="11520"/>
    <cellStyle name="Nota 10 3 3 2 2 2" xfId="24064"/>
    <cellStyle name="Nota 10 3 3 2 3" xfId="17806"/>
    <cellStyle name="Nota 10 3 3 3" xfId="8392"/>
    <cellStyle name="Nota 10 3 3 3 2" xfId="20936"/>
    <cellStyle name="Nota 10 3 3 4" xfId="14678"/>
    <cellStyle name="Nota 10 3 4" xfId="3697"/>
    <cellStyle name="Nota 10 3 4 2" xfId="9956"/>
    <cellStyle name="Nota 10 3 4 2 2" xfId="22500"/>
    <cellStyle name="Nota 10 3 4 3" xfId="16242"/>
    <cellStyle name="Nota 10 3 5" xfId="6828"/>
    <cellStyle name="Nota 10 3 5 2" xfId="19372"/>
    <cellStyle name="Nota 10 3 6" xfId="1311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3" xfId="18194"/>
    <cellStyle name="Nota 10 4 2 3" xfId="8780"/>
    <cellStyle name="Nota 10 4 2 3 2" xfId="21324"/>
    <cellStyle name="Nota 10 4 2 4" xfId="15066"/>
    <cellStyle name="Nota 10 4 3" xfId="4085"/>
    <cellStyle name="Nota 10 4 3 2" xfId="10344"/>
    <cellStyle name="Nota 10 4 3 2 2" xfId="22888"/>
    <cellStyle name="Nota 10 4 3 3" xfId="16630"/>
    <cellStyle name="Nota 10 4 4" xfId="7216"/>
    <cellStyle name="Nota 10 4 4 2" xfId="19760"/>
    <cellStyle name="Nota 10 4 5" xfId="13502"/>
    <cellStyle name="Nota 10 5" xfId="1744"/>
    <cellStyle name="Nota 10 5 2" xfId="4873"/>
    <cellStyle name="Nota 10 5 2 2" xfId="11132"/>
    <cellStyle name="Nota 10 5 2 2 2" xfId="23676"/>
    <cellStyle name="Nota 10 5 2 3" xfId="17418"/>
    <cellStyle name="Nota 10 5 3" xfId="8004"/>
    <cellStyle name="Nota 10 5 3 2" xfId="20548"/>
    <cellStyle name="Nota 10 5 4" xfId="14290"/>
    <cellStyle name="Nota 10 6" xfId="3309"/>
    <cellStyle name="Nota 10 6 2" xfId="9568"/>
    <cellStyle name="Nota 10 6 2 2" xfId="22112"/>
    <cellStyle name="Nota 10 6 3" xfId="15854"/>
    <cellStyle name="Nota 10 7" xfId="6440"/>
    <cellStyle name="Nota 10 7 2" xfId="18984"/>
    <cellStyle name="Nota 10 8" xfId="1272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3" xfId="18783"/>
    <cellStyle name="Nota 11 2 2 2 2 3" xfId="9369"/>
    <cellStyle name="Nota 11 2 2 2 2 3 2" xfId="21913"/>
    <cellStyle name="Nota 11 2 2 2 2 4" xfId="15655"/>
    <cellStyle name="Nota 11 2 2 2 3" xfId="4674"/>
    <cellStyle name="Nota 11 2 2 2 3 2" xfId="10933"/>
    <cellStyle name="Nota 11 2 2 2 3 2 2" xfId="23477"/>
    <cellStyle name="Nota 11 2 2 2 3 3" xfId="17219"/>
    <cellStyle name="Nota 11 2 2 2 4" xfId="7805"/>
    <cellStyle name="Nota 11 2 2 2 4 2" xfId="20349"/>
    <cellStyle name="Nota 11 2 2 2 5" xfId="14091"/>
    <cellStyle name="Nota 11 2 2 3" xfId="2333"/>
    <cellStyle name="Nota 11 2 2 3 2" xfId="5462"/>
    <cellStyle name="Nota 11 2 2 3 2 2" xfId="11721"/>
    <cellStyle name="Nota 11 2 2 3 2 2 2" xfId="24265"/>
    <cellStyle name="Nota 11 2 2 3 2 3" xfId="18007"/>
    <cellStyle name="Nota 11 2 2 3 3" xfId="8593"/>
    <cellStyle name="Nota 11 2 2 3 3 2" xfId="21137"/>
    <cellStyle name="Nota 11 2 2 3 4" xfId="14879"/>
    <cellStyle name="Nota 11 2 2 4" xfId="3898"/>
    <cellStyle name="Nota 11 2 2 4 2" xfId="10157"/>
    <cellStyle name="Nota 11 2 2 4 2 2" xfId="22701"/>
    <cellStyle name="Nota 11 2 2 4 3" xfId="16443"/>
    <cellStyle name="Nota 11 2 2 5" xfId="7029"/>
    <cellStyle name="Nota 11 2 2 5 2" xfId="19573"/>
    <cellStyle name="Nota 11 2 2 6" xfId="1331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3" xfId="18395"/>
    <cellStyle name="Nota 11 2 3 2 3" xfId="8981"/>
    <cellStyle name="Nota 11 2 3 2 3 2" xfId="21525"/>
    <cellStyle name="Nota 11 2 3 2 4" xfId="15267"/>
    <cellStyle name="Nota 11 2 3 3" xfId="4286"/>
    <cellStyle name="Nota 11 2 3 3 2" xfId="10545"/>
    <cellStyle name="Nota 11 2 3 3 2 2" xfId="23089"/>
    <cellStyle name="Nota 11 2 3 3 3" xfId="16831"/>
    <cellStyle name="Nota 11 2 3 4" xfId="7417"/>
    <cellStyle name="Nota 11 2 3 4 2" xfId="19961"/>
    <cellStyle name="Nota 11 2 3 5" xfId="13703"/>
    <cellStyle name="Nota 11 2 4" xfId="1945"/>
    <cellStyle name="Nota 11 2 4 2" xfId="5074"/>
    <cellStyle name="Nota 11 2 4 2 2" xfId="11333"/>
    <cellStyle name="Nota 11 2 4 2 2 2" xfId="23877"/>
    <cellStyle name="Nota 11 2 4 2 3" xfId="17619"/>
    <cellStyle name="Nota 11 2 4 3" xfId="8205"/>
    <cellStyle name="Nota 11 2 4 3 2" xfId="20749"/>
    <cellStyle name="Nota 11 2 4 4" xfId="14491"/>
    <cellStyle name="Nota 11 2 5" xfId="3510"/>
    <cellStyle name="Nota 11 2 5 2" xfId="9769"/>
    <cellStyle name="Nota 11 2 5 2 2" xfId="22313"/>
    <cellStyle name="Nota 11 2 5 3" xfId="16055"/>
    <cellStyle name="Nota 11 2 6" xfId="6641"/>
    <cellStyle name="Nota 11 2 6 2" xfId="19185"/>
    <cellStyle name="Nota 11 2 7" xfId="1292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3" xfId="18596"/>
    <cellStyle name="Nota 11 3 2 2 3" xfId="9182"/>
    <cellStyle name="Nota 11 3 2 2 3 2" xfId="21726"/>
    <cellStyle name="Nota 11 3 2 2 4" xfId="15468"/>
    <cellStyle name="Nota 11 3 2 3" xfId="4487"/>
    <cellStyle name="Nota 11 3 2 3 2" xfId="10746"/>
    <cellStyle name="Nota 11 3 2 3 2 2" xfId="23290"/>
    <cellStyle name="Nota 11 3 2 3 3" xfId="17032"/>
    <cellStyle name="Nota 11 3 2 4" xfId="7618"/>
    <cellStyle name="Nota 11 3 2 4 2" xfId="20162"/>
    <cellStyle name="Nota 11 3 2 5" xfId="13904"/>
    <cellStyle name="Nota 11 3 3" xfId="2146"/>
    <cellStyle name="Nota 11 3 3 2" xfId="5275"/>
    <cellStyle name="Nota 11 3 3 2 2" xfId="11534"/>
    <cellStyle name="Nota 11 3 3 2 2 2" xfId="24078"/>
    <cellStyle name="Nota 11 3 3 2 3" xfId="17820"/>
    <cellStyle name="Nota 11 3 3 3" xfId="8406"/>
    <cellStyle name="Nota 11 3 3 3 2" xfId="20950"/>
    <cellStyle name="Nota 11 3 3 4" xfId="14692"/>
    <cellStyle name="Nota 11 3 4" xfId="3711"/>
    <cellStyle name="Nota 11 3 4 2" xfId="9970"/>
    <cellStyle name="Nota 11 3 4 2 2" xfId="22514"/>
    <cellStyle name="Nota 11 3 4 3" xfId="16256"/>
    <cellStyle name="Nota 11 3 5" xfId="6842"/>
    <cellStyle name="Nota 11 3 5 2" xfId="19386"/>
    <cellStyle name="Nota 11 3 6" xfId="1312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3" xfId="18208"/>
    <cellStyle name="Nota 11 4 2 3" xfId="8794"/>
    <cellStyle name="Nota 11 4 2 3 2" xfId="21338"/>
    <cellStyle name="Nota 11 4 2 4" xfId="15080"/>
    <cellStyle name="Nota 11 4 3" xfId="4099"/>
    <cellStyle name="Nota 11 4 3 2" xfId="10358"/>
    <cellStyle name="Nota 11 4 3 2 2" xfId="22902"/>
    <cellStyle name="Nota 11 4 3 3" xfId="16644"/>
    <cellStyle name="Nota 11 4 4" xfId="7230"/>
    <cellStyle name="Nota 11 4 4 2" xfId="19774"/>
    <cellStyle name="Nota 11 4 5" xfId="13516"/>
    <cellStyle name="Nota 11 5" xfId="1758"/>
    <cellStyle name="Nota 11 5 2" xfId="4887"/>
    <cellStyle name="Nota 11 5 2 2" xfId="11146"/>
    <cellStyle name="Nota 11 5 2 2 2" xfId="23690"/>
    <cellStyle name="Nota 11 5 2 3" xfId="17432"/>
    <cellStyle name="Nota 11 5 3" xfId="8018"/>
    <cellStyle name="Nota 11 5 3 2" xfId="20562"/>
    <cellStyle name="Nota 11 5 4" xfId="14304"/>
    <cellStyle name="Nota 11 6" xfId="3323"/>
    <cellStyle name="Nota 11 6 2" xfId="9582"/>
    <cellStyle name="Nota 11 6 2 2" xfId="22126"/>
    <cellStyle name="Nota 11 6 3" xfId="15868"/>
    <cellStyle name="Nota 11 7" xfId="6454"/>
    <cellStyle name="Nota 11 7 2" xfId="18998"/>
    <cellStyle name="Nota 11 8" xfId="1274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3" xfId="18622"/>
    <cellStyle name="Nota 12 2 2 2 3" xfId="9208"/>
    <cellStyle name="Nota 12 2 2 2 3 2" xfId="21752"/>
    <cellStyle name="Nota 12 2 2 2 4" xfId="15494"/>
    <cellStyle name="Nota 12 2 2 3" xfId="4513"/>
    <cellStyle name="Nota 12 2 2 3 2" xfId="10772"/>
    <cellStyle name="Nota 12 2 2 3 2 2" xfId="23316"/>
    <cellStyle name="Nota 12 2 2 3 3" xfId="17058"/>
    <cellStyle name="Nota 12 2 2 4" xfId="7644"/>
    <cellStyle name="Nota 12 2 2 4 2" xfId="20188"/>
    <cellStyle name="Nota 12 2 2 5" xfId="13930"/>
    <cellStyle name="Nota 12 2 3" xfId="2172"/>
    <cellStyle name="Nota 12 2 3 2" xfId="5301"/>
    <cellStyle name="Nota 12 2 3 2 2" xfId="11560"/>
    <cellStyle name="Nota 12 2 3 2 2 2" xfId="24104"/>
    <cellStyle name="Nota 12 2 3 2 3" xfId="17846"/>
    <cellStyle name="Nota 12 2 3 3" xfId="8432"/>
    <cellStyle name="Nota 12 2 3 3 2" xfId="20976"/>
    <cellStyle name="Nota 12 2 3 4" xfId="14718"/>
    <cellStyle name="Nota 12 2 4" xfId="3737"/>
    <cellStyle name="Nota 12 2 4 2" xfId="9996"/>
    <cellStyle name="Nota 12 2 4 2 2" xfId="22540"/>
    <cellStyle name="Nota 12 2 4 3" xfId="16282"/>
    <cellStyle name="Nota 12 2 5" xfId="6868"/>
    <cellStyle name="Nota 12 2 5 2" xfId="19412"/>
    <cellStyle name="Nota 12 2 6" xfId="1315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3" xfId="18234"/>
    <cellStyle name="Nota 12 3 2 3" xfId="8820"/>
    <cellStyle name="Nota 12 3 2 3 2" xfId="21364"/>
    <cellStyle name="Nota 12 3 2 4" xfId="15106"/>
    <cellStyle name="Nota 12 3 3" xfId="4125"/>
    <cellStyle name="Nota 12 3 3 2" xfId="10384"/>
    <cellStyle name="Nota 12 3 3 2 2" xfId="22928"/>
    <cellStyle name="Nota 12 3 3 3" xfId="16670"/>
    <cellStyle name="Nota 12 3 4" xfId="7256"/>
    <cellStyle name="Nota 12 3 4 2" xfId="19800"/>
    <cellStyle name="Nota 12 3 5" xfId="13542"/>
    <cellStyle name="Nota 12 4" xfId="1784"/>
    <cellStyle name="Nota 12 4 2" xfId="4913"/>
    <cellStyle name="Nota 12 4 2 2" xfId="11172"/>
    <cellStyle name="Nota 12 4 2 2 2" xfId="23716"/>
    <cellStyle name="Nota 12 4 2 3" xfId="17458"/>
    <cellStyle name="Nota 12 4 3" xfId="8044"/>
    <cellStyle name="Nota 12 4 3 2" xfId="20588"/>
    <cellStyle name="Nota 12 4 4" xfId="14330"/>
    <cellStyle name="Nota 12 5" xfId="3349"/>
    <cellStyle name="Nota 12 5 2" xfId="9608"/>
    <cellStyle name="Nota 12 5 2 2" xfId="22152"/>
    <cellStyle name="Nota 12 5 3" xfId="15894"/>
    <cellStyle name="Nota 12 6" xfId="6480"/>
    <cellStyle name="Nota 12 6 2" xfId="19024"/>
    <cellStyle name="Nota 12 7" xfId="1276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3" xfId="18796"/>
    <cellStyle name="Nota 13 2 2 2 3" xfId="9382"/>
    <cellStyle name="Nota 13 2 2 2 3 2" xfId="21926"/>
    <cellStyle name="Nota 13 2 2 2 4" xfId="15668"/>
    <cellStyle name="Nota 13 2 2 3" xfId="4687"/>
    <cellStyle name="Nota 13 2 2 3 2" xfId="10946"/>
    <cellStyle name="Nota 13 2 2 3 2 2" xfId="23490"/>
    <cellStyle name="Nota 13 2 2 3 3" xfId="17232"/>
    <cellStyle name="Nota 13 2 2 4" xfId="7818"/>
    <cellStyle name="Nota 13 2 2 4 2" xfId="20362"/>
    <cellStyle name="Nota 13 2 2 5" xfId="14104"/>
    <cellStyle name="Nota 13 2 3" xfId="2346"/>
    <cellStyle name="Nota 13 2 3 2" xfId="5475"/>
    <cellStyle name="Nota 13 2 3 2 2" xfId="11734"/>
    <cellStyle name="Nota 13 2 3 2 2 2" xfId="24278"/>
    <cellStyle name="Nota 13 2 3 2 3" xfId="18020"/>
    <cellStyle name="Nota 13 2 3 3" xfId="8606"/>
    <cellStyle name="Nota 13 2 3 3 2" xfId="21150"/>
    <cellStyle name="Nota 13 2 3 4" xfId="14892"/>
    <cellStyle name="Nota 13 2 4" xfId="3911"/>
    <cellStyle name="Nota 13 2 4 2" xfId="10170"/>
    <cellStyle name="Nota 13 2 4 2 2" xfId="22714"/>
    <cellStyle name="Nota 13 2 4 3" xfId="16456"/>
    <cellStyle name="Nota 13 2 5" xfId="7042"/>
    <cellStyle name="Nota 13 2 5 2" xfId="19586"/>
    <cellStyle name="Nota 13 2 6" xfId="1332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3" xfId="18408"/>
    <cellStyle name="Nota 13 3 2 3" xfId="8994"/>
    <cellStyle name="Nota 13 3 2 3 2" xfId="21538"/>
    <cellStyle name="Nota 13 3 2 4" xfId="15280"/>
    <cellStyle name="Nota 13 3 3" xfId="4299"/>
    <cellStyle name="Nota 13 3 3 2" xfId="10558"/>
    <cellStyle name="Nota 13 3 3 2 2" xfId="23102"/>
    <cellStyle name="Nota 13 3 3 3" xfId="16844"/>
    <cellStyle name="Nota 13 3 4" xfId="7430"/>
    <cellStyle name="Nota 13 3 4 2" xfId="19974"/>
    <cellStyle name="Nota 13 3 5" xfId="13716"/>
    <cellStyle name="Nota 13 4" xfId="1958"/>
    <cellStyle name="Nota 13 4 2" xfId="5087"/>
    <cellStyle name="Nota 13 4 2 2" xfId="11346"/>
    <cellStyle name="Nota 13 4 2 2 2" xfId="23890"/>
    <cellStyle name="Nota 13 4 2 3" xfId="17632"/>
    <cellStyle name="Nota 13 4 3" xfId="8218"/>
    <cellStyle name="Nota 13 4 3 2" xfId="20762"/>
    <cellStyle name="Nota 13 4 4" xfId="14504"/>
    <cellStyle name="Nota 13 5" xfId="3523"/>
    <cellStyle name="Nota 13 5 2" xfId="9782"/>
    <cellStyle name="Nota 13 5 2 2" xfId="22326"/>
    <cellStyle name="Nota 13 5 3" xfId="16068"/>
    <cellStyle name="Nota 13 6" xfId="6654"/>
    <cellStyle name="Nota 13 6 2" xfId="19198"/>
    <cellStyle name="Nota 13 7" xfId="1294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3" xfId="18609"/>
    <cellStyle name="Nota 14 2 2 2 3" xfId="9195"/>
    <cellStyle name="Nota 14 2 2 2 3 2" xfId="21739"/>
    <cellStyle name="Nota 14 2 2 2 4" xfId="15481"/>
    <cellStyle name="Nota 14 2 2 3" xfId="4500"/>
    <cellStyle name="Nota 14 2 2 3 2" xfId="10759"/>
    <cellStyle name="Nota 14 2 2 3 2 2" xfId="23303"/>
    <cellStyle name="Nota 14 2 2 3 3" xfId="17045"/>
    <cellStyle name="Nota 14 2 2 4" xfId="7631"/>
    <cellStyle name="Nota 14 2 2 4 2" xfId="20175"/>
    <cellStyle name="Nota 14 2 2 5" xfId="13917"/>
    <cellStyle name="Nota 14 2 3" xfId="2159"/>
    <cellStyle name="Nota 14 2 3 2" xfId="5288"/>
    <cellStyle name="Nota 14 2 3 2 2" xfId="11547"/>
    <cellStyle name="Nota 14 2 3 2 2 2" xfId="24091"/>
    <cellStyle name="Nota 14 2 3 2 3" xfId="17833"/>
    <cellStyle name="Nota 14 2 3 3" xfId="8419"/>
    <cellStyle name="Nota 14 2 3 3 2" xfId="20963"/>
    <cellStyle name="Nota 14 2 3 4" xfId="14705"/>
    <cellStyle name="Nota 14 2 4" xfId="3724"/>
    <cellStyle name="Nota 14 2 4 2" xfId="9983"/>
    <cellStyle name="Nota 14 2 4 2 2" xfId="22527"/>
    <cellStyle name="Nota 14 2 4 3" xfId="16269"/>
    <cellStyle name="Nota 14 2 5" xfId="6855"/>
    <cellStyle name="Nota 14 2 5 2" xfId="19399"/>
    <cellStyle name="Nota 14 2 6" xfId="1314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3" xfId="18221"/>
    <cellStyle name="Nota 14 3 2 3" xfId="8807"/>
    <cellStyle name="Nota 14 3 2 3 2" xfId="21351"/>
    <cellStyle name="Nota 14 3 2 4" xfId="15093"/>
    <cellStyle name="Nota 14 3 3" xfId="4112"/>
    <cellStyle name="Nota 14 3 3 2" xfId="10371"/>
    <cellStyle name="Nota 14 3 3 2 2" xfId="22915"/>
    <cellStyle name="Nota 14 3 3 3" xfId="16657"/>
    <cellStyle name="Nota 14 3 4" xfId="7243"/>
    <cellStyle name="Nota 14 3 4 2" xfId="19787"/>
    <cellStyle name="Nota 14 3 5" xfId="13529"/>
    <cellStyle name="Nota 14 4" xfId="1771"/>
    <cellStyle name="Nota 14 4 2" xfId="4900"/>
    <cellStyle name="Nota 14 4 2 2" xfId="11159"/>
    <cellStyle name="Nota 14 4 2 2 2" xfId="23703"/>
    <cellStyle name="Nota 14 4 2 3" xfId="17445"/>
    <cellStyle name="Nota 14 4 3" xfId="8031"/>
    <cellStyle name="Nota 14 4 3 2" xfId="20575"/>
    <cellStyle name="Nota 14 4 4" xfId="14317"/>
    <cellStyle name="Nota 14 5" xfId="3336"/>
    <cellStyle name="Nota 14 5 2" xfId="9595"/>
    <cellStyle name="Nota 14 5 2 2" xfId="22139"/>
    <cellStyle name="Nota 14 5 3" xfId="15881"/>
    <cellStyle name="Nota 14 6" xfId="6467"/>
    <cellStyle name="Nota 14 6 2" xfId="19011"/>
    <cellStyle name="Nota 14 7" xfId="1275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3" xfId="18809"/>
    <cellStyle name="Nota 15 2 2 2 3" xfId="9395"/>
    <cellStyle name="Nota 15 2 2 2 3 2" xfId="21939"/>
    <cellStyle name="Nota 15 2 2 2 4" xfId="15681"/>
    <cellStyle name="Nota 15 2 2 3" xfId="4700"/>
    <cellStyle name="Nota 15 2 2 3 2" xfId="10959"/>
    <cellStyle name="Nota 15 2 2 3 2 2" xfId="23503"/>
    <cellStyle name="Nota 15 2 2 3 3" xfId="17245"/>
    <cellStyle name="Nota 15 2 2 4" xfId="7831"/>
    <cellStyle name="Nota 15 2 2 4 2" xfId="20375"/>
    <cellStyle name="Nota 15 2 2 5" xfId="14117"/>
    <cellStyle name="Nota 15 2 3" xfId="2359"/>
    <cellStyle name="Nota 15 2 3 2" xfId="5488"/>
    <cellStyle name="Nota 15 2 3 2 2" xfId="11747"/>
    <cellStyle name="Nota 15 2 3 2 2 2" xfId="24291"/>
    <cellStyle name="Nota 15 2 3 2 3" xfId="18033"/>
    <cellStyle name="Nota 15 2 3 3" xfId="8619"/>
    <cellStyle name="Nota 15 2 3 3 2" xfId="21163"/>
    <cellStyle name="Nota 15 2 3 4" xfId="14905"/>
    <cellStyle name="Nota 15 2 4" xfId="3924"/>
    <cellStyle name="Nota 15 2 4 2" xfId="10183"/>
    <cellStyle name="Nota 15 2 4 2 2" xfId="22727"/>
    <cellStyle name="Nota 15 2 4 3" xfId="16469"/>
    <cellStyle name="Nota 15 2 5" xfId="7055"/>
    <cellStyle name="Nota 15 2 5 2" xfId="19599"/>
    <cellStyle name="Nota 15 2 6" xfId="1334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3" xfId="18421"/>
    <cellStyle name="Nota 15 3 2 3" xfId="9007"/>
    <cellStyle name="Nota 15 3 2 3 2" xfId="21551"/>
    <cellStyle name="Nota 15 3 2 4" xfId="15293"/>
    <cellStyle name="Nota 15 3 3" xfId="4312"/>
    <cellStyle name="Nota 15 3 3 2" xfId="10571"/>
    <cellStyle name="Nota 15 3 3 2 2" xfId="23115"/>
    <cellStyle name="Nota 15 3 3 3" xfId="16857"/>
    <cellStyle name="Nota 15 3 4" xfId="7443"/>
    <cellStyle name="Nota 15 3 4 2" xfId="19987"/>
    <cellStyle name="Nota 15 3 5" xfId="13729"/>
    <cellStyle name="Nota 15 4" xfId="1971"/>
    <cellStyle name="Nota 15 4 2" xfId="5100"/>
    <cellStyle name="Nota 15 4 2 2" xfId="11359"/>
    <cellStyle name="Nota 15 4 2 2 2" xfId="23903"/>
    <cellStyle name="Nota 15 4 2 3" xfId="17645"/>
    <cellStyle name="Nota 15 4 3" xfId="8231"/>
    <cellStyle name="Nota 15 4 3 2" xfId="20775"/>
    <cellStyle name="Nota 15 4 4" xfId="14517"/>
    <cellStyle name="Nota 15 5" xfId="3536"/>
    <cellStyle name="Nota 15 5 2" xfId="9795"/>
    <cellStyle name="Nota 15 5 2 2" xfId="22339"/>
    <cellStyle name="Nota 15 5 3" xfId="16081"/>
    <cellStyle name="Nota 15 6" xfId="6667"/>
    <cellStyle name="Nota 15 6 2" xfId="19211"/>
    <cellStyle name="Nota 15 7" xfId="1295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3" xfId="18435"/>
    <cellStyle name="Nota 16 2 2 3" xfId="9021"/>
    <cellStyle name="Nota 16 2 2 3 2" xfId="21565"/>
    <cellStyle name="Nota 16 2 2 4" xfId="15307"/>
    <cellStyle name="Nota 16 2 3" xfId="4326"/>
    <cellStyle name="Nota 16 2 3 2" xfId="10585"/>
    <cellStyle name="Nota 16 2 3 2 2" xfId="23129"/>
    <cellStyle name="Nota 16 2 3 3" xfId="16871"/>
    <cellStyle name="Nota 16 2 4" xfId="7457"/>
    <cellStyle name="Nota 16 2 4 2" xfId="20001"/>
    <cellStyle name="Nota 16 2 5" xfId="13743"/>
    <cellStyle name="Nota 16 3" xfId="1985"/>
    <cellStyle name="Nota 16 3 2" xfId="5114"/>
    <cellStyle name="Nota 16 3 2 2" xfId="11373"/>
    <cellStyle name="Nota 16 3 2 2 2" xfId="23917"/>
    <cellStyle name="Nota 16 3 2 3" xfId="17659"/>
    <cellStyle name="Nota 16 3 3" xfId="8245"/>
    <cellStyle name="Nota 16 3 3 2" xfId="20789"/>
    <cellStyle name="Nota 16 3 4" xfId="14531"/>
    <cellStyle name="Nota 16 4" xfId="3550"/>
    <cellStyle name="Nota 16 4 2" xfId="9809"/>
    <cellStyle name="Nota 16 4 2 2" xfId="22353"/>
    <cellStyle name="Nota 16 4 3" xfId="16095"/>
    <cellStyle name="Nota 16 5" xfId="6681"/>
    <cellStyle name="Nota 16 5 2" xfId="19225"/>
    <cellStyle name="Nota 16 6" xfId="12967"/>
    <cellStyle name="Nota 17" xfId="807"/>
    <cellStyle name="Nota 17 2" xfId="2373"/>
    <cellStyle name="Nota 17 2 2" xfId="5502"/>
    <cellStyle name="Nota 17 2 2 2" xfId="11761"/>
    <cellStyle name="Nota 17 2 2 2 2" xfId="24305"/>
    <cellStyle name="Nota 17 2 2 3" xfId="18047"/>
    <cellStyle name="Nota 17 2 3" xfId="8633"/>
    <cellStyle name="Nota 17 2 3 2" xfId="21177"/>
    <cellStyle name="Nota 17 2 4" xfId="14919"/>
    <cellStyle name="Nota 17 3" xfId="3938"/>
    <cellStyle name="Nota 17 3 2" xfId="10197"/>
    <cellStyle name="Nota 17 3 2 2" xfId="22741"/>
    <cellStyle name="Nota 17 3 3" xfId="16483"/>
    <cellStyle name="Nota 17 4" xfId="7069"/>
    <cellStyle name="Nota 17 4 2" xfId="19613"/>
    <cellStyle name="Nota 17 5" xfId="13355"/>
    <cellStyle name="Nota 18" xfId="1583"/>
    <cellStyle name="Nota 18 2" xfId="4713"/>
    <cellStyle name="Nota 18 2 2" xfId="10972"/>
    <cellStyle name="Nota 18 2 2 2" xfId="23516"/>
    <cellStyle name="Nota 18 2 3" xfId="17258"/>
    <cellStyle name="Nota 18 3" xfId="7844"/>
    <cellStyle name="Nota 18 3 2" xfId="20388"/>
    <cellStyle name="Nota 18 4" xfId="14130"/>
    <cellStyle name="Nota 19" xfId="1597"/>
    <cellStyle name="Nota 19 2" xfId="4726"/>
    <cellStyle name="Nota 19 2 2" xfId="10985"/>
    <cellStyle name="Nota 19 2 2 2" xfId="23529"/>
    <cellStyle name="Nota 19 2 3" xfId="17271"/>
    <cellStyle name="Nota 19 3" xfId="7857"/>
    <cellStyle name="Nota 19 3 2" xfId="20401"/>
    <cellStyle name="Nota 19 4" xfId="14143"/>
    <cellStyle name="Nota 2" xfId="4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3" xfId="18689"/>
    <cellStyle name="Nota 2 2 2 2 2 2 3" xfId="9275"/>
    <cellStyle name="Nota 2 2 2 2 2 2 3 2" xfId="21819"/>
    <cellStyle name="Nota 2 2 2 2 2 2 4" xfId="15561"/>
    <cellStyle name="Nota 2 2 2 2 2 3" xfId="4580"/>
    <cellStyle name="Nota 2 2 2 2 2 3 2" xfId="10839"/>
    <cellStyle name="Nota 2 2 2 2 2 3 2 2" xfId="23383"/>
    <cellStyle name="Nota 2 2 2 2 2 3 3" xfId="17125"/>
    <cellStyle name="Nota 2 2 2 2 2 4" xfId="7711"/>
    <cellStyle name="Nota 2 2 2 2 2 4 2" xfId="20255"/>
    <cellStyle name="Nota 2 2 2 2 2 5" xfId="13997"/>
    <cellStyle name="Nota 2 2 2 2 3" xfId="2239"/>
    <cellStyle name="Nota 2 2 2 2 3 2" xfId="5368"/>
    <cellStyle name="Nota 2 2 2 2 3 2 2" xfId="11627"/>
    <cellStyle name="Nota 2 2 2 2 3 2 2 2" xfId="24171"/>
    <cellStyle name="Nota 2 2 2 2 3 2 3" xfId="17913"/>
    <cellStyle name="Nota 2 2 2 2 3 3" xfId="8499"/>
    <cellStyle name="Nota 2 2 2 2 3 3 2" xfId="21043"/>
    <cellStyle name="Nota 2 2 2 2 3 4" xfId="14785"/>
    <cellStyle name="Nota 2 2 2 2 4" xfId="3804"/>
    <cellStyle name="Nota 2 2 2 2 4 2" xfId="10063"/>
    <cellStyle name="Nota 2 2 2 2 4 2 2" xfId="22607"/>
    <cellStyle name="Nota 2 2 2 2 4 3" xfId="16349"/>
    <cellStyle name="Nota 2 2 2 2 5" xfId="6935"/>
    <cellStyle name="Nota 2 2 2 2 5 2" xfId="19479"/>
    <cellStyle name="Nota 2 2 2 2 6" xfId="1322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3" xfId="18301"/>
    <cellStyle name="Nota 2 2 2 3 2 3" xfId="8887"/>
    <cellStyle name="Nota 2 2 2 3 2 3 2" xfId="21431"/>
    <cellStyle name="Nota 2 2 2 3 2 4" xfId="15173"/>
    <cellStyle name="Nota 2 2 2 3 3" xfId="4192"/>
    <cellStyle name="Nota 2 2 2 3 3 2" xfId="10451"/>
    <cellStyle name="Nota 2 2 2 3 3 2 2" xfId="22995"/>
    <cellStyle name="Nota 2 2 2 3 3 3" xfId="16737"/>
    <cellStyle name="Nota 2 2 2 3 4" xfId="7323"/>
    <cellStyle name="Nota 2 2 2 3 4 2" xfId="19867"/>
    <cellStyle name="Nota 2 2 2 3 5" xfId="13609"/>
    <cellStyle name="Nota 2 2 2 4" xfId="1851"/>
    <cellStyle name="Nota 2 2 2 4 2" xfId="4980"/>
    <cellStyle name="Nota 2 2 2 4 2 2" xfId="11239"/>
    <cellStyle name="Nota 2 2 2 4 2 2 2" xfId="23783"/>
    <cellStyle name="Nota 2 2 2 4 2 3" xfId="17525"/>
    <cellStyle name="Nota 2 2 2 4 3" xfId="8111"/>
    <cellStyle name="Nota 2 2 2 4 3 2" xfId="20655"/>
    <cellStyle name="Nota 2 2 2 4 4" xfId="14397"/>
    <cellStyle name="Nota 2 2 2 5" xfId="3416"/>
    <cellStyle name="Nota 2 2 2 5 2" xfId="9675"/>
    <cellStyle name="Nota 2 2 2 5 2 2" xfId="22219"/>
    <cellStyle name="Nota 2 2 2 5 3" xfId="15961"/>
    <cellStyle name="Nota 2 2 2 6" xfId="6547"/>
    <cellStyle name="Nota 2 2 2 6 2" xfId="19091"/>
    <cellStyle name="Nota 2 2 2 7" xfId="1283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3" xfId="18502"/>
    <cellStyle name="Nota 2 2 3 2 2 3" xfId="9088"/>
    <cellStyle name="Nota 2 2 3 2 2 3 2" xfId="21632"/>
    <cellStyle name="Nota 2 2 3 2 2 4" xfId="15374"/>
    <cellStyle name="Nota 2 2 3 2 3" xfId="4393"/>
    <cellStyle name="Nota 2 2 3 2 3 2" xfId="10652"/>
    <cellStyle name="Nota 2 2 3 2 3 2 2" xfId="23196"/>
    <cellStyle name="Nota 2 2 3 2 3 3" xfId="16938"/>
    <cellStyle name="Nota 2 2 3 2 4" xfId="7524"/>
    <cellStyle name="Nota 2 2 3 2 4 2" xfId="20068"/>
    <cellStyle name="Nota 2 2 3 2 5" xfId="13810"/>
    <cellStyle name="Nota 2 2 3 3" xfId="2052"/>
    <cellStyle name="Nota 2 2 3 3 2" xfId="5181"/>
    <cellStyle name="Nota 2 2 3 3 2 2" xfId="11440"/>
    <cellStyle name="Nota 2 2 3 3 2 2 2" xfId="23984"/>
    <cellStyle name="Nota 2 2 3 3 2 3" xfId="17726"/>
    <cellStyle name="Nota 2 2 3 3 3" xfId="8312"/>
    <cellStyle name="Nota 2 2 3 3 3 2" xfId="20856"/>
    <cellStyle name="Nota 2 2 3 3 4" xfId="14598"/>
    <cellStyle name="Nota 2 2 3 4" xfId="3617"/>
    <cellStyle name="Nota 2 2 3 4 2" xfId="9876"/>
    <cellStyle name="Nota 2 2 3 4 2 2" xfId="22420"/>
    <cellStyle name="Nota 2 2 3 4 3" xfId="16162"/>
    <cellStyle name="Nota 2 2 3 5" xfId="6748"/>
    <cellStyle name="Nota 2 2 3 5 2" xfId="19292"/>
    <cellStyle name="Nota 2 2 3 6" xfId="1303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3" xfId="18114"/>
    <cellStyle name="Nota 2 2 4 2 3" xfId="8700"/>
    <cellStyle name="Nota 2 2 4 2 3 2" xfId="21244"/>
    <cellStyle name="Nota 2 2 4 2 4" xfId="14986"/>
    <cellStyle name="Nota 2 2 4 3" xfId="4005"/>
    <cellStyle name="Nota 2 2 4 3 2" xfId="10264"/>
    <cellStyle name="Nota 2 2 4 3 2 2" xfId="22808"/>
    <cellStyle name="Nota 2 2 4 3 3" xfId="16550"/>
    <cellStyle name="Nota 2 2 4 4" xfId="7136"/>
    <cellStyle name="Nota 2 2 4 4 2" xfId="19680"/>
    <cellStyle name="Nota 2 2 4 5" xfId="13422"/>
    <cellStyle name="Nota 2 2 5" xfId="1664"/>
    <cellStyle name="Nota 2 2 5 2" xfId="4793"/>
    <cellStyle name="Nota 2 2 5 2 2" xfId="11052"/>
    <cellStyle name="Nota 2 2 5 2 2 2" xfId="23596"/>
    <cellStyle name="Nota 2 2 5 2 3" xfId="17338"/>
    <cellStyle name="Nota 2 2 5 3" xfId="7924"/>
    <cellStyle name="Nota 2 2 5 3 2" xfId="20468"/>
    <cellStyle name="Nota 2 2 5 4" xfId="14210"/>
    <cellStyle name="Nota 2 2 6" xfId="3229"/>
    <cellStyle name="Nota 2 2 6 2" xfId="9488"/>
    <cellStyle name="Nota 2 2 6 2 2" xfId="22032"/>
    <cellStyle name="Nota 2 2 6 3" xfId="15774"/>
    <cellStyle name="Nota 2 2 7" xfId="6360"/>
    <cellStyle name="Nota 2 2 7 2" xfId="18904"/>
    <cellStyle name="Nota 2 2 8" xfId="1264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3" xfId="18636"/>
    <cellStyle name="Nota 2 3 2 2 2 3" xfId="9222"/>
    <cellStyle name="Nota 2 3 2 2 2 3 2" xfId="21766"/>
    <cellStyle name="Nota 2 3 2 2 2 4" xfId="15508"/>
    <cellStyle name="Nota 2 3 2 2 3" xfId="4527"/>
    <cellStyle name="Nota 2 3 2 2 3 2" xfId="10786"/>
    <cellStyle name="Nota 2 3 2 2 3 2 2" xfId="23330"/>
    <cellStyle name="Nota 2 3 2 2 3 3" xfId="17072"/>
    <cellStyle name="Nota 2 3 2 2 4" xfId="7658"/>
    <cellStyle name="Nota 2 3 2 2 4 2" xfId="20202"/>
    <cellStyle name="Nota 2 3 2 2 5" xfId="13944"/>
    <cellStyle name="Nota 2 3 2 3" xfId="2186"/>
    <cellStyle name="Nota 2 3 2 3 2" xfId="5315"/>
    <cellStyle name="Nota 2 3 2 3 2 2" xfId="11574"/>
    <cellStyle name="Nota 2 3 2 3 2 2 2" xfId="24118"/>
    <cellStyle name="Nota 2 3 2 3 2 3" xfId="17860"/>
    <cellStyle name="Nota 2 3 2 3 3" xfId="8446"/>
    <cellStyle name="Nota 2 3 2 3 3 2" xfId="20990"/>
    <cellStyle name="Nota 2 3 2 3 4" xfId="14732"/>
    <cellStyle name="Nota 2 3 2 4" xfId="3751"/>
    <cellStyle name="Nota 2 3 2 4 2" xfId="10010"/>
    <cellStyle name="Nota 2 3 2 4 2 2" xfId="22554"/>
    <cellStyle name="Nota 2 3 2 4 3" xfId="16296"/>
    <cellStyle name="Nota 2 3 2 5" xfId="6882"/>
    <cellStyle name="Nota 2 3 2 5 2" xfId="19426"/>
    <cellStyle name="Nota 2 3 2 6" xfId="1316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3" xfId="18248"/>
    <cellStyle name="Nota 2 3 3 2 3" xfId="8834"/>
    <cellStyle name="Nota 2 3 3 2 3 2" xfId="21378"/>
    <cellStyle name="Nota 2 3 3 2 4" xfId="15120"/>
    <cellStyle name="Nota 2 3 3 3" xfId="4139"/>
    <cellStyle name="Nota 2 3 3 3 2" xfId="10398"/>
    <cellStyle name="Nota 2 3 3 3 2 2" xfId="22942"/>
    <cellStyle name="Nota 2 3 3 3 3" xfId="16684"/>
    <cellStyle name="Nota 2 3 3 4" xfId="7270"/>
    <cellStyle name="Nota 2 3 3 4 2" xfId="19814"/>
    <cellStyle name="Nota 2 3 3 5" xfId="13556"/>
    <cellStyle name="Nota 2 3 4" xfId="1798"/>
    <cellStyle name="Nota 2 3 4 2" xfId="4927"/>
    <cellStyle name="Nota 2 3 4 2 2" xfId="11186"/>
    <cellStyle name="Nota 2 3 4 2 2 2" xfId="23730"/>
    <cellStyle name="Nota 2 3 4 2 3" xfId="17472"/>
    <cellStyle name="Nota 2 3 4 3" xfId="8058"/>
    <cellStyle name="Nota 2 3 4 3 2" xfId="20602"/>
    <cellStyle name="Nota 2 3 4 4" xfId="14344"/>
    <cellStyle name="Nota 2 3 5" xfId="3363"/>
    <cellStyle name="Nota 2 3 5 2" xfId="9622"/>
    <cellStyle name="Nota 2 3 5 2 2" xfId="22166"/>
    <cellStyle name="Nota 2 3 5 3" xfId="15908"/>
    <cellStyle name="Nota 2 3 6" xfId="6494"/>
    <cellStyle name="Nota 2 3 6 2" xfId="19038"/>
    <cellStyle name="Nota 2 3 7" xfId="1278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3" xfId="18449"/>
    <cellStyle name="Nota 2 4 2 2 3" xfId="9035"/>
    <cellStyle name="Nota 2 4 2 2 3 2" xfId="21579"/>
    <cellStyle name="Nota 2 4 2 2 4" xfId="15321"/>
    <cellStyle name="Nota 2 4 2 3" xfId="4340"/>
    <cellStyle name="Nota 2 4 2 3 2" xfId="10599"/>
    <cellStyle name="Nota 2 4 2 3 2 2" xfId="23143"/>
    <cellStyle name="Nota 2 4 2 3 3" xfId="16885"/>
    <cellStyle name="Nota 2 4 2 4" xfId="7471"/>
    <cellStyle name="Nota 2 4 2 4 2" xfId="20015"/>
    <cellStyle name="Nota 2 4 2 5" xfId="13757"/>
    <cellStyle name="Nota 2 4 3" xfId="1999"/>
    <cellStyle name="Nota 2 4 3 2" xfId="5128"/>
    <cellStyle name="Nota 2 4 3 2 2" xfId="11387"/>
    <cellStyle name="Nota 2 4 3 2 2 2" xfId="23931"/>
    <cellStyle name="Nota 2 4 3 2 3" xfId="17673"/>
    <cellStyle name="Nota 2 4 3 3" xfId="8259"/>
    <cellStyle name="Nota 2 4 3 3 2" xfId="20803"/>
    <cellStyle name="Nota 2 4 3 4" xfId="14545"/>
    <cellStyle name="Nota 2 4 4" xfId="3564"/>
    <cellStyle name="Nota 2 4 4 2" xfId="9823"/>
    <cellStyle name="Nota 2 4 4 2 2" xfId="22367"/>
    <cellStyle name="Nota 2 4 4 3" xfId="16109"/>
    <cellStyle name="Nota 2 4 5" xfId="6695"/>
    <cellStyle name="Nota 2 4 5 2" xfId="19239"/>
    <cellStyle name="Nota 2 4 6" xfId="1298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3" xfId="18061"/>
    <cellStyle name="Nota 2 5 2 3" xfId="8647"/>
    <cellStyle name="Nota 2 5 2 3 2" xfId="21191"/>
    <cellStyle name="Nota 2 5 2 4" xfId="14933"/>
    <cellStyle name="Nota 2 5 3" xfId="3952"/>
    <cellStyle name="Nota 2 5 3 2" xfId="10211"/>
    <cellStyle name="Nota 2 5 3 2 2" xfId="22755"/>
    <cellStyle name="Nota 2 5 3 3" xfId="16497"/>
    <cellStyle name="Nota 2 5 4" xfId="7083"/>
    <cellStyle name="Nota 2 5 4 2" xfId="19627"/>
    <cellStyle name="Nota 2 5 5" xfId="13369"/>
    <cellStyle name="Nota 2 6" xfId="1611"/>
    <cellStyle name="Nota 2 6 2" xfId="4740"/>
    <cellStyle name="Nota 2 6 2 2" xfId="10999"/>
    <cellStyle name="Nota 2 6 2 2 2" xfId="23543"/>
    <cellStyle name="Nota 2 6 2 3" xfId="17285"/>
    <cellStyle name="Nota 2 6 3" xfId="7871"/>
    <cellStyle name="Nota 2 6 3 2" xfId="20415"/>
    <cellStyle name="Nota 2 6 4" xfId="14157"/>
    <cellStyle name="Nota 2 7" xfId="3176"/>
    <cellStyle name="Nota 2 7 2" xfId="9435"/>
    <cellStyle name="Nota 2 7 2 2" xfId="21979"/>
    <cellStyle name="Nota 2 7 3" xfId="15721"/>
    <cellStyle name="Nota 2 8" xfId="6307"/>
    <cellStyle name="Nota 2 8 2" xfId="18851"/>
    <cellStyle name="Nota 2 9" xfId="12593"/>
    <cellStyle name="Nota 20" xfId="3162"/>
    <cellStyle name="Nota 20 2" xfId="9421"/>
    <cellStyle name="Nota 20 2 2" xfId="21965"/>
    <cellStyle name="Nota 20 3" xfId="15707"/>
    <cellStyle name="Nota 21" xfId="3148"/>
    <cellStyle name="Nota 21 2" xfId="9408"/>
    <cellStyle name="Nota 21 2 2" xfId="21952"/>
    <cellStyle name="Nota 21 3" xfId="15694"/>
    <cellStyle name="Nota 22" xfId="6278"/>
    <cellStyle name="Nota 22 2" xfId="12537"/>
    <cellStyle name="Nota 22 2 2" xfId="25081"/>
    <cellStyle name="Nota 22 3" xfId="18823"/>
    <cellStyle name="Nota 23" xfId="6292"/>
    <cellStyle name="Nota 23 2" xfId="18837"/>
    <cellStyle name="Nota 24" xfId="12563"/>
    <cellStyle name="Nota 24 2" xfId="25105"/>
    <cellStyle name="Nota 25" xfId="12579"/>
    <cellStyle name="Nota 26" xfId="12565"/>
    <cellStyle name="Nota 3" xfId="5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3" xfId="18702"/>
    <cellStyle name="Nota 3 2 2 2 2 2 3" xfId="9288"/>
    <cellStyle name="Nota 3 2 2 2 2 2 3 2" xfId="21832"/>
    <cellStyle name="Nota 3 2 2 2 2 2 4" xfId="15574"/>
    <cellStyle name="Nota 3 2 2 2 2 3" xfId="4593"/>
    <cellStyle name="Nota 3 2 2 2 2 3 2" xfId="10852"/>
    <cellStyle name="Nota 3 2 2 2 2 3 2 2" xfId="23396"/>
    <cellStyle name="Nota 3 2 2 2 2 3 3" xfId="17138"/>
    <cellStyle name="Nota 3 2 2 2 2 4" xfId="7724"/>
    <cellStyle name="Nota 3 2 2 2 2 4 2" xfId="20268"/>
    <cellStyle name="Nota 3 2 2 2 2 5" xfId="14010"/>
    <cellStyle name="Nota 3 2 2 2 3" xfId="2252"/>
    <cellStyle name="Nota 3 2 2 2 3 2" xfId="5381"/>
    <cellStyle name="Nota 3 2 2 2 3 2 2" xfId="11640"/>
    <cellStyle name="Nota 3 2 2 2 3 2 2 2" xfId="24184"/>
    <cellStyle name="Nota 3 2 2 2 3 2 3" xfId="17926"/>
    <cellStyle name="Nota 3 2 2 2 3 3" xfId="8512"/>
    <cellStyle name="Nota 3 2 2 2 3 3 2" xfId="21056"/>
    <cellStyle name="Nota 3 2 2 2 3 4" xfId="14798"/>
    <cellStyle name="Nota 3 2 2 2 4" xfId="3817"/>
    <cellStyle name="Nota 3 2 2 2 4 2" xfId="10076"/>
    <cellStyle name="Nota 3 2 2 2 4 2 2" xfId="22620"/>
    <cellStyle name="Nota 3 2 2 2 4 3" xfId="16362"/>
    <cellStyle name="Nota 3 2 2 2 5" xfId="6948"/>
    <cellStyle name="Nota 3 2 2 2 5 2" xfId="19492"/>
    <cellStyle name="Nota 3 2 2 2 6" xfId="1323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3" xfId="18314"/>
    <cellStyle name="Nota 3 2 2 3 2 3" xfId="8900"/>
    <cellStyle name="Nota 3 2 2 3 2 3 2" xfId="21444"/>
    <cellStyle name="Nota 3 2 2 3 2 4" xfId="15186"/>
    <cellStyle name="Nota 3 2 2 3 3" xfId="4205"/>
    <cellStyle name="Nota 3 2 2 3 3 2" xfId="10464"/>
    <cellStyle name="Nota 3 2 2 3 3 2 2" xfId="23008"/>
    <cellStyle name="Nota 3 2 2 3 3 3" xfId="16750"/>
    <cellStyle name="Nota 3 2 2 3 4" xfId="7336"/>
    <cellStyle name="Nota 3 2 2 3 4 2" xfId="19880"/>
    <cellStyle name="Nota 3 2 2 3 5" xfId="13622"/>
    <cellStyle name="Nota 3 2 2 4" xfId="1864"/>
    <cellStyle name="Nota 3 2 2 4 2" xfId="4993"/>
    <cellStyle name="Nota 3 2 2 4 2 2" xfId="11252"/>
    <cellStyle name="Nota 3 2 2 4 2 2 2" xfId="23796"/>
    <cellStyle name="Nota 3 2 2 4 2 3" xfId="17538"/>
    <cellStyle name="Nota 3 2 2 4 3" xfId="8124"/>
    <cellStyle name="Nota 3 2 2 4 3 2" xfId="20668"/>
    <cellStyle name="Nota 3 2 2 4 4" xfId="14410"/>
    <cellStyle name="Nota 3 2 2 5" xfId="3429"/>
    <cellStyle name="Nota 3 2 2 5 2" xfId="9688"/>
    <cellStyle name="Nota 3 2 2 5 2 2" xfId="22232"/>
    <cellStyle name="Nota 3 2 2 5 3" xfId="15974"/>
    <cellStyle name="Nota 3 2 2 6" xfId="6560"/>
    <cellStyle name="Nota 3 2 2 6 2" xfId="19104"/>
    <cellStyle name="Nota 3 2 2 7" xfId="1284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3" xfId="18515"/>
    <cellStyle name="Nota 3 2 3 2 2 3" xfId="9101"/>
    <cellStyle name="Nota 3 2 3 2 2 3 2" xfId="21645"/>
    <cellStyle name="Nota 3 2 3 2 2 4" xfId="15387"/>
    <cellStyle name="Nota 3 2 3 2 3" xfId="4406"/>
    <cellStyle name="Nota 3 2 3 2 3 2" xfId="10665"/>
    <cellStyle name="Nota 3 2 3 2 3 2 2" xfId="23209"/>
    <cellStyle name="Nota 3 2 3 2 3 3" xfId="16951"/>
    <cellStyle name="Nota 3 2 3 2 4" xfId="7537"/>
    <cellStyle name="Nota 3 2 3 2 4 2" xfId="20081"/>
    <cellStyle name="Nota 3 2 3 2 5" xfId="13823"/>
    <cellStyle name="Nota 3 2 3 3" xfId="2065"/>
    <cellStyle name="Nota 3 2 3 3 2" xfId="5194"/>
    <cellStyle name="Nota 3 2 3 3 2 2" xfId="11453"/>
    <cellStyle name="Nota 3 2 3 3 2 2 2" xfId="23997"/>
    <cellStyle name="Nota 3 2 3 3 2 3" xfId="17739"/>
    <cellStyle name="Nota 3 2 3 3 3" xfId="8325"/>
    <cellStyle name="Nota 3 2 3 3 3 2" xfId="20869"/>
    <cellStyle name="Nota 3 2 3 3 4" xfId="14611"/>
    <cellStyle name="Nota 3 2 3 4" xfId="3630"/>
    <cellStyle name="Nota 3 2 3 4 2" xfId="9889"/>
    <cellStyle name="Nota 3 2 3 4 2 2" xfId="22433"/>
    <cellStyle name="Nota 3 2 3 4 3" xfId="16175"/>
    <cellStyle name="Nota 3 2 3 5" xfId="6761"/>
    <cellStyle name="Nota 3 2 3 5 2" xfId="19305"/>
    <cellStyle name="Nota 3 2 3 6" xfId="1304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3" xfId="18127"/>
    <cellStyle name="Nota 3 2 4 2 3" xfId="8713"/>
    <cellStyle name="Nota 3 2 4 2 3 2" xfId="21257"/>
    <cellStyle name="Nota 3 2 4 2 4" xfId="14999"/>
    <cellStyle name="Nota 3 2 4 3" xfId="4018"/>
    <cellStyle name="Nota 3 2 4 3 2" xfId="10277"/>
    <cellStyle name="Nota 3 2 4 3 2 2" xfId="22821"/>
    <cellStyle name="Nota 3 2 4 3 3" xfId="16563"/>
    <cellStyle name="Nota 3 2 4 4" xfId="7149"/>
    <cellStyle name="Nota 3 2 4 4 2" xfId="19693"/>
    <cellStyle name="Nota 3 2 4 5" xfId="13435"/>
    <cellStyle name="Nota 3 2 5" xfId="1677"/>
    <cellStyle name="Nota 3 2 5 2" xfId="4806"/>
    <cellStyle name="Nota 3 2 5 2 2" xfId="11065"/>
    <cellStyle name="Nota 3 2 5 2 2 2" xfId="23609"/>
    <cellStyle name="Nota 3 2 5 2 3" xfId="17351"/>
    <cellStyle name="Nota 3 2 5 3" xfId="7937"/>
    <cellStyle name="Nota 3 2 5 3 2" xfId="20481"/>
    <cellStyle name="Nota 3 2 5 4" xfId="14223"/>
    <cellStyle name="Nota 3 2 6" xfId="3242"/>
    <cellStyle name="Nota 3 2 6 2" xfId="9501"/>
    <cellStyle name="Nota 3 2 6 2 2" xfId="22045"/>
    <cellStyle name="Nota 3 2 6 3" xfId="15787"/>
    <cellStyle name="Nota 3 2 7" xfId="6373"/>
    <cellStyle name="Nota 3 2 7 2" xfId="18917"/>
    <cellStyle name="Nota 3 2 8" xfId="1265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3" xfId="18649"/>
    <cellStyle name="Nota 3 3 2 2 2 3" xfId="9235"/>
    <cellStyle name="Nota 3 3 2 2 2 3 2" xfId="21779"/>
    <cellStyle name="Nota 3 3 2 2 2 4" xfId="15521"/>
    <cellStyle name="Nota 3 3 2 2 3" xfId="4540"/>
    <cellStyle name="Nota 3 3 2 2 3 2" xfId="10799"/>
    <cellStyle name="Nota 3 3 2 2 3 2 2" xfId="23343"/>
    <cellStyle name="Nota 3 3 2 2 3 3" xfId="17085"/>
    <cellStyle name="Nota 3 3 2 2 4" xfId="7671"/>
    <cellStyle name="Nota 3 3 2 2 4 2" xfId="20215"/>
    <cellStyle name="Nota 3 3 2 2 5" xfId="13957"/>
    <cellStyle name="Nota 3 3 2 3" xfId="2199"/>
    <cellStyle name="Nota 3 3 2 3 2" xfId="5328"/>
    <cellStyle name="Nota 3 3 2 3 2 2" xfId="11587"/>
    <cellStyle name="Nota 3 3 2 3 2 2 2" xfId="24131"/>
    <cellStyle name="Nota 3 3 2 3 2 3" xfId="17873"/>
    <cellStyle name="Nota 3 3 2 3 3" xfId="8459"/>
    <cellStyle name="Nota 3 3 2 3 3 2" xfId="21003"/>
    <cellStyle name="Nota 3 3 2 3 4" xfId="14745"/>
    <cellStyle name="Nota 3 3 2 4" xfId="3764"/>
    <cellStyle name="Nota 3 3 2 4 2" xfId="10023"/>
    <cellStyle name="Nota 3 3 2 4 2 2" xfId="22567"/>
    <cellStyle name="Nota 3 3 2 4 3" xfId="16309"/>
    <cellStyle name="Nota 3 3 2 5" xfId="6895"/>
    <cellStyle name="Nota 3 3 2 5 2" xfId="19439"/>
    <cellStyle name="Nota 3 3 2 6" xfId="1318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3" xfId="18261"/>
    <cellStyle name="Nota 3 3 3 2 3" xfId="8847"/>
    <cellStyle name="Nota 3 3 3 2 3 2" xfId="21391"/>
    <cellStyle name="Nota 3 3 3 2 4" xfId="15133"/>
    <cellStyle name="Nota 3 3 3 3" xfId="4152"/>
    <cellStyle name="Nota 3 3 3 3 2" xfId="10411"/>
    <cellStyle name="Nota 3 3 3 3 2 2" xfId="22955"/>
    <cellStyle name="Nota 3 3 3 3 3" xfId="16697"/>
    <cellStyle name="Nota 3 3 3 4" xfId="7283"/>
    <cellStyle name="Nota 3 3 3 4 2" xfId="19827"/>
    <cellStyle name="Nota 3 3 3 5" xfId="13569"/>
    <cellStyle name="Nota 3 3 4" xfId="1811"/>
    <cellStyle name="Nota 3 3 4 2" xfId="4940"/>
    <cellStyle name="Nota 3 3 4 2 2" xfId="11199"/>
    <cellStyle name="Nota 3 3 4 2 2 2" xfId="23743"/>
    <cellStyle name="Nota 3 3 4 2 3" xfId="17485"/>
    <cellStyle name="Nota 3 3 4 3" xfId="8071"/>
    <cellStyle name="Nota 3 3 4 3 2" xfId="20615"/>
    <cellStyle name="Nota 3 3 4 4" xfId="14357"/>
    <cellStyle name="Nota 3 3 5" xfId="3376"/>
    <cellStyle name="Nota 3 3 5 2" xfId="9635"/>
    <cellStyle name="Nota 3 3 5 2 2" xfId="22179"/>
    <cellStyle name="Nota 3 3 5 3" xfId="15921"/>
    <cellStyle name="Nota 3 3 6" xfId="6507"/>
    <cellStyle name="Nota 3 3 6 2" xfId="19051"/>
    <cellStyle name="Nota 3 3 7" xfId="1279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3" xfId="18462"/>
    <cellStyle name="Nota 3 4 2 2 3" xfId="9048"/>
    <cellStyle name="Nota 3 4 2 2 3 2" xfId="21592"/>
    <cellStyle name="Nota 3 4 2 2 4" xfId="15334"/>
    <cellStyle name="Nota 3 4 2 3" xfId="4353"/>
    <cellStyle name="Nota 3 4 2 3 2" xfId="10612"/>
    <cellStyle name="Nota 3 4 2 3 2 2" xfId="23156"/>
    <cellStyle name="Nota 3 4 2 3 3" xfId="16898"/>
    <cellStyle name="Nota 3 4 2 4" xfId="7484"/>
    <cellStyle name="Nota 3 4 2 4 2" xfId="20028"/>
    <cellStyle name="Nota 3 4 2 5" xfId="13770"/>
    <cellStyle name="Nota 3 4 3" xfId="2012"/>
    <cellStyle name="Nota 3 4 3 2" xfId="5141"/>
    <cellStyle name="Nota 3 4 3 2 2" xfId="11400"/>
    <cellStyle name="Nota 3 4 3 2 2 2" xfId="23944"/>
    <cellStyle name="Nota 3 4 3 2 3" xfId="17686"/>
    <cellStyle name="Nota 3 4 3 3" xfId="8272"/>
    <cellStyle name="Nota 3 4 3 3 2" xfId="20816"/>
    <cellStyle name="Nota 3 4 3 4" xfId="14558"/>
    <cellStyle name="Nota 3 4 4" xfId="3577"/>
    <cellStyle name="Nota 3 4 4 2" xfId="9836"/>
    <cellStyle name="Nota 3 4 4 2 2" xfId="22380"/>
    <cellStyle name="Nota 3 4 4 3" xfId="16122"/>
    <cellStyle name="Nota 3 4 5" xfId="6708"/>
    <cellStyle name="Nota 3 4 5 2" xfId="19252"/>
    <cellStyle name="Nota 3 4 6" xfId="1299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3" xfId="18074"/>
    <cellStyle name="Nota 3 5 2 3" xfId="8660"/>
    <cellStyle name="Nota 3 5 2 3 2" xfId="21204"/>
    <cellStyle name="Nota 3 5 2 4" xfId="14946"/>
    <cellStyle name="Nota 3 5 3" xfId="3965"/>
    <cellStyle name="Nota 3 5 3 2" xfId="10224"/>
    <cellStyle name="Nota 3 5 3 2 2" xfId="22768"/>
    <cellStyle name="Nota 3 5 3 3" xfId="16510"/>
    <cellStyle name="Nota 3 5 4" xfId="7096"/>
    <cellStyle name="Nota 3 5 4 2" xfId="19640"/>
    <cellStyle name="Nota 3 5 5" xfId="13382"/>
    <cellStyle name="Nota 3 6" xfId="1624"/>
    <cellStyle name="Nota 3 6 2" xfId="4753"/>
    <cellStyle name="Nota 3 6 2 2" xfId="11012"/>
    <cellStyle name="Nota 3 6 2 2 2" xfId="23556"/>
    <cellStyle name="Nota 3 6 2 3" xfId="17298"/>
    <cellStyle name="Nota 3 6 3" xfId="7884"/>
    <cellStyle name="Nota 3 6 3 2" xfId="20428"/>
    <cellStyle name="Nota 3 6 4" xfId="14170"/>
    <cellStyle name="Nota 3 7" xfId="3189"/>
    <cellStyle name="Nota 3 7 2" xfId="9448"/>
    <cellStyle name="Nota 3 7 2 2" xfId="21992"/>
    <cellStyle name="Nota 3 7 3" xfId="15734"/>
    <cellStyle name="Nota 3 8" xfId="6320"/>
    <cellStyle name="Nota 3 8 2" xfId="18864"/>
    <cellStyle name="Nota 3 9" xfId="12606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3" xfId="18675"/>
    <cellStyle name="Nota 4 2 2 2 2 3" xfId="9261"/>
    <cellStyle name="Nota 4 2 2 2 2 3 2" xfId="21805"/>
    <cellStyle name="Nota 4 2 2 2 2 4" xfId="15547"/>
    <cellStyle name="Nota 4 2 2 2 3" xfId="4566"/>
    <cellStyle name="Nota 4 2 2 2 3 2" xfId="10825"/>
    <cellStyle name="Nota 4 2 2 2 3 2 2" xfId="23369"/>
    <cellStyle name="Nota 4 2 2 2 3 3" xfId="17111"/>
    <cellStyle name="Nota 4 2 2 2 4" xfId="7697"/>
    <cellStyle name="Nota 4 2 2 2 4 2" xfId="20241"/>
    <cellStyle name="Nota 4 2 2 2 5" xfId="13983"/>
    <cellStyle name="Nota 4 2 2 3" xfId="2225"/>
    <cellStyle name="Nota 4 2 2 3 2" xfId="5354"/>
    <cellStyle name="Nota 4 2 2 3 2 2" xfId="11613"/>
    <cellStyle name="Nota 4 2 2 3 2 2 2" xfId="24157"/>
    <cellStyle name="Nota 4 2 2 3 2 3" xfId="17899"/>
    <cellStyle name="Nota 4 2 2 3 3" xfId="8485"/>
    <cellStyle name="Nota 4 2 2 3 3 2" xfId="21029"/>
    <cellStyle name="Nota 4 2 2 3 4" xfId="14771"/>
    <cellStyle name="Nota 4 2 2 4" xfId="3790"/>
    <cellStyle name="Nota 4 2 2 4 2" xfId="10049"/>
    <cellStyle name="Nota 4 2 2 4 2 2" xfId="22593"/>
    <cellStyle name="Nota 4 2 2 4 3" xfId="16335"/>
    <cellStyle name="Nota 4 2 2 5" xfId="6921"/>
    <cellStyle name="Nota 4 2 2 5 2" xfId="19465"/>
    <cellStyle name="Nota 4 2 2 6" xfId="1320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3" xfId="18287"/>
    <cellStyle name="Nota 4 2 3 2 3" xfId="8873"/>
    <cellStyle name="Nota 4 2 3 2 3 2" xfId="21417"/>
    <cellStyle name="Nota 4 2 3 2 4" xfId="15159"/>
    <cellStyle name="Nota 4 2 3 3" xfId="4178"/>
    <cellStyle name="Nota 4 2 3 3 2" xfId="10437"/>
    <cellStyle name="Nota 4 2 3 3 2 2" xfId="22981"/>
    <cellStyle name="Nota 4 2 3 3 3" xfId="16723"/>
    <cellStyle name="Nota 4 2 3 4" xfId="7309"/>
    <cellStyle name="Nota 4 2 3 4 2" xfId="19853"/>
    <cellStyle name="Nota 4 2 3 5" xfId="13595"/>
    <cellStyle name="Nota 4 2 4" xfId="1837"/>
    <cellStyle name="Nota 4 2 4 2" xfId="4966"/>
    <cellStyle name="Nota 4 2 4 2 2" xfId="11225"/>
    <cellStyle name="Nota 4 2 4 2 2 2" xfId="23769"/>
    <cellStyle name="Nota 4 2 4 2 3" xfId="17511"/>
    <cellStyle name="Nota 4 2 4 3" xfId="8097"/>
    <cellStyle name="Nota 4 2 4 3 2" xfId="20641"/>
    <cellStyle name="Nota 4 2 4 4" xfId="14383"/>
    <cellStyle name="Nota 4 2 5" xfId="3402"/>
    <cellStyle name="Nota 4 2 5 2" xfId="9661"/>
    <cellStyle name="Nota 4 2 5 2 2" xfId="22205"/>
    <cellStyle name="Nota 4 2 5 3" xfId="15947"/>
    <cellStyle name="Nota 4 2 6" xfId="6533"/>
    <cellStyle name="Nota 4 2 6 2" xfId="19077"/>
    <cellStyle name="Nota 4 2 7" xfId="1281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3" xfId="18488"/>
    <cellStyle name="Nota 4 3 2 2 3" xfId="9074"/>
    <cellStyle name="Nota 4 3 2 2 3 2" xfId="21618"/>
    <cellStyle name="Nota 4 3 2 2 4" xfId="15360"/>
    <cellStyle name="Nota 4 3 2 3" xfId="4379"/>
    <cellStyle name="Nota 4 3 2 3 2" xfId="10638"/>
    <cellStyle name="Nota 4 3 2 3 2 2" xfId="23182"/>
    <cellStyle name="Nota 4 3 2 3 3" xfId="16924"/>
    <cellStyle name="Nota 4 3 2 4" xfId="7510"/>
    <cellStyle name="Nota 4 3 2 4 2" xfId="20054"/>
    <cellStyle name="Nota 4 3 2 5" xfId="13796"/>
    <cellStyle name="Nota 4 3 3" xfId="2038"/>
    <cellStyle name="Nota 4 3 3 2" xfId="5167"/>
    <cellStyle name="Nota 4 3 3 2 2" xfId="11426"/>
    <cellStyle name="Nota 4 3 3 2 2 2" xfId="23970"/>
    <cellStyle name="Nota 4 3 3 2 3" xfId="17712"/>
    <cellStyle name="Nota 4 3 3 3" xfId="8298"/>
    <cellStyle name="Nota 4 3 3 3 2" xfId="20842"/>
    <cellStyle name="Nota 4 3 3 4" xfId="14584"/>
    <cellStyle name="Nota 4 3 4" xfId="3603"/>
    <cellStyle name="Nota 4 3 4 2" xfId="9862"/>
    <cellStyle name="Nota 4 3 4 2 2" xfId="22406"/>
    <cellStyle name="Nota 4 3 4 3" xfId="16148"/>
    <cellStyle name="Nota 4 3 5" xfId="6734"/>
    <cellStyle name="Nota 4 3 5 2" xfId="19278"/>
    <cellStyle name="Nota 4 3 6" xfId="1302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3" xfId="18100"/>
    <cellStyle name="Nota 4 4 2 3" xfId="8686"/>
    <cellStyle name="Nota 4 4 2 3 2" xfId="21230"/>
    <cellStyle name="Nota 4 4 2 4" xfId="14972"/>
    <cellStyle name="Nota 4 4 3" xfId="3991"/>
    <cellStyle name="Nota 4 4 3 2" xfId="10250"/>
    <cellStyle name="Nota 4 4 3 2 2" xfId="22794"/>
    <cellStyle name="Nota 4 4 3 3" xfId="16536"/>
    <cellStyle name="Nota 4 4 4" xfId="7122"/>
    <cellStyle name="Nota 4 4 4 2" xfId="19666"/>
    <cellStyle name="Nota 4 4 5" xfId="13408"/>
    <cellStyle name="Nota 4 5" xfId="1650"/>
    <cellStyle name="Nota 4 5 2" xfId="4779"/>
    <cellStyle name="Nota 4 5 2 2" xfId="11038"/>
    <cellStyle name="Nota 4 5 2 2 2" xfId="23582"/>
    <cellStyle name="Nota 4 5 2 3" xfId="17324"/>
    <cellStyle name="Nota 4 5 3" xfId="7910"/>
    <cellStyle name="Nota 4 5 3 2" xfId="20454"/>
    <cellStyle name="Nota 4 5 4" xfId="14196"/>
    <cellStyle name="Nota 4 6" xfId="3215"/>
    <cellStyle name="Nota 4 6 2" xfId="9474"/>
    <cellStyle name="Nota 4 6 2 2" xfId="22018"/>
    <cellStyle name="Nota 4 6 3" xfId="15760"/>
    <cellStyle name="Nota 4 7" xfId="6346"/>
    <cellStyle name="Nota 4 7 2" xfId="18890"/>
    <cellStyle name="Nota 4 8" xfId="12632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3" xfId="18662"/>
    <cellStyle name="Nota 5 2 2 2 2 3" xfId="9248"/>
    <cellStyle name="Nota 5 2 2 2 2 3 2" xfId="21792"/>
    <cellStyle name="Nota 5 2 2 2 2 4" xfId="15534"/>
    <cellStyle name="Nota 5 2 2 2 3" xfId="4553"/>
    <cellStyle name="Nota 5 2 2 2 3 2" xfId="10812"/>
    <cellStyle name="Nota 5 2 2 2 3 2 2" xfId="23356"/>
    <cellStyle name="Nota 5 2 2 2 3 3" xfId="17098"/>
    <cellStyle name="Nota 5 2 2 2 4" xfId="7684"/>
    <cellStyle name="Nota 5 2 2 2 4 2" xfId="20228"/>
    <cellStyle name="Nota 5 2 2 2 5" xfId="13970"/>
    <cellStyle name="Nota 5 2 2 3" xfId="2212"/>
    <cellStyle name="Nota 5 2 2 3 2" xfId="5341"/>
    <cellStyle name="Nota 5 2 2 3 2 2" xfId="11600"/>
    <cellStyle name="Nota 5 2 2 3 2 2 2" xfId="24144"/>
    <cellStyle name="Nota 5 2 2 3 2 3" xfId="17886"/>
    <cellStyle name="Nota 5 2 2 3 3" xfId="8472"/>
    <cellStyle name="Nota 5 2 2 3 3 2" xfId="21016"/>
    <cellStyle name="Nota 5 2 2 3 4" xfId="14758"/>
    <cellStyle name="Nota 5 2 2 4" xfId="3777"/>
    <cellStyle name="Nota 5 2 2 4 2" xfId="10036"/>
    <cellStyle name="Nota 5 2 2 4 2 2" xfId="22580"/>
    <cellStyle name="Nota 5 2 2 4 3" xfId="16322"/>
    <cellStyle name="Nota 5 2 2 5" xfId="6908"/>
    <cellStyle name="Nota 5 2 2 5 2" xfId="19452"/>
    <cellStyle name="Nota 5 2 2 6" xfId="1319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3" xfId="18274"/>
    <cellStyle name="Nota 5 2 3 2 3" xfId="8860"/>
    <cellStyle name="Nota 5 2 3 2 3 2" xfId="21404"/>
    <cellStyle name="Nota 5 2 3 2 4" xfId="15146"/>
    <cellStyle name="Nota 5 2 3 3" xfId="4165"/>
    <cellStyle name="Nota 5 2 3 3 2" xfId="10424"/>
    <cellStyle name="Nota 5 2 3 3 2 2" xfId="22968"/>
    <cellStyle name="Nota 5 2 3 3 3" xfId="16710"/>
    <cellStyle name="Nota 5 2 3 4" xfId="7296"/>
    <cellStyle name="Nota 5 2 3 4 2" xfId="19840"/>
    <cellStyle name="Nota 5 2 3 5" xfId="13582"/>
    <cellStyle name="Nota 5 2 4" xfId="1824"/>
    <cellStyle name="Nota 5 2 4 2" xfId="4953"/>
    <cellStyle name="Nota 5 2 4 2 2" xfId="11212"/>
    <cellStyle name="Nota 5 2 4 2 2 2" xfId="23756"/>
    <cellStyle name="Nota 5 2 4 2 3" xfId="17498"/>
    <cellStyle name="Nota 5 2 4 3" xfId="8084"/>
    <cellStyle name="Nota 5 2 4 3 2" xfId="20628"/>
    <cellStyle name="Nota 5 2 4 4" xfId="14370"/>
    <cellStyle name="Nota 5 2 5" xfId="3389"/>
    <cellStyle name="Nota 5 2 5 2" xfId="9648"/>
    <cellStyle name="Nota 5 2 5 2 2" xfId="22192"/>
    <cellStyle name="Nota 5 2 5 3" xfId="15934"/>
    <cellStyle name="Nota 5 2 6" xfId="6520"/>
    <cellStyle name="Nota 5 2 6 2" xfId="19064"/>
    <cellStyle name="Nota 5 2 7" xfId="1280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3" xfId="18475"/>
    <cellStyle name="Nota 5 3 2 2 3" xfId="9061"/>
    <cellStyle name="Nota 5 3 2 2 3 2" xfId="21605"/>
    <cellStyle name="Nota 5 3 2 2 4" xfId="15347"/>
    <cellStyle name="Nota 5 3 2 3" xfId="4366"/>
    <cellStyle name="Nota 5 3 2 3 2" xfId="10625"/>
    <cellStyle name="Nota 5 3 2 3 2 2" xfId="23169"/>
    <cellStyle name="Nota 5 3 2 3 3" xfId="16911"/>
    <cellStyle name="Nota 5 3 2 4" xfId="7497"/>
    <cellStyle name="Nota 5 3 2 4 2" xfId="20041"/>
    <cellStyle name="Nota 5 3 2 5" xfId="13783"/>
    <cellStyle name="Nota 5 3 3" xfId="2025"/>
    <cellStyle name="Nota 5 3 3 2" xfId="5154"/>
    <cellStyle name="Nota 5 3 3 2 2" xfId="11413"/>
    <cellStyle name="Nota 5 3 3 2 2 2" xfId="23957"/>
    <cellStyle name="Nota 5 3 3 2 3" xfId="17699"/>
    <cellStyle name="Nota 5 3 3 3" xfId="8285"/>
    <cellStyle name="Nota 5 3 3 3 2" xfId="20829"/>
    <cellStyle name="Nota 5 3 3 4" xfId="14571"/>
    <cellStyle name="Nota 5 3 4" xfId="3590"/>
    <cellStyle name="Nota 5 3 4 2" xfId="9849"/>
    <cellStyle name="Nota 5 3 4 2 2" xfId="22393"/>
    <cellStyle name="Nota 5 3 4 3" xfId="16135"/>
    <cellStyle name="Nota 5 3 5" xfId="6721"/>
    <cellStyle name="Nota 5 3 5 2" xfId="19265"/>
    <cellStyle name="Nota 5 3 6" xfId="1300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3" xfId="18087"/>
    <cellStyle name="Nota 5 4 2 3" xfId="8673"/>
    <cellStyle name="Nota 5 4 2 3 2" xfId="21217"/>
    <cellStyle name="Nota 5 4 2 4" xfId="14959"/>
    <cellStyle name="Nota 5 4 3" xfId="3978"/>
    <cellStyle name="Nota 5 4 3 2" xfId="10237"/>
    <cellStyle name="Nota 5 4 3 2 2" xfId="22781"/>
    <cellStyle name="Nota 5 4 3 3" xfId="16523"/>
    <cellStyle name="Nota 5 4 4" xfId="7109"/>
    <cellStyle name="Nota 5 4 4 2" xfId="19653"/>
    <cellStyle name="Nota 5 4 5" xfId="13395"/>
    <cellStyle name="Nota 5 5" xfId="1637"/>
    <cellStyle name="Nota 5 5 2" xfId="4766"/>
    <cellStyle name="Nota 5 5 2 2" xfId="11025"/>
    <cellStyle name="Nota 5 5 2 2 2" xfId="23569"/>
    <cellStyle name="Nota 5 5 2 3" xfId="17311"/>
    <cellStyle name="Nota 5 5 3" xfId="7897"/>
    <cellStyle name="Nota 5 5 3 2" xfId="20441"/>
    <cellStyle name="Nota 5 5 4" xfId="14183"/>
    <cellStyle name="Nota 5 6" xfId="3202"/>
    <cellStyle name="Nota 5 6 2" xfId="9461"/>
    <cellStyle name="Nota 5 6 2 2" xfId="22005"/>
    <cellStyle name="Nota 5 6 3" xfId="15747"/>
    <cellStyle name="Nota 5 7" xfId="6333"/>
    <cellStyle name="Nota 5 7 2" xfId="18877"/>
    <cellStyle name="Nota 5 8" xfId="1261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3" xfId="18715"/>
    <cellStyle name="Nota 6 2 2 2 2 3" xfId="9301"/>
    <cellStyle name="Nota 6 2 2 2 2 3 2" xfId="21845"/>
    <cellStyle name="Nota 6 2 2 2 2 4" xfId="15587"/>
    <cellStyle name="Nota 6 2 2 2 3" xfId="4606"/>
    <cellStyle name="Nota 6 2 2 2 3 2" xfId="10865"/>
    <cellStyle name="Nota 6 2 2 2 3 2 2" xfId="23409"/>
    <cellStyle name="Nota 6 2 2 2 3 3" xfId="17151"/>
    <cellStyle name="Nota 6 2 2 2 4" xfId="7737"/>
    <cellStyle name="Nota 6 2 2 2 4 2" xfId="20281"/>
    <cellStyle name="Nota 6 2 2 2 5" xfId="14023"/>
    <cellStyle name="Nota 6 2 2 3" xfId="2265"/>
    <cellStyle name="Nota 6 2 2 3 2" xfId="5394"/>
    <cellStyle name="Nota 6 2 2 3 2 2" xfId="11653"/>
    <cellStyle name="Nota 6 2 2 3 2 2 2" xfId="24197"/>
    <cellStyle name="Nota 6 2 2 3 2 3" xfId="17939"/>
    <cellStyle name="Nota 6 2 2 3 3" xfId="8525"/>
    <cellStyle name="Nota 6 2 2 3 3 2" xfId="21069"/>
    <cellStyle name="Nota 6 2 2 3 4" xfId="14811"/>
    <cellStyle name="Nota 6 2 2 4" xfId="3830"/>
    <cellStyle name="Nota 6 2 2 4 2" xfId="10089"/>
    <cellStyle name="Nota 6 2 2 4 2 2" xfId="22633"/>
    <cellStyle name="Nota 6 2 2 4 3" xfId="16375"/>
    <cellStyle name="Nota 6 2 2 5" xfId="6961"/>
    <cellStyle name="Nota 6 2 2 5 2" xfId="19505"/>
    <cellStyle name="Nota 6 2 2 6" xfId="1324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3" xfId="18327"/>
    <cellStyle name="Nota 6 2 3 2 3" xfId="8913"/>
    <cellStyle name="Nota 6 2 3 2 3 2" xfId="21457"/>
    <cellStyle name="Nota 6 2 3 2 4" xfId="15199"/>
    <cellStyle name="Nota 6 2 3 3" xfId="4218"/>
    <cellStyle name="Nota 6 2 3 3 2" xfId="10477"/>
    <cellStyle name="Nota 6 2 3 3 2 2" xfId="23021"/>
    <cellStyle name="Nota 6 2 3 3 3" xfId="16763"/>
    <cellStyle name="Nota 6 2 3 4" xfId="7349"/>
    <cellStyle name="Nota 6 2 3 4 2" xfId="19893"/>
    <cellStyle name="Nota 6 2 3 5" xfId="13635"/>
    <cellStyle name="Nota 6 2 4" xfId="1877"/>
    <cellStyle name="Nota 6 2 4 2" xfId="5006"/>
    <cellStyle name="Nota 6 2 4 2 2" xfId="11265"/>
    <cellStyle name="Nota 6 2 4 2 2 2" xfId="23809"/>
    <cellStyle name="Nota 6 2 4 2 3" xfId="17551"/>
    <cellStyle name="Nota 6 2 4 3" xfId="8137"/>
    <cellStyle name="Nota 6 2 4 3 2" xfId="20681"/>
    <cellStyle name="Nota 6 2 4 4" xfId="14423"/>
    <cellStyle name="Nota 6 2 5" xfId="3442"/>
    <cellStyle name="Nota 6 2 5 2" xfId="9701"/>
    <cellStyle name="Nota 6 2 5 2 2" xfId="22245"/>
    <cellStyle name="Nota 6 2 5 3" xfId="15987"/>
    <cellStyle name="Nota 6 2 6" xfId="6573"/>
    <cellStyle name="Nota 6 2 6 2" xfId="19117"/>
    <cellStyle name="Nota 6 2 7" xfId="1285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3" xfId="18528"/>
    <cellStyle name="Nota 6 3 2 2 3" xfId="9114"/>
    <cellStyle name="Nota 6 3 2 2 3 2" xfId="21658"/>
    <cellStyle name="Nota 6 3 2 2 4" xfId="15400"/>
    <cellStyle name="Nota 6 3 2 3" xfId="4419"/>
    <cellStyle name="Nota 6 3 2 3 2" xfId="10678"/>
    <cellStyle name="Nota 6 3 2 3 2 2" xfId="23222"/>
    <cellStyle name="Nota 6 3 2 3 3" xfId="16964"/>
    <cellStyle name="Nota 6 3 2 4" xfId="7550"/>
    <cellStyle name="Nota 6 3 2 4 2" xfId="20094"/>
    <cellStyle name="Nota 6 3 2 5" xfId="13836"/>
    <cellStyle name="Nota 6 3 3" xfId="2078"/>
    <cellStyle name="Nota 6 3 3 2" xfId="5207"/>
    <cellStyle name="Nota 6 3 3 2 2" xfId="11466"/>
    <cellStyle name="Nota 6 3 3 2 2 2" xfId="24010"/>
    <cellStyle name="Nota 6 3 3 2 3" xfId="17752"/>
    <cellStyle name="Nota 6 3 3 3" xfId="8338"/>
    <cellStyle name="Nota 6 3 3 3 2" xfId="20882"/>
    <cellStyle name="Nota 6 3 3 4" xfId="14624"/>
    <cellStyle name="Nota 6 3 4" xfId="3643"/>
    <cellStyle name="Nota 6 3 4 2" xfId="9902"/>
    <cellStyle name="Nota 6 3 4 2 2" xfId="22446"/>
    <cellStyle name="Nota 6 3 4 3" xfId="16188"/>
    <cellStyle name="Nota 6 3 5" xfId="6774"/>
    <cellStyle name="Nota 6 3 5 2" xfId="19318"/>
    <cellStyle name="Nota 6 3 6" xfId="1306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3" xfId="18140"/>
    <cellStyle name="Nota 6 4 2 3" xfId="8726"/>
    <cellStyle name="Nota 6 4 2 3 2" xfId="21270"/>
    <cellStyle name="Nota 6 4 2 4" xfId="15012"/>
    <cellStyle name="Nota 6 4 3" xfId="4031"/>
    <cellStyle name="Nota 6 4 3 2" xfId="10290"/>
    <cellStyle name="Nota 6 4 3 2 2" xfId="22834"/>
    <cellStyle name="Nota 6 4 3 3" xfId="16576"/>
    <cellStyle name="Nota 6 4 4" xfId="7162"/>
    <cellStyle name="Nota 6 4 4 2" xfId="19706"/>
    <cellStyle name="Nota 6 4 5" xfId="13448"/>
    <cellStyle name="Nota 6 5" xfId="1690"/>
    <cellStyle name="Nota 6 5 2" xfId="4819"/>
    <cellStyle name="Nota 6 5 2 2" xfId="11078"/>
    <cellStyle name="Nota 6 5 2 2 2" xfId="23622"/>
    <cellStyle name="Nota 6 5 2 3" xfId="17364"/>
    <cellStyle name="Nota 6 5 3" xfId="7950"/>
    <cellStyle name="Nota 6 5 3 2" xfId="20494"/>
    <cellStyle name="Nota 6 5 4" xfId="14236"/>
    <cellStyle name="Nota 6 6" xfId="3255"/>
    <cellStyle name="Nota 6 6 2" xfId="9514"/>
    <cellStyle name="Nota 6 6 2 2" xfId="22058"/>
    <cellStyle name="Nota 6 6 3" xfId="15800"/>
    <cellStyle name="Nota 6 7" xfId="6386"/>
    <cellStyle name="Nota 6 7 2" xfId="18930"/>
    <cellStyle name="Nota 6 8" xfId="1267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3" xfId="18729"/>
    <cellStyle name="Nota 7 2 2 2 2 3" xfId="9315"/>
    <cellStyle name="Nota 7 2 2 2 2 3 2" xfId="21859"/>
    <cellStyle name="Nota 7 2 2 2 2 4" xfId="15601"/>
    <cellStyle name="Nota 7 2 2 2 3" xfId="4620"/>
    <cellStyle name="Nota 7 2 2 2 3 2" xfId="10879"/>
    <cellStyle name="Nota 7 2 2 2 3 2 2" xfId="23423"/>
    <cellStyle name="Nota 7 2 2 2 3 3" xfId="17165"/>
    <cellStyle name="Nota 7 2 2 2 4" xfId="7751"/>
    <cellStyle name="Nota 7 2 2 2 4 2" xfId="20295"/>
    <cellStyle name="Nota 7 2 2 2 5" xfId="14037"/>
    <cellStyle name="Nota 7 2 2 3" xfId="2279"/>
    <cellStyle name="Nota 7 2 2 3 2" xfId="5408"/>
    <cellStyle name="Nota 7 2 2 3 2 2" xfId="11667"/>
    <cellStyle name="Nota 7 2 2 3 2 2 2" xfId="24211"/>
    <cellStyle name="Nota 7 2 2 3 2 3" xfId="17953"/>
    <cellStyle name="Nota 7 2 2 3 3" xfId="8539"/>
    <cellStyle name="Nota 7 2 2 3 3 2" xfId="21083"/>
    <cellStyle name="Nota 7 2 2 3 4" xfId="14825"/>
    <cellStyle name="Nota 7 2 2 4" xfId="3844"/>
    <cellStyle name="Nota 7 2 2 4 2" xfId="10103"/>
    <cellStyle name="Nota 7 2 2 4 2 2" xfId="22647"/>
    <cellStyle name="Nota 7 2 2 4 3" xfId="16389"/>
    <cellStyle name="Nota 7 2 2 5" xfId="6975"/>
    <cellStyle name="Nota 7 2 2 5 2" xfId="19519"/>
    <cellStyle name="Nota 7 2 2 6" xfId="1326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3" xfId="18341"/>
    <cellStyle name="Nota 7 2 3 2 3" xfId="8927"/>
    <cellStyle name="Nota 7 2 3 2 3 2" xfId="21471"/>
    <cellStyle name="Nota 7 2 3 2 4" xfId="15213"/>
    <cellStyle name="Nota 7 2 3 3" xfId="4232"/>
    <cellStyle name="Nota 7 2 3 3 2" xfId="10491"/>
    <cellStyle name="Nota 7 2 3 3 2 2" xfId="23035"/>
    <cellStyle name="Nota 7 2 3 3 3" xfId="16777"/>
    <cellStyle name="Nota 7 2 3 4" xfId="7363"/>
    <cellStyle name="Nota 7 2 3 4 2" xfId="19907"/>
    <cellStyle name="Nota 7 2 3 5" xfId="13649"/>
    <cellStyle name="Nota 7 2 4" xfId="1891"/>
    <cellStyle name="Nota 7 2 4 2" xfId="5020"/>
    <cellStyle name="Nota 7 2 4 2 2" xfId="11279"/>
    <cellStyle name="Nota 7 2 4 2 2 2" xfId="23823"/>
    <cellStyle name="Nota 7 2 4 2 3" xfId="17565"/>
    <cellStyle name="Nota 7 2 4 3" xfId="8151"/>
    <cellStyle name="Nota 7 2 4 3 2" xfId="20695"/>
    <cellStyle name="Nota 7 2 4 4" xfId="14437"/>
    <cellStyle name="Nota 7 2 5" xfId="3456"/>
    <cellStyle name="Nota 7 2 5 2" xfId="9715"/>
    <cellStyle name="Nota 7 2 5 2 2" xfId="22259"/>
    <cellStyle name="Nota 7 2 5 3" xfId="16001"/>
    <cellStyle name="Nota 7 2 6" xfId="6587"/>
    <cellStyle name="Nota 7 2 6 2" xfId="19131"/>
    <cellStyle name="Nota 7 2 7" xfId="1287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3" xfId="18542"/>
    <cellStyle name="Nota 7 3 2 2 3" xfId="9128"/>
    <cellStyle name="Nota 7 3 2 2 3 2" xfId="21672"/>
    <cellStyle name="Nota 7 3 2 2 4" xfId="15414"/>
    <cellStyle name="Nota 7 3 2 3" xfId="4433"/>
    <cellStyle name="Nota 7 3 2 3 2" xfId="10692"/>
    <cellStyle name="Nota 7 3 2 3 2 2" xfId="23236"/>
    <cellStyle name="Nota 7 3 2 3 3" xfId="16978"/>
    <cellStyle name="Nota 7 3 2 4" xfId="7564"/>
    <cellStyle name="Nota 7 3 2 4 2" xfId="20108"/>
    <cellStyle name="Nota 7 3 2 5" xfId="13850"/>
    <cellStyle name="Nota 7 3 3" xfId="2092"/>
    <cellStyle name="Nota 7 3 3 2" xfId="5221"/>
    <cellStyle name="Nota 7 3 3 2 2" xfId="11480"/>
    <cellStyle name="Nota 7 3 3 2 2 2" xfId="24024"/>
    <cellStyle name="Nota 7 3 3 2 3" xfId="17766"/>
    <cellStyle name="Nota 7 3 3 3" xfId="8352"/>
    <cellStyle name="Nota 7 3 3 3 2" xfId="20896"/>
    <cellStyle name="Nota 7 3 3 4" xfId="14638"/>
    <cellStyle name="Nota 7 3 4" xfId="3657"/>
    <cellStyle name="Nota 7 3 4 2" xfId="9916"/>
    <cellStyle name="Nota 7 3 4 2 2" xfId="22460"/>
    <cellStyle name="Nota 7 3 4 3" xfId="16202"/>
    <cellStyle name="Nota 7 3 5" xfId="6788"/>
    <cellStyle name="Nota 7 3 5 2" xfId="19332"/>
    <cellStyle name="Nota 7 3 6" xfId="1307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3" xfId="18154"/>
    <cellStyle name="Nota 7 4 2 3" xfId="8740"/>
    <cellStyle name="Nota 7 4 2 3 2" xfId="21284"/>
    <cellStyle name="Nota 7 4 2 4" xfId="15026"/>
    <cellStyle name="Nota 7 4 3" xfId="4045"/>
    <cellStyle name="Nota 7 4 3 2" xfId="10304"/>
    <cellStyle name="Nota 7 4 3 2 2" xfId="22848"/>
    <cellStyle name="Nota 7 4 3 3" xfId="16590"/>
    <cellStyle name="Nota 7 4 4" xfId="7176"/>
    <cellStyle name="Nota 7 4 4 2" xfId="19720"/>
    <cellStyle name="Nota 7 4 5" xfId="13462"/>
    <cellStyle name="Nota 7 5" xfId="1704"/>
    <cellStyle name="Nota 7 5 2" xfId="4833"/>
    <cellStyle name="Nota 7 5 2 2" xfId="11092"/>
    <cellStyle name="Nota 7 5 2 2 2" xfId="23636"/>
    <cellStyle name="Nota 7 5 2 3" xfId="17378"/>
    <cellStyle name="Nota 7 5 3" xfId="7964"/>
    <cellStyle name="Nota 7 5 3 2" xfId="20508"/>
    <cellStyle name="Nota 7 5 4" xfId="14250"/>
    <cellStyle name="Nota 7 6" xfId="3269"/>
    <cellStyle name="Nota 7 6 2" xfId="9528"/>
    <cellStyle name="Nota 7 6 2 2" xfId="22072"/>
    <cellStyle name="Nota 7 6 3" xfId="15814"/>
    <cellStyle name="Nota 7 7" xfId="6400"/>
    <cellStyle name="Nota 7 7 2" xfId="18944"/>
    <cellStyle name="Nota 7 8" xfId="1268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3" xfId="18742"/>
    <cellStyle name="Nota 8 2 2 2 2 3" xfId="9328"/>
    <cellStyle name="Nota 8 2 2 2 2 3 2" xfId="21872"/>
    <cellStyle name="Nota 8 2 2 2 2 4" xfId="15614"/>
    <cellStyle name="Nota 8 2 2 2 3" xfId="4633"/>
    <cellStyle name="Nota 8 2 2 2 3 2" xfId="10892"/>
    <cellStyle name="Nota 8 2 2 2 3 2 2" xfId="23436"/>
    <cellStyle name="Nota 8 2 2 2 3 3" xfId="17178"/>
    <cellStyle name="Nota 8 2 2 2 4" xfId="7764"/>
    <cellStyle name="Nota 8 2 2 2 4 2" xfId="20308"/>
    <cellStyle name="Nota 8 2 2 2 5" xfId="14050"/>
    <cellStyle name="Nota 8 2 2 3" xfId="2292"/>
    <cellStyle name="Nota 8 2 2 3 2" xfId="5421"/>
    <cellStyle name="Nota 8 2 2 3 2 2" xfId="11680"/>
    <cellStyle name="Nota 8 2 2 3 2 2 2" xfId="24224"/>
    <cellStyle name="Nota 8 2 2 3 2 3" xfId="17966"/>
    <cellStyle name="Nota 8 2 2 3 3" xfId="8552"/>
    <cellStyle name="Nota 8 2 2 3 3 2" xfId="21096"/>
    <cellStyle name="Nota 8 2 2 3 4" xfId="14838"/>
    <cellStyle name="Nota 8 2 2 4" xfId="3857"/>
    <cellStyle name="Nota 8 2 2 4 2" xfId="10116"/>
    <cellStyle name="Nota 8 2 2 4 2 2" xfId="22660"/>
    <cellStyle name="Nota 8 2 2 4 3" xfId="16402"/>
    <cellStyle name="Nota 8 2 2 5" xfId="6988"/>
    <cellStyle name="Nota 8 2 2 5 2" xfId="19532"/>
    <cellStyle name="Nota 8 2 2 6" xfId="1327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3" xfId="18354"/>
    <cellStyle name="Nota 8 2 3 2 3" xfId="8940"/>
    <cellStyle name="Nota 8 2 3 2 3 2" xfId="21484"/>
    <cellStyle name="Nota 8 2 3 2 4" xfId="15226"/>
    <cellStyle name="Nota 8 2 3 3" xfId="4245"/>
    <cellStyle name="Nota 8 2 3 3 2" xfId="10504"/>
    <cellStyle name="Nota 8 2 3 3 2 2" xfId="23048"/>
    <cellStyle name="Nota 8 2 3 3 3" xfId="16790"/>
    <cellStyle name="Nota 8 2 3 4" xfId="7376"/>
    <cellStyle name="Nota 8 2 3 4 2" xfId="19920"/>
    <cellStyle name="Nota 8 2 3 5" xfId="13662"/>
    <cellStyle name="Nota 8 2 4" xfId="1904"/>
    <cellStyle name="Nota 8 2 4 2" xfId="5033"/>
    <cellStyle name="Nota 8 2 4 2 2" xfId="11292"/>
    <cellStyle name="Nota 8 2 4 2 2 2" xfId="23836"/>
    <cellStyle name="Nota 8 2 4 2 3" xfId="17578"/>
    <cellStyle name="Nota 8 2 4 3" xfId="8164"/>
    <cellStyle name="Nota 8 2 4 3 2" xfId="20708"/>
    <cellStyle name="Nota 8 2 4 4" xfId="14450"/>
    <cellStyle name="Nota 8 2 5" xfId="3469"/>
    <cellStyle name="Nota 8 2 5 2" xfId="9728"/>
    <cellStyle name="Nota 8 2 5 2 2" xfId="22272"/>
    <cellStyle name="Nota 8 2 5 3" xfId="16014"/>
    <cellStyle name="Nota 8 2 6" xfId="6600"/>
    <cellStyle name="Nota 8 2 6 2" xfId="19144"/>
    <cellStyle name="Nota 8 2 7" xfId="1288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3" xfId="18555"/>
    <cellStyle name="Nota 8 3 2 2 3" xfId="9141"/>
    <cellStyle name="Nota 8 3 2 2 3 2" xfId="21685"/>
    <cellStyle name="Nota 8 3 2 2 4" xfId="15427"/>
    <cellStyle name="Nota 8 3 2 3" xfId="4446"/>
    <cellStyle name="Nota 8 3 2 3 2" xfId="10705"/>
    <cellStyle name="Nota 8 3 2 3 2 2" xfId="23249"/>
    <cellStyle name="Nota 8 3 2 3 3" xfId="16991"/>
    <cellStyle name="Nota 8 3 2 4" xfId="7577"/>
    <cellStyle name="Nota 8 3 2 4 2" xfId="20121"/>
    <cellStyle name="Nota 8 3 2 5" xfId="13863"/>
    <cellStyle name="Nota 8 3 3" xfId="2105"/>
    <cellStyle name="Nota 8 3 3 2" xfId="5234"/>
    <cellStyle name="Nota 8 3 3 2 2" xfId="11493"/>
    <cellStyle name="Nota 8 3 3 2 2 2" xfId="24037"/>
    <cellStyle name="Nota 8 3 3 2 3" xfId="17779"/>
    <cellStyle name="Nota 8 3 3 3" xfId="8365"/>
    <cellStyle name="Nota 8 3 3 3 2" xfId="20909"/>
    <cellStyle name="Nota 8 3 3 4" xfId="14651"/>
    <cellStyle name="Nota 8 3 4" xfId="3670"/>
    <cellStyle name="Nota 8 3 4 2" xfId="9929"/>
    <cellStyle name="Nota 8 3 4 2 2" xfId="22473"/>
    <cellStyle name="Nota 8 3 4 3" xfId="16215"/>
    <cellStyle name="Nota 8 3 5" xfId="6801"/>
    <cellStyle name="Nota 8 3 5 2" xfId="19345"/>
    <cellStyle name="Nota 8 3 6" xfId="1308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3" xfId="18167"/>
    <cellStyle name="Nota 8 4 2 3" xfId="8753"/>
    <cellStyle name="Nota 8 4 2 3 2" xfId="21297"/>
    <cellStyle name="Nota 8 4 2 4" xfId="15039"/>
    <cellStyle name="Nota 8 4 3" xfId="4058"/>
    <cellStyle name="Nota 8 4 3 2" xfId="10317"/>
    <cellStyle name="Nota 8 4 3 2 2" xfId="22861"/>
    <cellStyle name="Nota 8 4 3 3" xfId="16603"/>
    <cellStyle name="Nota 8 4 4" xfId="7189"/>
    <cellStyle name="Nota 8 4 4 2" xfId="19733"/>
    <cellStyle name="Nota 8 4 5" xfId="13475"/>
    <cellStyle name="Nota 8 5" xfId="1717"/>
    <cellStyle name="Nota 8 5 2" xfId="4846"/>
    <cellStyle name="Nota 8 5 2 2" xfId="11105"/>
    <cellStyle name="Nota 8 5 2 2 2" xfId="23649"/>
    <cellStyle name="Nota 8 5 2 3" xfId="17391"/>
    <cellStyle name="Nota 8 5 3" xfId="7977"/>
    <cellStyle name="Nota 8 5 3 2" xfId="20521"/>
    <cellStyle name="Nota 8 5 4" xfId="14263"/>
    <cellStyle name="Nota 8 6" xfId="3282"/>
    <cellStyle name="Nota 8 6 2" xfId="9541"/>
    <cellStyle name="Nota 8 6 2 2" xfId="22085"/>
    <cellStyle name="Nota 8 6 3" xfId="15827"/>
    <cellStyle name="Nota 8 7" xfId="6413"/>
    <cellStyle name="Nota 8 7 2" xfId="18957"/>
    <cellStyle name="Nota 8 8" xfId="1269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3" xfId="18755"/>
    <cellStyle name="Nota 9 2 2 2 2 3" xfId="9341"/>
    <cellStyle name="Nota 9 2 2 2 2 3 2" xfId="21885"/>
    <cellStyle name="Nota 9 2 2 2 2 4" xfId="15627"/>
    <cellStyle name="Nota 9 2 2 2 3" xfId="4646"/>
    <cellStyle name="Nota 9 2 2 2 3 2" xfId="10905"/>
    <cellStyle name="Nota 9 2 2 2 3 2 2" xfId="23449"/>
    <cellStyle name="Nota 9 2 2 2 3 3" xfId="17191"/>
    <cellStyle name="Nota 9 2 2 2 4" xfId="7777"/>
    <cellStyle name="Nota 9 2 2 2 4 2" xfId="20321"/>
    <cellStyle name="Nota 9 2 2 2 5" xfId="14063"/>
    <cellStyle name="Nota 9 2 2 3" xfId="2305"/>
    <cellStyle name="Nota 9 2 2 3 2" xfId="5434"/>
    <cellStyle name="Nota 9 2 2 3 2 2" xfId="11693"/>
    <cellStyle name="Nota 9 2 2 3 2 2 2" xfId="24237"/>
    <cellStyle name="Nota 9 2 2 3 2 3" xfId="17979"/>
    <cellStyle name="Nota 9 2 2 3 3" xfId="8565"/>
    <cellStyle name="Nota 9 2 2 3 3 2" xfId="21109"/>
    <cellStyle name="Nota 9 2 2 3 4" xfId="14851"/>
    <cellStyle name="Nota 9 2 2 4" xfId="3870"/>
    <cellStyle name="Nota 9 2 2 4 2" xfId="10129"/>
    <cellStyle name="Nota 9 2 2 4 2 2" xfId="22673"/>
    <cellStyle name="Nota 9 2 2 4 3" xfId="16415"/>
    <cellStyle name="Nota 9 2 2 5" xfId="7001"/>
    <cellStyle name="Nota 9 2 2 5 2" xfId="19545"/>
    <cellStyle name="Nota 9 2 2 6" xfId="1328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3" xfId="18367"/>
    <cellStyle name="Nota 9 2 3 2 3" xfId="8953"/>
    <cellStyle name="Nota 9 2 3 2 3 2" xfId="21497"/>
    <cellStyle name="Nota 9 2 3 2 4" xfId="15239"/>
    <cellStyle name="Nota 9 2 3 3" xfId="4258"/>
    <cellStyle name="Nota 9 2 3 3 2" xfId="10517"/>
    <cellStyle name="Nota 9 2 3 3 2 2" xfId="23061"/>
    <cellStyle name="Nota 9 2 3 3 3" xfId="16803"/>
    <cellStyle name="Nota 9 2 3 4" xfId="7389"/>
    <cellStyle name="Nota 9 2 3 4 2" xfId="19933"/>
    <cellStyle name="Nota 9 2 3 5" xfId="13675"/>
    <cellStyle name="Nota 9 2 4" xfId="1917"/>
    <cellStyle name="Nota 9 2 4 2" xfId="5046"/>
    <cellStyle name="Nota 9 2 4 2 2" xfId="11305"/>
    <cellStyle name="Nota 9 2 4 2 2 2" xfId="23849"/>
    <cellStyle name="Nota 9 2 4 2 3" xfId="17591"/>
    <cellStyle name="Nota 9 2 4 3" xfId="8177"/>
    <cellStyle name="Nota 9 2 4 3 2" xfId="20721"/>
    <cellStyle name="Nota 9 2 4 4" xfId="14463"/>
    <cellStyle name="Nota 9 2 5" xfId="3482"/>
    <cellStyle name="Nota 9 2 5 2" xfId="9741"/>
    <cellStyle name="Nota 9 2 5 2 2" xfId="22285"/>
    <cellStyle name="Nota 9 2 5 3" xfId="16027"/>
    <cellStyle name="Nota 9 2 6" xfId="6613"/>
    <cellStyle name="Nota 9 2 6 2" xfId="19157"/>
    <cellStyle name="Nota 9 2 7" xfId="1289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3" xfId="18568"/>
    <cellStyle name="Nota 9 3 2 2 3" xfId="9154"/>
    <cellStyle name="Nota 9 3 2 2 3 2" xfId="21698"/>
    <cellStyle name="Nota 9 3 2 2 4" xfId="15440"/>
    <cellStyle name="Nota 9 3 2 3" xfId="4459"/>
    <cellStyle name="Nota 9 3 2 3 2" xfId="10718"/>
    <cellStyle name="Nota 9 3 2 3 2 2" xfId="23262"/>
    <cellStyle name="Nota 9 3 2 3 3" xfId="17004"/>
    <cellStyle name="Nota 9 3 2 4" xfId="7590"/>
    <cellStyle name="Nota 9 3 2 4 2" xfId="20134"/>
    <cellStyle name="Nota 9 3 2 5" xfId="13876"/>
    <cellStyle name="Nota 9 3 3" xfId="2118"/>
    <cellStyle name="Nota 9 3 3 2" xfId="5247"/>
    <cellStyle name="Nota 9 3 3 2 2" xfId="11506"/>
    <cellStyle name="Nota 9 3 3 2 2 2" xfId="24050"/>
    <cellStyle name="Nota 9 3 3 2 3" xfId="17792"/>
    <cellStyle name="Nota 9 3 3 3" xfId="8378"/>
    <cellStyle name="Nota 9 3 3 3 2" xfId="20922"/>
    <cellStyle name="Nota 9 3 3 4" xfId="14664"/>
    <cellStyle name="Nota 9 3 4" xfId="3683"/>
    <cellStyle name="Nota 9 3 4 2" xfId="9942"/>
    <cellStyle name="Nota 9 3 4 2 2" xfId="22486"/>
    <cellStyle name="Nota 9 3 4 3" xfId="16228"/>
    <cellStyle name="Nota 9 3 5" xfId="6814"/>
    <cellStyle name="Nota 9 3 5 2" xfId="19358"/>
    <cellStyle name="Nota 9 3 6" xfId="1310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3" xfId="18180"/>
    <cellStyle name="Nota 9 4 2 3" xfId="8766"/>
    <cellStyle name="Nota 9 4 2 3 2" xfId="21310"/>
    <cellStyle name="Nota 9 4 2 4" xfId="15052"/>
    <cellStyle name="Nota 9 4 3" xfId="4071"/>
    <cellStyle name="Nota 9 4 3 2" xfId="10330"/>
    <cellStyle name="Nota 9 4 3 2 2" xfId="22874"/>
    <cellStyle name="Nota 9 4 3 3" xfId="16616"/>
    <cellStyle name="Nota 9 4 4" xfId="7202"/>
    <cellStyle name="Nota 9 4 4 2" xfId="19746"/>
    <cellStyle name="Nota 9 4 5" xfId="13488"/>
    <cellStyle name="Nota 9 5" xfId="1730"/>
    <cellStyle name="Nota 9 5 2" xfId="4859"/>
    <cellStyle name="Nota 9 5 2 2" xfId="11118"/>
    <cellStyle name="Nota 9 5 2 2 2" xfId="23662"/>
    <cellStyle name="Nota 9 5 2 3" xfId="17404"/>
    <cellStyle name="Nota 9 5 3" xfId="7990"/>
    <cellStyle name="Nota 9 5 3 2" xfId="20534"/>
    <cellStyle name="Nota 9 5 4" xfId="14276"/>
    <cellStyle name="Nota 9 6" xfId="3295"/>
    <cellStyle name="Nota 9 6 2" xfId="9554"/>
    <cellStyle name="Nota 9 6 2 2" xfId="22098"/>
    <cellStyle name="Nota 9 6 3" xfId="15840"/>
    <cellStyle name="Nota 9 7" xfId="6426"/>
    <cellStyle name="Nota 9 7 2" xfId="18970"/>
    <cellStyle name="Nota 9 8" xfId="1271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1006187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516"/>
  <sheetViews>
    <sheetView tabSelected="1" zoomScaleNormal="100" workbookViewId="0">
      <pane ySplit="8" topLeftCell="A9" activePane="bottomLeft" state="frozen"/>
      <selection pane="bottomLeft" activeCell="I37" sqref="I37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21" customWidth="1"/>
    <col min="5" max="5" width="9" customWidth="1"/>
    <col min="6" max="6" width="10.5703125" customWidth="1"/>
    <col min="7" max="7" width="22.42578125" style="1" customWidth="1"/>
    <col min="8" max="8" width="19.5703125" style="3" customWidth="1"/>
    <col min="9" max="9" width="16.85546875" style="3" customWidth="1"/>
    <col min="10" max="12" width="17.28515625" style="3" customWidth="1"/>
    <col min="13" max="13" width="9.140625" style="1" hidden="1" customWidth="1"/>
    <col min="14" max="15" width="11" bestFit="1" customWidth="1"/>
  </cols>
  <sheetData>
    <row r="2" spans="2:13" ht="12" customHeight="1">
      <c r="E2" s="79" t="s">
        <v>724</v>
      </c>
      <c r="F2" s="79"/>
      <c r="G2" s="79"/>
      <c r="H2" s="79"/>
      <c r="I2" s="79"/>
      <c r="K2"/>
    </row>
    <row r="3" spans="2:13" ht="12" customHeight="1">
      <c r="E3" s="79"/>
      <c r="F3" s="79"/>
      <c r="G3" s="79"/>
      <c r="H3" s="79"/>
      <c r="I3" s="79"/>
    </row>
    <row r="4" spans="2:13" ht="12" customHeight="1">
      <c r="E4" s="79"/>
      <c r="F4" s="79"/>
      <c r="G4" s="79"/>
      <c r="H4" s="79"/>
      <c r="I4" s="79"/>
    </row>
    <row r="7" spans="2:13">
      <c r="B7" s="19" t="s">
        <v>716</v>
      </c>
      <c r="L7" s="56" t="s">
        <v>725</v>
      </c>
    </row>
    <row r="8" spans="2:13" s="6" customFormat="1" ht="27">
      <c r="B8" s="7" t="s">
        <v>596</v>
      </c>
      <c r="C8" s="7" t="s">
        <v>518</v>
      </c>
      <c r="D8" s="7" t="s">
        <v>519</v>
      </c>
      <c r="E8" s="7" t="s">
        <v>520</v>
      </c>
      <c r="F8" s="7" t="s">
        <v>602</v>
      </c>
      <c r="G8" s="7" t="s">
        <v>521</v>
      </c>
      <c r="H8" s="8" t="s">
        <v>597</v>
      </c>
      <c r="I8" s="8" t="s">
        <v>598</v>
      </c>
      <c r="J8" s="8" t="s">
        <v>599</v>
      </c>
      <c r="K8" s="8" t="s">
        <v>600</v>
      </c>
      <c r="L8" s="8" t="s">
        <v>601</v>
      </c>
    </row>
    <row r="9" spans="2:13" s="36" customFormat="1">
      <c r="B9" s="20">
        <f>A9+1</f>
        <v>1</v>
      </c>
      <c r="C9" s="65">
        <v>2274</v>
      </c>
      <c r="D9" s="66" t="s">
        <v>129</v>
      </c>
      <c r="E9" s="20" t="str">
        <f>IFERROR(VLOOKUP(C9,SRA!B:I,8,0),"")</f>
        <v>COM</v>
      </c>
      <c r="F9" s="32" t="s">
        <v>603</v>
      </c>
      <c r="G9" s="20" t="str">
        <f>IFERROR(VLOOKUP(VLOOKUP(C9,SRA!B:F,5,0),FUNÇÃO!A:B,2,0),"")</f>
        <v>DIRETOR COMERCIAL</v>
      </c>
      <c r="H9" s="14">
        <f>IFERROR(VLOOKUP(C9,SRA!B:T,18,0),"")</f>
        <v>0</v>
      </c>
      <c r="I9" s="14">
        <f>IFERROR(VLOOKUP(C9,SRA!B:T,19,0),"")</f>
        <v>9570.82</v>
      </c>
      <c r="J9" s="14">
        <f>IFERROR(VLOOKUP(C9,ABRIL!B:F,3,0),"")</f>
        <v>9570.82</v>
      </c>
      <c r="K9" s="14">
        <f>J9-L9</f>
        <v>2310.8899999999994</v>
      </c>
      <c r="L9" s="14">
        <f>IFERROR(VLOOKUP(C9,ABRIL!B:H,7,0),"")</f>
        <v>7259.93</v>
      </c>
      <c r="M9" s="69" t="str">
        <f>IFERROR(VLOOKUP(C9,FÉRIAS!C:D,2,0),"")</f>
        <v/>
      </c>
    </row>
    <row r="10" spans="2:13" s="36" customFormat="1">
      <c r="B10" s="20">
        <f>B9+1</f>
        <v>2</v>
      </c>
      <c r="C10" s="65">
        <v>2280</v>
      </c>
      <c r="D10" s="66" t="s">
        <v>130</v>
      </c>
      <c r="E10" s="20" t="str">
        <f>IFERROR(VLOOKUP(C10,SRA!B:I,8,0),"")</f>
        <v>COM</v>
      </c>
      <c r="F10" s="32" t="s">
        <v>603</v>
      </c>
      <c r="G10" s="20" t="str">
        <f>IFERROR(VLOOKUP(VLOOKUP(C10,SRA!B:F,5,0),FUNÇÃO!A:B,2,0),"")</f>
        <v>GERENTE ADM.</v>
      </c>
      <c r="H10" s="14">
        <f>IFERROR(VLOOKUP(C10,SRA!B:T,18,0),"")</f>
        <v>548.59</v>
      </c>
      <c r="I10" s="14">
        <f>IFERROR(VLOOKUP(C10,SRA!B:T,19,0),"")</f>
        <v>2194.37</v>
      </c>
      <c r="J10" s="14">
        <f>IFERROR(VLOOKUP(C10,ABRIL!B:F,3,0),"")</f>
        <v>2742.96</v>
      </c>
      <c r="K10" s="14">
        <f t="shared" ref="K10:K73" si="0">J10-L10</f>
        <v>311.5300000000002</v>
      </c>
      <c r="L10" s="14">
        <f>IFERROR(VLOOKUP(C10,ABRIL!B:H,7,0),"")</f>
        <v>2431.4299999999998</v>
      </c>
      <c r="M10" s="69" t="str">
        <f>IFERROR(VLOOKUP(C10,FÉRIAS!C:D,2,0),"")</f>
        <v/>
      </c>
    </row>
    <row r="11" spans="2:13" s="36" customFormat="1">
      <c r="B11" s="20">
        <f t="shared" ref="B11:B74" si="1">B10+1</f>
        <v>3</v>
      </c>
      <c r="C11" s="65">
        <v>2291</v>
      </c>
      <c r="D11" s="66" t="s">
        <v>131</v>
      </c>
      <c r="E11" s="20" t="str">
        <f>IFERROR(VLOOKUP(C11,SRA!B:I,8,0),"")</f>
        <v>COM</v>
      </c>
      <c r="F11" s="32" t="s">
        <v>603</v>
      </c>
      <c r="G11" s="20" t="str">
        <f>IFERROR(VLOOKUP(VLOOKUP(C11,SRA!B:F,5,0),FUNÇÃO!A:B,2,0),"")</f>
        <v>GESTOR DE DESENV.</v>
      </c>
      <c r="H11" s="14">
        <f>IFERROR(VLOOKUP(C11,SRA!B:T,18,0),"")</f>
        <v>759.59</v>
      </c>
      <c r="I11" s="14">
        <f>IFERROR(VLOOKUP(C11,SRA!B:T,19,0),"")</f>
        <v>3038.35</v>
      </c>
      <c r="J11" s="14">
        <f>IFERROR(VLOOKUP(C11,ABRIL!B:F,3,0),"")</f>
        <v>3797.94</v>
      </c>
      <c r="K11" s="14">
        <f t="shared" si="0"/>
        <v>1706.8899999999999</v>
      </c>
      <c r="L11" s="14">
        <f>IFERROR(VLOOKUP(C11,ABRIL!B:H,7,0),"")</f>
        <v>2091.0500000000002</v>
      </c>
      <c r="M11" s="69" t="str">
        <f>IFERROR(VLOOKUP(C11,FÉRIAS!C:D,2,0),"")</f>
        <v/>
      </c>
    </row>
    <row r="12" spans="2:13" s="36" customFormat="1">
      <c r="B12" s="20">
        <f t="shared" si="1"/>
        <v>4</v>
      </c>
      <c r="C12" s="65">
        <v>2295</v>
      </c>
      <c r="D12" s="66" t="s">
        <v>132</v>
      </c>
      <c r="E12" s="20" t="str">
        <f>IFERROR(VLOOKUP(C12,SRA!B:I,8,0),"")</f>
        <v>COM</v>
      </c>
      <c r="F12" s="32" t="s">
        <v>603</v>
      </c>
      <c r="G12" s="20" t="str">
        <f>IFERROR(VLOOKUP(VLOOKUP(C12,SRA!B:F,5,0),FUNÇÃO!A:B,2,0),"")</f>
        <v>GESTOR DE DESENV.</v>
      </c>
      <c r="H12" s="14">
        <f>IFERROR(VLOOKUP(C12,SRA!B:T,18,0),"")</f>
        <v>759.59</v>
      </c>
      <c r="I12" s="14">
        <f>IFERROR(VLOOKUP(C12,SRA!B:T,19,0),"")</f>
        <v>3038.35</v>
      </c>
      <c r="J12" s="14">
        <f>IFERROR(VLOOKUP(C12,ABRIL!B:F,3,0),"")</f>
        <v>3797.94</v>
      </c>
      <c r="K12" s="14">
        <f t="shared" si="0"/>
        <v>541.5300000000002</v>
      </c>
      <c r="L12" s="14">
        <f>IFERROR(VLOOKUP(C12,ABRIL!B:H,7,0),"")</f>
        <v>3256.41</v>
      </c>
      <c r="M12" s="69" t="str">
        <f>IFERROR(VLOOKUP(C12,FÉRIAS!C:D,2,0),"")</f>
        <v/>
      </c>
    </row>
    <row r="13" spans="2:13" s="36" customFormat="1">
      <c r="B13" s="20">
        <f t="shared" si="1"/>
        <v>5</v>
      </c>
      <c r="C13" s="65">
        <v>2308</v>
      </c>
      <c r="D13" s="66" t="s">
        <v>133</v>
      </c>
      <c r="E13" s="20" t="str">
        <f>IFERROR(VLOOKUP(C13,SRA!B:I,8,0),"")</f>
        <v>COM</v>
      </c>
      <c r="F13" s="32" t="s">
        <v>603</v>
      </c>
      <c r="G13" s="20" t="str">
        <f>IFERROR(VLOOKUP(VLOOKUP(C13,SRA!B:F,5,0),FUNÇÃO!A:B,2,0),"")</f>
        <v>GESTOR DE APOIO T</v>
      </c>
      <c r="H13" s="14">
        <f>IFERROR(VLOOKUP(C13,SRA!B:T,18,0),"")</f>
        <v>253.2</v>
      </c>
      <c r="I13" s="14">
        <f>IFERROR(VLOOKUP(C13,SRA!B:T,19,0),"")</f>
        <v>1012.78</v>
      </c>
      <c r="J13" s="14">
        <f>IFERROR(VLOOKUP(C13,ABRIL!B:F,3,0),"")</f>
        <v>2531.96</v>
      </c>
      <c r="K13" s="14">
        <f t="shared" si="0"/>
        <v>662.5</v>
      </c>
      <c r="L13" s="14">
        <f>IFERROR(VLOOKUP(C13,ABRIL!B:H,7,0),"")</f>
        <v>1869.46</v>
      </c>
      <c r="M13" s="69" t="str">
        <f>IFERROR(VLOOKUP(C13,FÉRIAS!C:D,2,0),"")</f>
        <v/>
      </c>
    </row>
    <row r="14" spans="2:13" s="36" customFormat="1">
      <c r="B14" s="20">
        <f t="shared" si="1"/>
        <v>6</v>
      </c>
      <c r="C14" s="65">
        <v>2504</v>
      </c>
      <c r="D14" s="66" t="s">
        <v>168</v>
      </c>
      <c r="E14" s="20" t="str">
        <f>IFERROR(VLOOKUP(C14,SRA!B:I,8,0),"")</f>
        <v>COM</v>
      </c>
      <c r="F14" s="32" t="s">
        <v>603</v>
      </c>
      <c r="G14" s="20" t="str">
        <f>IFERROR(VLOOKUP(VLOOKUP(C14,SRA!B:F,5,0),FUNÇÃO!A:B,2,0),"")</f>
        <v>GESTOR DE APOIO T</v>
      </c>
      <c r="H14" s="14">
        <f>IFERROR(VLOOKUP(C14,SRA!B:T,18,0),"")</f>
        <v>253.2</v>
      </c>
      <c r="I14" s="14">
        <f>IFERROR(VLOOKUP(C14,SRA!B:T,19,0),"")</f>
        <v>1012.78</v>
      </c>
      <c r="J14" s="14">
        <f>IFERROR(VLOOKUP(C14,ABRIL!B:F,3,0),"")</f>
        <v>1265.98</v>
      </c>
      <c r="K14" s="14">
        <f t="shared" si="0"/>
        <v>661.22</v>
      </c>
      <c r="L14" s="14">
        <f>IFERROR(VLOOKUP(C14,ABRIL!B:H,7,0),"")</f>
        <v>604.76</v>
      </c>
      <c r="M14" s="69" t="str">
        <f>IFERROR(VLOOKUP(C14,FÉRIAS!C:D,2,0),"")</f>
        <v/>
      </c>
    </row>
    <row r="15" spans="2:13" s="36" customFormat="1">
      <c r="B15" s="20">
        <f t="shared" si="1"/>
        <v>7</v>
      </c>
      <c r="C15" s="65">
        <v>2506</v>
      </c>
      <c r="D15" s="66" t="s">
        <v>169</v>
      </c>
      <c r="E15" s="20" t="str">
        <f>IFERROR(VLOOKUP(C15,SRA!B:I,8,0),"")</f>
        <v>COM</v>
      </c>
      <c r="F15" s="32" t="s">
        <v>603</v>
      </c>
      <c r="G15" s="20" t="str">
        <f>IFERROR(VLOOKUP(VLOOKUP(C15,SRA!B:F,5,0),FUNÇÃO!A:B,2,0),"")</f>
        <v>GESTOR DE APOIO T</v>
      </c>
      <c r="H15" s="14">
        <f>IFERROR(VLOOKUP(C15,SRA!B:T,18,0),"")</f>
        <v>253.2</v>
      </c>
      <c r="I15" s="14">
        <f>IFERROR(VLOOKUP(C15,SRA!B:T,19,0),"")</f>
        <v>1012.78</v>
      </c>
      <c r="J15" s="14">
        <f>IFERROR(VLOOKUP(C15,ABRIL!B:F,3,0),"")</f>
        <v>1265.98</v>
      </c>
      <c r="K15" s="14">
        <f t="shared" si="0"/>
        <v>595.98</v>
      </c>
      <c r="L15" s="14">
        <f>IFERROR(VLOOKUP(C15,ABRIL!B:H,7,0),"")</f>
        <v>670</v>
      </c>
      <c r="M15" s="69" t="str">
        <f>IFERROR(VLOOKUP(C15,FÉRIAS!C:D,2,0),"")</f>
        <v/>
      </c>
    </row>
    <row r="16" spans="2:13" s="36" customFormat="1">
      <c r="B16" s="20">
        <f t="shared" si="1"/>
        <v>8</v>
      </c>
      <c r="C16" s="65">
        <v>2507</v>
      </c>
      <c r="D16" s="66" t="s">
        <v>170</v>
      </c>
      <c r="E16" s="20" t="str">
        <f>IFERROR(VLOOKUP(C16,SRA!B:I,8,0),"")</f>
        <v>COM</v>
      </c>
      <c r="F16" s="32" t="s">
        <v>603</v>
      </c>
      <c r="G16" s="20" t="str">
        <f>IFERROR(VLOOKUP(VLOOKUP(C16,SRA!B:F,5,0),FUNÇÃO!A:B,2,0),"")</f>
        <v>GESTOR DE APOIO T</v>
      </c>
      <c r="H16" s="14">
        <f>IFERROR(VLOOKUP(C16,SRA!B:T,18,0),"")</f>
        <v>253.2</v>
      </c>
      <c r="I16" s="14">
        <f>IFERROR(VLOOKUP(C16,SRA!B:T,19,0),"")</f>
        <v>1012.78</v>
      </c>
      <c r="J16" s="14">
        <f>IFERROR(VLOOKUP(C16,ABRIL!B:F,3,0),"")</f>
        <v>1265.98</v>
      </c>
      <c r="K16" s="14">
        <f t="shared" si="0"/>
        <v>304.19000000000005</v>
      </c>
      <c r="L16" s="14">
        <f>IFERROR(VLOOKUP(C16,ABRIL!B:H,7,0),"")</f>
        <v>961.79</v>
      </c>
      <c r="M16" s="69" t="str">
        <f>IFERROR(VLOOKUP(C16,FÉRIAS!C:D,2,0),"")</f>
        <v/>
      </c>
    </row>
    <row r="17" spans="2:13" s="36" customFormat="1">
      <c r="B17" s="20">
        <f t="shared" si="1"/>
        <v>9</v>
      </c>
      <c r="C17" s="65">
        <v>2508</v>
      </c>
      <c r="D17" s="66" t="s">
        <v>171</v>
      </c>
      <c r="E17" s="20" t="str">
        <f>IFERROR(VLOOKUP(C17,SRA!B:I,8,0),"")</f>
        <v>COM</v>
      </c>
      <c r="F17" s="32" t="s">
        <v>603</v>
      </c>
      <c r="G17" s="20" t="str">
        <f>IFERROR(VLOOKUP(VLOOKUP(C17,SRA!B:F,5,0),FUNÇÃO!A:B,2,0),"")</f>
        <v>GESTOR DE APOIO T</v>
      </c>
      <c r="H17" s="14">
        <f>IFERROR(VLOOKUP(C17,SRA!B:T,18,0),"")</f>
        <v>253.2</v>
      </c>
      <c r="I17" s="14">
        <f>IFERROR(VLOOKUP(C17,SRA!B:T,19,0),"")</f>
        <v>1012.78</v>
      </c>
      <c r="J17" s="14">
        <f>IFERROR(VLOOKUP(C17,ABRIL!B:F,3,0),"")</f>
        <v>1265.98</v>
      </c>
      <c r="K17" s="14">
        <f t="shared" si="0"/>
        <v>381.02</v>
      </c>
      <c r="L17" s="14">
        <f>IFERROR(VLOOKUP(C17,ABRIL!B:H,7,0),"")</f>
        <v>884.96</v>
      </c>
      <c r="M17" s="69" t="str">
        <f>IFERROR(VLOOKUP(C17,FÉRIAS!C:D,2,0),"")</f>
        <v/>
      </c>
    </row>
    <row r="18" spans="2:13" s="36" customFormat="1">
      <c r="B18" s="20">
        <f t="shared" si="1"/>
        <v>10</v>
      </c>
      <c r="C18" s="65">
        <v>2509</v>
      </c>
      <c r="D18" s="66" t="s">
        <v>172</v>
      </c>
      <c r="E18" s="20" t="str">
        <f>IFERROR(VLOOKUP(C18,SRA!B:I,8,0),"")</f>
        <v>COM</v>
      </c>
      <c r="F18" s="32" t="s">
        <v>603</v>
      </c>
      <c r="G18" s="20" t="str">
        <f>IFERROR(VLOOKUP(VLOOKUP(C18,SRA!B:F,5,0),FUNÇÃO!A:B,2,0),"")</f>
        <v>GESTOR DE APOIO T</v>
      </c>
      <c r="H18" s="14">
        <f>IFERROR(VLOOKUP(C18,SRA!B:T,18,0),"")</f>
        <v>253.2</v>
      </c>
      <c r="I18" s="14">
        <f>IFERROR(VLOOKUP(C18,SRA!B:T,19,0),"")</f>
        <v>1012.78</v>
      </c>
      <c r="J18" s="14">
        <f>IFERROR(VLOOKUP(C18,ABRIL!B:F,3,0),"")</f>
        <v>1265.98</v>
      </c>
      <c r="K18" s="14">
        <f t="shared" si="0"/>
        <v>989.23</v>
      </c>
      <c r="L18" s="14">
        <f>IFERROR(VLOOKUP(C18,ABRIL!B:H,7,0),"")</f>
        <v>276.75</v>
      </c>
      <c r="M18" s="69" t="str">
        <f>IFERROR(VLOOKUP(C18,FÉRIAS!C:D,2,0),"")</f>
        <v/>
      </c>
    </row>
    <row r="19" spans="2:13" s="36" customFormat="1">
      <c r="B19" s="20">
        <f t="shared" si="1"/>
        <v>11</v>
      </c>
      <c r="C19" s="65">
        <v>2715</v>
      </c>
      <c r="D19" s="66" t="s">
        <v>211</v>
      </c>
      <c r="E19" s="20" t="str">
        <f>IFERROR(VLOOKUP(C19,SRA!B:I,8,0),"")</f>
        <v>COM</v>
      </c>
      <c r="F19" s="32" t="s">
        <v>603</v>
      </c>
      <c r="G19" s="20" t="str">
        <f>IFERROR(VLOOKUP(VLOOKUP(C19,SRA!B:F,5,0),FUNÇÃO!A:B,2,0),"")</f>
        <v>GESTOR DE APOIO T</v>
      </c>
      <c r="H19" s="14">
        <f>IFERROR(VLOOKUP(C19,SRA!B:T,18,0),"")</f>
        <v>253.2</v>
      </c>
      <c r="I19" s="14">
        <f>IFERROR(VLOOKUP(C19,SRA!B:T,19,0),"")</f>
        <v>1012.78</v>
      </c>
      <c r="J19" s="14">
        <f>IFERROR(VLOOKUP(C19,ABRIL!B:F,3,0),"")</f>
        <v>1265.98</v>
      </c>
      <c r="K19" s="14">
        <f t="shared" si="0"/>
        <v>565.67000000000007</v>
      </c>
      <c r="L19" s="14">
        <f>IFERROR(VLOOKUP(C19,ABRIL!B:H,7,0),"")</f>
        <v>700.31</v>
      </c>
      <c r="M19" s="69" t="str">
        <f>IFERROR(VLOOKUP(C19,FÉRIAS!C:D,2,0),"")</f>
        <v/>
      </c>
    </row>
    <row r="20" spans="2:13" s="36" customFormat="1">
      <c r="B20" s="20">
        <f t="shared" si="1"/>
        <v>12</v>
      </c>
      <c r="C20" s="65">
        <v>2952</v>
      </c>
      <c r="D20" s="66" t="s">
        <v>285</v>
      </c>
      <c r="E20" s="20" t="str">
        <f>IFERROR(VLOOKUP(C20,SRA!B:I,8,0),"")</f>
        <v>COM</v>
      </c>
      <c r="F20" s="32" t="s">
        <v>603</v>
      </c>
      <c r="G20" s="20" t="str">
        <f>IFERROR(VLOOKUP(VLOOKUP(C20,SRA!B:F,5,0),FUNÇÃO!A:B,2,0),"")</f>
        <v>GESTOR DE DESENV.</v>
      </c>
      <c r="H20" s="14">
        <f>IFERROR(VLOOKUP(C20,SRA!B:T,18,0),"")</f>
        <v>759.59</v>
      </c>
      <c r="I20" s="14">
        <f>IFERROR(VLOOKUP(C20,SRA!B:T,19,0),"")</f>
        <v>3038.35</v>
      </c>
      <c r="J20" s="14">
        <f>IFERROR(VLOOKUP(C20,ABRIL!B:F,3,0),"")</f>
        <v>3797.94</v>
      </c>
      <c r="K20" s="14">
        <f t="shared" si="0"/>
        <v>1531.94</v>
      </c>
      <c r="L20" s="14">
        <f>IFERROR(VLOOKUP(C20,ABRIL!B:H,7,0),"")</f>
        <v>2266</v>
      </c>
      <c r="M20" s="69" t="str">
        <f>IFERROR(VLOOKUP(C20,FÉRIAS!C:D,2,0),"")</f>
        <v/>
      </c>
    </row>
    <row r="21" spans="2:13" s="36" customFormat="1">
      <c r="B21" s="20">
        <f t="shared" si="1"/>
        <v>13</v>
      </c>
      <c r="C21" s="65">
        <v>3081</v>
      </c>
      <c r="D21" s="66" t="s">
        <v>321</v>
      </c>
      <c r="E21" s="20" t="str">
        <f>IFERROR(VLOOKUP(C21,SRA!B:I,8,0),"")</f>
        <v>COM</v>
      </c>
      <c r="F21" s="32" t="s">
        <v>603</v>
      </c>
      <c r="G21" s="20" t="str">
        <f>IFERROR(VLOOKUP(VLOOKUP(C21,SRA!B:F,5,0),FUNÇÃO!A:B,2,0),"")</f>
        <v>GESTOR DE APOIO A</v>
      </c>
      <c r="H21" s="14">
        <f>IFERROR(VLOOKUP(C21,SRA!B:T,18,0),"")</f>
        <v>253.2</v>
      </c>
      <c r="I21" s="14">
        <f>IFERROR(VLOOKUP(C21,SRA!B:T,19,0),"")</f>
        <v>1012.78</v>
      </c>
      <c r="J21" s="14">
        <f>IFERROR(VLOOKUP(C21,ABRIL!B:F,3,0),"")</f>
        <v>1265.98</v>
      </c>
      <c r="K21" s="14">
        <f t="shared" si="0"/>
        <v>337.03</v>
      </c>
      <c r="L21" s="14">
        <f>IFERROR(VLOOKUP(C21,ABRIL!B:H,7,0),"")</f>
        <v>928.95</v>
      </c>
      <c r="M21" s="69" t="str">
        <f>IFERROR(VLOOKUP(C21,FÉRIAS!C:D,2,0),"")</f>
        <v/>
      </c>
    </row>
    <row r="22" spans="2:13" s="36" customFormat="1">
      <c r="B22" s="20">
        <f t="shared" si="1"/>
        <v>14</v>
      </c>
      <c r="C22" s="65">
        <v>3092</v>
      </c>
      <c r="D22" s="66" t="s">
        <v>324</v>
      </c>
      <c r="E22" s="20" t="str">
        <f>IFERROR(VLOOKUP(C22,SRA!B:I,8,0),"")</f>
        <v>COM</v>
      </c>
      <c r="F22" s="32" t="s">
        <v>603</v>
      </c>
      <c r="G22" s="20" t="str">
        <f>IFERROR(VLOOKUP(VLOOKUP(C22,SRA!B:F,5,0),FUNÇÃO!A:B,2,0),"")</f>
        <v>DIR TEC INDUSTRIA</v>
      </c>
      <c r="H22" s="14">
        <f>IFERROR(VLOOKUP(C22,SRA!B:T,18,0),"")</f>
        <v>2392.6999999999998</v>
      </c>
      <c r="I22" s="14">
        <f>IFERROR(VLOOKUP(C22,SRA!B:T,19,0),"")</f>
        <v>9570.82</v>
      </c>
      <c r="J22" s="14">
        <f>IFERROR(VLOOKUP(C22,ABRIL!B:F,3,0),"")</f>
        <v>12399.52</v>
      </c>
      <c r="K22" s="14">
        <f t="shared" si="0"/>
        <v>3036.6399999999994</v>
      </c>
      <c r="L22" s="14">
        <f>IFERROR(VLOOKUP(C22,ABRIL!B:H,7,0),"")</f>
        <v>9362.880000000001</v>
      </c>
      <c r="M22" s="69" t="str">
        <f>IFERROR(VLOOKUP(C22,FÉRIAS!C:D,2,0),"")</f>
        <v/>
      </c>
    </row>
    <row r="23" spans="2:13" s="36" customFormat="1">
      <c r="B23" s="20">
        <f t="shared" si="1"/>
        <v>15</v>
      </c>
      <c r="C23" s="65">
        <v>3201</v>
      </c>
      <c r="D23" s="66" t="s">
        <v>357</v>
      </c>
      <c r="E23" s="20" t="str">
        <f>IFERROR(VLOOKUP(C23,SRA!B:I,8,0),"")</f>
        <v>COM</v>
      </c>
      <c r="F23" s="32" t="s">
        <v>603</v>
      </c>
      <c r="G23" s="20" t="str">
        <f>IFERROR(VLOOKUP(VLOOKUP(C23,SRA!B:F,5,0),FUNÇÃO!A:B,2,0),"")</f>
        <v>GESTOR DE APOIO A</v>
      </c>
      <c r="H23" s="14">
        <f>IFERROR(VLOOKUP(C23,SRA!B:T,18,0),"")</f>
        <v>253.2</v>
      </c>
      <c r="I23" s="14">
        <f>IFERROR(VLOOKUP(C23,SRA!B:T,19,0),"")</f>
        <v>1012.78</v>
      </c>
      <c r="J23" s="14">
        <f>IFERROR(VLOOKUP(C23,ABRIL!B:F,3,0),"")</f>
        <v>1265.98</v>
      </c>
      <c r="K23" s="14">
        <f t="shared" si="0"/>
        <v>181.28999999999996</v>
      </c>
      <c r="L23" s="14">
        <f>IFERROR(VLOOKUP(C23,ABRIL!B:H,7,0),"")</f>
        <v>1084.69</v>
      </c>
      <c r="M23" s="69" t="str">
        <f>IFERROR(VLOOKUP(C23,FÉRIAS!C:D,2,0),"")</f>
        <v/>
      </c>
    </row>
    <row r="24" spans="2:13" s="36" customFormat="1">
      <c r="B24" s="20">
        <f t="shared" si="1"/>
        <v>16</v>
      </c>
      <c r="C24" s="65">
        <v>3206</v>
      </c>
      <c r="D24" s="66" t="s">
        <v>358</v>
      </c>
      <c r="E24" s="20" t="str">
        <f>IFERROR(VLOOKUP(C24,SRA!B:I,8,0),"")</f>
        <v>COM</v>
      </c>
      <c r="F24" s="32" t="s">
        <v>603</v>
      </c>
      <c r="G24" s="20" t="str">
        <f>IFERROR(VLOOKUP(VLOOKUP(C24,SRA!B:F,5,0),FUNÇÃO!A:B,2,0),"")</f>
        <v>COORD DE MANUTENC</v>
      </c>
      <c r="H24" s="14">
        <f>IFERROR(VLOOKUP(C24,SRA!B:T,18,0),"")</f>
        <v>0</v>
      </c>
      <c r="I24" s="14">
        <f>IFERROR(VLOOKUP(C24,SRA!B:T,19,0),"")</f>
        <v>5739.47</v>
      </c>
      <c r="J24" s="14">
        <f>IFERROR(VLOOKUP(C24,ABRIL!B:F,3,0),"")</f>
        <v>5739.47</v>
      </c>
      <c r="K24" s="14">
        <f t="shared" si="0"/>
        <v>712.09000000000015</v>
      </c>
      <c r="L24" s="14">
        <f>IFERROR(VLOOKUP(C24,ABRIL!B:H,7,0),"")</f>
        <v>5027.38</v>
      </c>
      <c r="M24" s="69" t="str">
        <f>IFERROR(VLOOKUP(C24,FÉRIAS!C:D,2,0),"")</f>
        <v/>
      </c>
    </row>
    <row r="25" spans="2:13" s="36" customFormat="1">
      <c r="B25" s="20">
        <f t="shared" si="1"/>
        <v>17</v>
      </c>
      <c r="C25" s="65">
        <v>3208</v>
      </c>
      <c r="D25" s="66" t="s">
        <v>359</v>
      </c>
      <c r="E25" s="20" t="str">
        <f>IFERROR(VLOOKUP(C25,SRA!B:I,8,0),"")</f>
        <v>COM</v>
      </c>
      <c r="F25" s="32" t="s">
        <v>603</v>
      </c>
      <c r="G25" s="20" t="str">
        <f>IFERROR(VLOOKUP(VLOOKUP(C25,SRA!B:F,5,0),FUNÇÃO!A:B,2,0),"")</f>
        <v>GESTOR DE DESENV.</v>
      </c>
      <c r="H25" s="14">
        <f>IFERROR(VLOOKUP(C25,SRA!B:T,18,0),"")</f>
        <v>759.59</v>
      </c>
      <c r="I25" s="14">
        <f>IFERROR(VLOOKUP(C25,SRA!B:T,19,0),"")</f>
        <v>3038.35</v>
      </c>
      <c r="J25" s="14">
        <f>IFERROR(VLOOKUP(C25,ABRIL!B:F,3,0),"")</f>
        <v>3797.94</v>
      </c>
      <c r="K25" s="14">
        <f t="shared" si="0"/>
        <v>543.5300000000002</v>
      </c>
      <c r="L25" s="14">
        <f>IFERROR(VLOOKUP(C25,ABRIL!B:H,7,0),"")</f>
        <v>3254.41</v>
      </c>
      <c r="M25" s="69" t="str">
        <f>IFERROR(VLOOKUP(C25,FÉRIAS!C:D,2,0),"")</f>
        <v/>
      </c>
    </row>
    <row r="26" spans="2:13" s="36" customFormat="1">
      <c r="B26" s="20">
        <f t="shared" si="1"/>
        <v>18</v>
      </c>
      <c r="C26" s="65">
        <v>3220</v>
      </c>
      <c r="D26" s="66" t="s">
        <v>360</v>
      </c>
      <c r="E26" s="20" t="str">
        <f>IFERROR(VLOOKUP(C26,SRA!B:I,8,0),"")</f>
        <v>COM</v>
      </c>
      <c r="F26" s="32" t="s">
        <v>603</v>
      </c>
      <c r="G26" s="20" t="str">
        <f>IFERROR(VLOOKUP(VLOOKUP(C26,SRA!B:F,5,0),FUNÇÃO!A:B,2,0),"")</f>
        <v>COORD. RESP. SOCI</v>
      </c>
      <c r="H26" s="14">
        <f>IFERROR(VLOOKUP(C26,SRA!B:T,18,0),"")</f>
        <v>1434.87</v>
      </c>
      <c r="I26" s="14">
        <f>IFERROR(VLOOKUP(C26,SRA!B:T,19,0),"")</f>
        <v>5739.47</v>
      </c>
      <c r="J26" s="14">
        <f>IFERROR(VLOOKUP(C26,ABRIL!B:F,3,0),"")</f>
        <v>7174.34</v>
      </c>
      <c r="K26" s="14">
        <f t="shared" si="0"/>
        <v>1657.2799999999997</v>
      </c>
      <c r="L26" s="14">
        <f>IFERROR(VLOOKUP(C26,ABRIL!B:H,7,0),"")</f>
        <v>5517.06</v>
      </c>
      <c r="M26" s="69" t="str">
        <f>IFERROR(VLOOKUP(C26,FÉRIAS!C:D,2,0),"")</f>
        <v/>
      </c>
    </row>
    <row r="27" spans="2:13" s="36" customFormat="1">
      <c r="B27" s="20">
        <f t="shared" si="1"/>
        <v>19</v>
      </c>
      <c r="C27" s="65">
        <v>3221</v>
      </c>
      <c r="D27" s="66" t="s">
        <v>361</v>
      </c>
      <c r="E27" s="20" t="str">
        <f>IFERROR(VLOOKUP(C27,SRA!B:I,8,0),"")</f>
        <v>COM</v>
      </c>
      <c r="F27" s="32" t="s">
        <v>603</v>
      </c>
      <c r="G27" s="20" t="str">
        <f>IFERROR(VLOOKUP(VLOOKUP(C27,SRA!B:F,5,0),FUNÇÃO!A:B,2,0),"")</f>
        <v>SECRETARIA</v>
      </c>
      <c r="H27" s="14">
        <f>IFERROR(VLOOKUP(C27,SRA!B:T,18,0),"")</f>
        <v>337.59</v>
      </c>
      <c r="I27" s="14">
        <f>IFERROR(VLOOKUP(C27,SRA!B:T,19,0),"")</f>
        <v>1350.38</v>
      </c>
      <c r="J27" s="14">
        <f>IFERROR(VLOOKUP(C27,ABRIL!B:F,3,0),"")</f>
        <v>1687.97</v>
      </c>
      <c r="K27" s="14">
        <f t="shared" si="0"/>
        <v>452.1099999999999</v>
      </c>
      <c r="L27" s="14">
        <f>IFERROR(VLOOKUP(C27,ABRIL!B:H,7,0),"")</f>
        <v>1235.8600000000001</v>
      </c>
      <c r="M27" s="69" t="str">
        <f>IFERROR(VLOOKUP(C27,FÉRIAS!C:D,2,0),"")</f>
        <v/>
      </c>
    </row>
    <row r="28" spans="2:13" s="36" customFormat="1">
      <c r="B28" s="20">
        <f t="shared" si="1"/>
        <v>20</v>
      </c>
      <c r="C28" s="65">
        <v>3245</v>
      </c>
      <c r="D28" s="66" t="s">
        <v>369</v>
      </c>
      <c r="E28" s="20" t="str">
        <f>IFERROR(VLOOKUP(C28,SRA!B:I,8,0),"")</f>
        <v>COM</v>
      </c>
      <c r="F28" s="32" t="s">
        <v>603</v>
      </c>
      <c r="G28" s="20" t="str">
        <f>IFERROR(VLOOKUP(VLOOKUP(C28,SRA!B:F,5,0),FUNÇÃO!A:B,2,0),"")</f>
        <v>SUPERINTENDENTE A</v>
      </c>
      <c r="H28" s="14">
        <f>IFERROR(VLOOKUP(C28,SRA!B:T,18,0),"")</f>
        <v>1561.48</v>
      </c>
      <c r="I28" s="14">
        <f>IFERROR(VLOOKUP(C28,SRA!B:T,19,0),"")</f>
        <v>7495.89</v>
      </c>
      <c r="J28" s="14">
        <f>IFERROR(VLOOKUP(C28,ABRIL!B:F,3,0),"")</f>
        <v>18114.740000000002</v>
      </c>
      <c r="K28" s="14">
        <f t="shared" si="0"/>
        <v>2169.6900000000005</v>
      </c>
      <c r="L28" s="14">
        <f>IFERROR(VLOOKUP(C28,ABRIL!B:H,7,0),"")</f>
        <v>15945.050000000001</v>
      </c>
      <c r="M28" s="69" t="str">
        <f>IFERROR(VLOOKUP(C28,FÉRIAS!C:D,2,0),"")</f>
        <v/>
      </c>
    </row>
    <row r="29" spans="2:13" s="36" customFormat="1">
      <c r="B29" s="20">
        <f t="shared" si="1"/>
        <v>21</v>
      </c>
      <c r="C29" s="65">
        <v>3247</v>
      </c>
      <c r="D29" s="66" t="s">
        <v>370</v>
      </c>
      <c r="E29" s="20" t="str">
        <f>IFERROR(VLOOKUP(C29,SRA!B:I,8,0),"")</f>
        <v>COM</v>
      </c>
      <c r="F29" s="32" t="s">
        <v>603</v>
      </c>
      <c r="G29" s="20" t="str">
        <f>IFERROR(VLOOKUP(VLOOKUP(C29,SRA!B:F,5,0),FUNÇÃO!A:B,2,0),"")</f>
        <v>CHEFE DE GABINETE</v>
      </c>
      <c r="H29" s="14">
        <f>IFERROR(VLOOKUP(C29,SRA!B:T,18,0),"")</f>
        <v>1561.48</v>
      </c>
      <c r="I29" s="14">
        <f>IFERROR(VLOOKUP(C29,SRA!B:T,19,0),"")</f>
        <v>7495.89</v>
      </c>
      <c r="J29" s="14">
        <f>IFERROR(VLOOKUP(C29,ABRIL!B:F,3,0),"")</f>
        <v>9327.67</v>
      </c>
      <c r="K29" s="14">
        <f t="shared" si="0"/>
        <v>2209.3500000000004</v>
      </c>
      <c r="L29" s="14">
        <f>IFERROR(VLOOKUP(C29,ABRIL!B:H,7,0),"")</f>
        <v>7118.32</v>
      </c>
      <c r="M29" s="69" t="str">
        <f>IFERROR(VLOOKUP(C29,FÉRIAS!C:D,2,0),"")</f>
        <v/>
      </c>
    </row>
    <row r="30" spans="2:13" s="36" customFormat="1">
      <c r="B30" s="20">
        <f t="shared" si="1"/>
        <v>22</v>
      </c>
      <c r="C30" s="65">
        <v>3249</v>
      </c>
      <c r="D30" s="66" t="s">
        <v>371</v>
      </c>
      <c r="E30" s="20" t="str">
        <f>IFERROR(VLOOKUP(C30,SRA!B:I,8,0),"")</f>
        <v>COM</v>
      </c>
      <c r="F30" s="32" t="s">
        <v>603</v>
      </c>
      <c r="G30" s="20" t="str">
        <f>IFERROR(VLOOKUP(VLOOKUP(C30,SRA!B:F,5,0),FUNÇÃO!A:B,2,0),"")</f>
        <v>ASSESSOR DIRETORI</v>
      </c>
      <c r="H30" s="14">
        <f>IFERROR(VLOOKUP(C30,SRA!B:T,18,0),"")</f>
        <v>843.99</v>
      </c>
      <c r="I30" s="14">
        <f>IFERROR(VLOOKUP(C30,SRA!B:T,19,0),"")</f>
        <v>3375.95</v>
      </c>
      <c r="J30" s="14">
        <f>IFERROR(VLOOKUP(C30,ABRIL!B:F,3,0),"")</f>
        <v>4219.9399999999996</v>
      </c>
      <c r="K30" s="14">
        <f t="shared" si="0"/>
        <v>1379.8399999999997</v>
      </c>
      <c r="L30" s="14">
        <f>IFERROR(VLOOKUP(C30,ABRIL!B:H,7,0),"")</f>
        <v>2840.1</v>
      </c>
      <c r="M30" s="69" t="str">
        <f>IFERROR(VLOOKUP(C30,FÉRIAS!C:D,2,0),"")</f>
        <v/>
      </c>
    </row>
    <row r="31" spans="2:13" s="36" customFormat="1">
      <c r="B31" s="20">
        <f t="shared" si="1"/>
        <v>23</v>
      </c>
      <c r="C31" s="65">
        <v>3250</v>
      </c>
      <c r="D31" s="66" t="s">
        <v>372</v>
      </c>
      <c r="E31" s="20" t="str">
        <f>IFERROR(VLOOKUP(C31,SRA!B:I,8,0),"")</f>
        <v>COM</v>
      </c>
      <c r="F31" s="32" t="s">
        <v>603</v>
      </c>
      <c r="G31" s="20" t="str">
        <f>IFERROR(VLOOKUP(VLOOKUP(C31,SRA!B:F,5,0),FUNÇÃO!A:B,2,0),"")</f>
        <v>GESTOR DE DESENV.</v>
      </c>
      <c r="H31" s="14">
        <f>IFERROR(VLOOKUP(C31,SRA!B:T,18,0),"")</f>
        <v>759.59</v>
      </c>
      <c r="I31" s="14">
        <f>IFERROR(VLOOKUP(C31,SRA!B:T,19,0),"")</f>
        <v>3038.35</v>
      </c>
      <c r="J31" s="14">
        <f>IFERROR(VLOOKUP(C31,ABRIL!B:F,3,0),"")</f>
        <v>3797.94</v>
      </c>
      <c r="K31" s="14">
        <f t="shared" si="0"/>
        <v>922.16000000000031</v>
      </c>
      <c r="L31" s="14">
        <f>IFERROR(VLOOKUP(C31,ABRIL!B:H,7,0),"")</f>
        <v>2875.7799999999997</v>
      </c>
      <c r="M31" s="69" t="str">
        <f>IFERROR(VLOOKUP(C31,FÉRIAS!C:D,2,0),"")</f>
        <v/>
      </c>
    </row>
    <row r="32" spans="2:13" s="36" customFormat="1">
      <c r="B32" s="20">
        <f t="shared" si="1"/>
        <v>24</v>
      </c>
      <c r="C32" s="65">
        <v>3256</v>
      </c>
      <c r="D32" s="66" t="s">
        <v>373</v>
      </c>
      <c r="E32" s="20" t="str">
        <f>IFERROR(VLOOKUP(C32,SRA!B:I,8,0),"")</f>
        <v>COM</v>
      </c>
      <c r="F32" s="32" t="s">
        <v>603</v>
      </c>
      <c r="G32" s="20" t="str">
        <f>IFERROR(VLOOKUP(VLOOKUP(C32,SRA!B:F,5,0),FUNÇÃO!A:B,2,0),"")</f>
        <v>ASSESSOR DIRETORI</v>
      </c>
      <c r="H32" s="14">
        <f>IFERROR(VLOOKUP(C32,SRA!B:T,18,0),"")</f>
        <v>843.99</v>
      </c>
      <c r="I32" s="14">
        <f>IFERROR(VLOOKUP(C32,SRA!B:T,19,0),"")</f>
        <v>3375.95</v>
      </c>
      <c r="J32" s="14">
        <f>IFERROR(VLOOKUP(C32,ABRIL!B:F,3,0),"")</f>
        <v>4219.9399999999996</v>
      </c>
      <c r="K32" s="14">
        <f t="shared" si="0"/>
        <v>1316.33</v>
      </c>
      <c r="L32" s="14">
        <f>IFERROR(VLOOKUP(C32,ABRIL!B:H,7,0),"")</f>
        <v>2903.6099999999997</v>
      </c>
      <c r="M32" s="69" t="str">
        <f>IFERROR(VLOOKUP(C32,FÉRIAS!C:D,2,0),"")</f>
        <v/>
      </c>
    </row>
    <row r="33" spans="2:14" s="36" customFormat="1">
      <c r="B33" s="20">
        <f t="shared" si="1"/>
        <v>25</v>
      </c>
      <c r="C33" s="65">
        <v>3258</v>
      </c>
      <c r="D33" s="66" t="s">
        <v>374</v>
      </c>
      <c r="E33" s="20" t="str">
        <f>IFERROR(VLOOKUP(C33,SRA!B:I,8,0),"")</f>
        <v>COM</v>
      </c>
      <c r="F33" s="32" t="s">
        <v>603</v>
      </c>
      <c r="G33" s="20" t="str">
        <f>IFERROR(VLOOKUP(VLOOKUP(C33,SRA!B:F,5,0),FUNÇÃO!A:B,2,0),"")</f>
        <v>COORD. DE PROJ. E</v>
      </c>
      <c r="H33" s="14">
        <f>IFERROR(VLOOKUP(C33,SRA!B:T,18,0),"")</f>
        <v>1434.87</v>
      </c>
      <c r="I33" s="14">
        <f>IFERROR(VLOOKUP(C33,SRA!B:T,19,0),"")</f>
        <v>5739.47</v>
      </c>
      <c r="J33" s="14">
        <f>IFERROR(VLOOKUP(C33,ABRIL!B:F,3,0),"")</f>
        <v>7174.34</v>
      </c>
      <c r="K33" s="14">
        <f t="shared" si="0"/>
        <v>2470.88</v>
      </c>
      <c r="L33" s="14">
        <f>IFERROR(VLOOKUP(C33,ABRIL!B:H,7,0),"")</f>
        <v>4703.46</v>
      </c>
      <c r="M33" s="69" t="str">
        <f>IFERROR(VLOOKUP(C33,FÉRIAS!C:D,2,0),"")</f>
        <v/>
      </c>
    </row>
    <row r="34" spans="2:14" s="36" customFormat="1">
      <c r="B34" s="20">
        <f t="shared" si="1"/>
        <v>26</v>
      </c>
      <c r="C34" s="65">
        <v>3260</v>
      </c>
      <c r="D34" s="66" t="s">
        <v>375</v>
      </c>
      <c r="E34" s="20" t="str">
        <f>IFERROR(VLOOKUP(C34,SRA!B:I,8,0),"")</f>
        <v>COM</v>
      </c>
      <c r="F34" s="32" t="s">
        <v>603</v>
      </c>
      <c r="G34" s="20" t="str">
        <f>IFERROR(VLOOKUP(VLOOKUP(C34,SRA!B:F,5,0),FUNÇÃO!A:B,2,0),"")</f>
        <v>COORD. LOGISTICA</v>
      </c>
      <c r="H34" s="14">
        <f>IFERROR(VLOOKUP(C34,SRA!B:T,18,0),"")</f>
        <v>1434.87</v>
      </c>
      <c r="I34" s="14">
        <f>IFERROR(VLOOKUP(C34,SRA!B:T,19,0),"")</f>
        <v>5739.47</v>
      </c>
      <c r="J34" s="14">
        <f>IFERROR(VLOOKUP(C34,ABRIL!B:F,3,0),"")</f>
        <v>7174.34</v>
      </c>
      <c r="K34" s="14">
        <f t="shared" si="0"/>
        <v>2377.2700000000004</v>
      </c>
      <c r="L34" s="14">
        <f>IFERROR(VLOOKUP(C34,ABRIL!B:H,7,0),"")</f>
        <v>4797.07</v>
      </c>
      <c r="M34" s="69" t="str">
        <f>IFERROR(VLOOKUP(C34,FÉRIAS!C:D,2,0),"")</f>
        <v/>
      </c>
    </row>
    <row r="35" spans="2:14" s="36" customFormat="1">
      <c r="B35" s="20">
        <f t="shared" si="1"/>
        <v>27</v>
      </c>
      <c r="C35" s="65">
        <v>3263</v>
      </c>
      <c r="D35" s="66" t="s">
        <v>376</v>
      </c>
      <c r="E35" s="20" t="str">
        <f>IFERROR(VLOOKUP(C35,SRA!B:I,8,0),"")</f>
        <v>COM</v>
      </c>
      <c r="F35" s="32" t="s">
        <v>603</v>
      </c>
      <c r="G35" s="20" t="str">
        <f>IFERROR(VLOOKUP(VLOOKUP(C35,SRA!B:F,5,0),FUNÇÃO!A:B,2,0),"")</f>
        <v>COORD DE CONTRATO</v>
      </c>
      <c r="H35" s="14">
        <f>IFERROR(VLOOKUP(C35,SRA!B:T,18,0),"")</f>
        <v>1434.87</v>
      </c>
      <c r="I35" s="14">
        <f>IFERROR(VLOOKUP(C35,SRA!B:T,19,0),"")</f>
        <v>5739.47</v>
      </c>
      <c r="J35" s="14">
        <f>IFERROR(VLOOKUP(C35,ABRIL!B:F,3,0),"")</f>
        <v>7174.34</v>
      </c>
      <c r="K35" s="14">
        <f t="shared" si="0"/>
        <v>1732.7299999999996</v>
      </c>
      <c r="L35" s="14">
        <f>IFERROR(VLOOKUP(C35,ABRIL!B:H,7,0),"")</f>
        <v>5441.6100000000006</v>
      </c>
      <c r="M35" s="69" t="str">
        <f>IFERROR(VLOOKUP(C35,FÉRIAS!C:D,2,0),"")</f>
        <v/>
      </c>
    </row>
    <row r="36" spans="2:14" s="36" customFormat="1">
      <c r="B36" s="20">
        <f t="shared" si="1"/>
        <v>28</v>
      </c>
      <c r="C36" s="65">
        <v>3278</v>
      </c>
      <c r="D36" s="66" t="s">
        <v>377</v>
      </c>
      <c r="E36" s="20" t="str">
        <f>IFERROR(VLOOKUP(C36,SRA!B:I,8,0),"")</f>
        <v>COM</v>
      </c>
      <c r="F36" s="32" t="s">
        <v>603</v>
      </c>
      <c r="G36" s="20" t="str">
        <f>IFERROR(VLOOKUP(VLOOKUP(C36,SRA!B:F,5,0),FUNÇÃO!A:B,2,0),"")</f>
        <v>GESTOR DE DESENV.</v>
      </c>
      <c r="H36" s="14">
        <f>IFERROR(VLOOKUP(C36,SRA!B:T,18,0),"")</f>
        <v>759.59</v>
      </c>
      <c r="I36" s="14">
        <f>IFERROR(VLOOKUP(C36,SRA!B:T,19,0),"")</f>
        <v>3038.35</v>
      </c>
      <c r="J36" s="14">
        <f>IFERROR(VLOOKUP(C36,ABRIL!B:F,3,0),"")</f>
        <v>3797.94</v>
      </c>
      <c r="K36" s="14">
        <f t="shared" si="0"/>
        <v>543.5300000000002</v>
      </c>
      <c r="L36" s="14">
        <f>IFERROR(VLOOKUP(C36,ABRIL!B:H,7,0),"")</f>
        <v>3254.41</v>
      </c>
      <c r="M36" s="69" t="str">
        <f>IFERROR(VLOOKUP(C36,FÉRIAS!C:D,2,0),"")</f>
        <v/>
      </c>
    </row>
    <row r="37" spans="2:14" s="36" customFormat="1">
      <c r="B37" s="20">
        <f t="shared" si="1"/>
        <v>29</v>
      </c>
      <c r="C37" s="65">
        <v>3283</v>
      </c>
      <c r="D37" s="66" t="s">
        <v>379</v>
      </c>
      <c r="E37" s="20" t="str">
        <f>IFERROR(VLOOKUP(C37,SRA!B:I,8,0),"")</f>
        <v>COM</v>
      </c>
      <c r="F37" s="32" t="s">
        <v>603</v>
      </c>
      <c r="G37" s="20" t="str">
        <f>IFERROR(VLOOKUP(VLOOKUP(C37,SRA!B:F,5,0),FUNÇÃO!A:B,2,0),"")</f>
        <v>COORD. AP. TEC. I</v>
      </c>
      <c r="H37" s="14">
        <f>IFERROR(VLOOKUP(C37,SRA!B:T,18,0),"")</f>
        <v>1434.87</v>
      </c>
      <c r="I37" s="14">
        <f>IFERROR(VLOOKUP(C37,SRA!B:T,19,0),"")</f>
        <v>5739.47</v>
      </c>
      <c r="J37" s="14">
        <f>IFERROR(VLOOKUP(C37,ABRIL!B:F,3,0),"")</f>
        <v>7444.64</v>
      </c>
      <c r="K37" s="14">
        <f t="shared" si="0"/>
        <v>1726.1899999999996</v>
      </c>
      <c r="L37" s="14">
        <f>IFERROR(VLOOKUP(C37,ABRIL!B:H,7,0),"")</f>
        <v>5718.4500000000007</v>
      </c>
      <c r="M37" s="69" t="str">
        <f>IFERROR(VLOOKUP(C37,FÉRIAS!C:D,2,0),"")</f>
        <v/>
      </c>
    </row>
    <row r="38" spans="2:14" s="36" customFormat="1">
      <c r="B38" s="20">
        <f t="shared" si="1"/>
        <v>30</v>
      </c>
      <c r="C38" s="65">
        <v>3287</v>
      </c>
      <c r="D38" s="66" t="s">
        <v>380</v>
      </c>
      <c r="E38" s="20" t="str">
        <f>IFERROR(VLOOKUP(C38,SRA!B:I,8,0),"")</f>
        <v>COM</v>
      </c>
      <c r="F38" s="32" t="s">
        <v>718</v>
      </c>
      <c r="G38" s="20" t="str">
        <f>IFERROR(VLOOKUP(VLOOKUP(C38,SRA!B:F,5,0),FUNÇÃO!A:B,2,0),"")</f>
        <v>ASSESSOR DIRETORI</v>
      </c>
      <c r="H38" s="14">
        <f>IFERROR(VLOOKUP(C38,SRA!B:T,18,0),"")</f>
        <v>843.99</v>
      </c>
      <c r="I38" s="14">
        <f>IFERROR(VLOOKUP(C38,SRA!B:T,19,0),"")</f>
        <v>3375.95</v>
      </c>
      <c r="J38" s="14">
        <v>7009.81</v>
      </c>
      <c r="K38" s="14">
        <f t="shared" si="0"/>
        <v>2241.7300000000005</v>
      </c>
      <c r="L38" s="14">
        <v>4768.08</v>
      </c>
      <c r="M38" s="69" t="str">
        <f>IFERROR(VLOOKUP(C38,FÉRIAS!C:D,2,0),"")</f>
        <v/>
      </c>
    </row>
    <row r="39" spans="2:14" s="36" customFormat="1">
      <c r="B39" s="20">
        <f t="shared" si="1"/>
        <v>31</v>
      </c>
      <c r="C39" s="65">
        <v>3289</v>
      </c>
      <c r="D39" s="66" t="s">
        <v>381</v>
      </c>
      <c r="E39" s="20" t="str">
        <f>IFERROR(VLOOKUP(C39,SRA!B:I,8,0),"")</f>
        <v>COM</v>
      </c>
      <c r="F39" s="32" t="s">
        <v>603</v>
      </c>
      <c r="G39" s="20" t="str">
        <f>IFERROR(VLOOKUP(VLOOKUP(C39,SRA!B:F,5,0),FUNÇÃO!A:B,2,0),"")</f>
        <v>DIR. ADM. FINANCE</v>
      </c>
      <c r="H39" s="14">
        <f>IFERROR(VLOOKUP(C39,SRA!B:T,18,0),"")</f>
        <v>2392.6999999999998</v>
      </c>
      <c r="I39" s="14">
        <f>IFERROR(VLOOKUP(C39,SRA!B:T,19,0),"")</f>
        <v>9570.82</v>
      </c>
      <c r="J39" s="14">
        <f>IFERROR(VLOOKUP(C39,ABRIL!B:F,3,0),"")</f>
        <v>11963.52</v>
      </c>
      <c r="K39" s="14">
        <f t="shared" si="0"/>
        <v>2968.880000000001</v>
      </c>
      <c r="L39" s="14">
        <f>IFERROR(VLOOKUP(C39,ABRIL!B:H,7,0),"")</f>
        <v>8994.64</v>
      </c>
      <c r="M39" s="69" t="str">
        <f>IFERROR(VLOOKUP(C39,FÉRIAS!C:D,2,0),"")</f>
        <v/>
      </c>
    </row>
    <row r="40" spans="2:14" s="36" customFormat="1">
      <c r="B40" s="20">
        <f t="shared" si="1"/>
        <v>32</v>
      </c>
      <c r="C40" s="65">
        <v>3304</v>
      </c>
      <c r="D40" s="66" t="s">
        <v>382</v>
      </c>
      <c r="E40" s="20" t="str">
        <f>IFERROR(VLOOKUP(C40,SRA!B:I,8,0),"")</f>
        <v>COM</v>
      </c>
      <c r="F40" s="32" t="s">
        <v>603</v>
      </c>
      <c r="G40" s="20" t="str">
        <f>IFERROR(VLOOKUP(VLOOKUP(C40,SRA!B:F,5,0),FUNÇÃO!A:B,2,0),"")</f>
        <v>SECRETARIA DIR.</v>
      </c>
      <c r="H40" s="14">
        <f>IFERROR(VLOOKUP(C40,SRA!B:T,18,0),"")</f>
        <v>337.59</v>
      </c>
      <c r="I40" s="14">
        <f>IFERROR(VLOOKUP(C40,SRA!B:T,19,0),"")</f>
        <v>1350.38</v>
      </c>
      <c r="J40" s="14">
        <f>IFERROR(VLOOKUP(C40,ABRIL!B:F,3,0),"")</f>
        <v>1687.97</v>
      </c>
      <c r="K40" s="14">
        <f t="shared" si="0"/>
        <v>218.66000000000008</v>
      </c>
      <c r="L40" s="14">
        <f>IFERROR(VLOOKUP(C40,ABRIL!B:H,7,0),"")</f>
        <v>1469.31</v>
      </c>
      <c r="M40" s="69" t="str">
        <f>IFERROR(VLOOKUP(C40,FÉRIAS!C:D,2,0),"")</f>
        <v/>
      </c>
    </row>
    <row r="41" spans="2:14" s="36" customFormat="1">
      <c r="B41" s="20">
        <f t="shared" si="1"/>
        <v>33</v>
      </c>
      <c r="C41" s="65">
        <v>3312</v>
      </c>
      <c r="D41" s="66" t="s">
        <v>383</v>
      </c>
      <c r="E41" s="20" t="str">
        <f>IFERROR(VLOOKUP(C41,SRA!B:I,8,0),"")</f>
        <v>COM</v>
      </c>
      <c r="F41" s="32" t="s">
        <v>603</v>
      </c>
      <c r="G41" s="20" t="str">
        <f>IFERROR(VLOOKUP(VLOOKUP(C41,SRA!B:F,5,0),FUNÇÃO!A:B,2,0),"")</f>
        <v>COORD. DE VENDAS</v>
      </c>
      <c r="H41" s="14">
        <f>IFERROR(VLOOKUP(C41,SRA!B:T,18,0),"")</f>
        <v>1434.87</v>
      </c>
      <c r="I41" s="14">
        <f>IFERROR(VLOOKUP(C41,SRA!B:T,19,0),"")</f>
        <v>5379.47</v>
      </c>
      <c r="J41" s="14">
        <f>IFERROR(VLOOKUP(C41,ABRIL!B:F,3,0),"")</f>
        <v>6814.34</v>
      </c>
      <c r="K41" s="14">
        <f t="shared" si="0"/>
        <v>1558.2800000000007</v>
      </c>
      <c r="L41" s="14">
        <f>IFERROR(VLOOKUP(C41,ABRIL!B:H,7,0),"")</f>
        <v>5256.0599999999995</v>
      </c>
      <c r="M41" s="69" t="str">
        <f>IFERROR(VLOOKUP(C41,FÉRIAS!C:D,2,0),"")</f>
        <v/>
      </c>
    </row>
    <row r="42" spans="2:14" s="53" customFormat="1">
      <c r="B42" s="20">
        <f t="shared" si="1"/>
        <v>34</v>
      </c>
      <c r="C42" s="65">
        <v>3314</v>
      </c>
      <c r="D42" s="66" t="s">
        <v>384</v>
      </c>
      <c r="E42" s="20" t="str">
        <f>IFERROR(VLOOKUP(C42,SRA!B:I,8,0),"")</f>
        <v>COM</v>
      </c>
      <c r="F42" s="32" t="s">
        <v>603</v>
      </c>
      <c r="G42" s="20" t="str">
        <f>IFERROR(VLOOKUP(VLOOKUP(C42,SRA!B:F,5,0),FUNÇÃO!A:B,2,0),"")</f>
        <v>ASSESSOR DIRETORI</v>
      </c>
      <c r="H42" s="14">
        <f>IFERROR(VLOOKUP(C42,SRA!B:T,18,0),"")</f>
        <v>843.99</v>
      </c>
      <c r="I42" s="14">
        <f>IFERROR(VLOOKUP(C42,SRA!B:T,19,0),"")</f>
        <v>3375.95</v>
      </c>
      <c r="J42" s="14">
        <f>IFERROR(VLOOKUP(C42,ABRIL!B:F,3,0),"")</f>
        <v>4219.9399999999996</v>
      </c>
      <c r="K42" s="14">
        <f t="shared" si="0"/>
        <v>1726.3999999999996</v>
      </c>
      <c r="L42" s="14">
        <f>IFERROR(VLOOKUP(C42,ABRIL!B:H,7,0),"")</f>
        <v>2493.54</v>
      </c>
      <c r="M42" s="69" t="str">
        <f>IFERROR(VLOOKUP(C42,FÉRIAS!C:D,2,0),"")</f>
        <v/>
      </c>
      <c r="N42" s="36"/>
    </row>
    <row r="43" spans="2:14" s="53" customFormat="1">
      <c r="B43" s="20">
        <f t="shared" si="1"/>
        <v>35</v>
      </c>
      <c r="C43" s="65">
        <v>3316</v>
      </c>
      <c r="D43" s="66" t="s">
        <v>385</v>
      </c>
      <c r="E43" s="20" t="str">
        <f>IFERROR(VLOOKUP(C43,SRA!B:I,8,0),"")</f>
        <v>COM</v>
      </c>
      <c r="F43" s="32" t="s">
        <v>603</v>
      </c>
      <c r="G43" s="20" t="str">
        <f>IFERROR(VLOOKUP(VLOOKUP(C43,SRA!B:F,5,0),FUNÇÃO!A:B,2,0),"")</f>
        <v>GESTOR DE APOIO T</v>
      </c>
      <c r="H43" s="14">
        <f>IFERROR(VLOOKUP(C43,SRA!B:T,18,0),"")</f>
        <v>253.2</v>
      </c>
      <c r="I43" s="14">
        <f>IFERROR(VLOOKUP(C43,SRA!B:T,19,0),"")</f>
        <v>1012.78</v>
      </c>
      <c r="J43" s="14">
        <f>IFERROR(VLOOKUP(C43,ABRIL!B:F,3,0),"")</f>
        <v>1265.98</v>
      </c>
      <c r="K43" s="14">
        <f t="shared" si="0"/>
        <v>163.82999999999993</v>
      </c>
      <c r="L43" s="14">
        <f>IFERROR(VLOOKUP(C43,ABRIL!B:H,7,0),"")</f>
        <v>1102.1500000000001</v>
      </c>
      <c r="M43" s="69" t="str">
        <f>IFERROR(VLOOKUP(C43,FÉRIAS!C:D,2,0),"")</f>
        <v/>
      </c>
      <c r="N43" s="36"/>
    </row>
    <row r="44" spans="2:14" s="53" customFormat="1">
      <c r="B44" s="20">
        <f t="shared" si="1"/>
        <v>36</v>
      </c>
      <c r="C44" s="65">
        <v>3319</v>
      </c>
      <c r="D44" s="66" t="s">
        <v>387</v>
      </c>
      <c r="E44" s="20" t="str">
        <f>IFERROR(VLOOKUP(C44,SRA!B:I,8,0),"")</f>
        <v>COM</v>
      </c>
      <c r="F44" s="32" t="s">
        <v>603</v>
      </c>
      <c r="G44" s="20" t="str">
        <f>IFERROR(VLOOKUP(VLOOKUP(C44,SRA!B:F,5,0),FUNÇÃO!A:B,2,0),"")</f>
        <v>GESTOR DE APOIO A</v>
      </c>
      <c r="H44" s="14">
        <f>IFERROR(VLOOKUP(C44,SRA!B:T,18,0),"")</f>
        <v>253.2</v>
      </c>
      <c r="I44" s="14">
        <f>IFERROR(VLOOKUP(C44,SRA!B:T,19,0),"")</f>
        <v>1265.98</v>
      </c>
      <c r="J44" s="14">
        <f>IFERROR(VLOOKUP(C44,ABRIL!B:F,3,0),"")</f>
        <v>1519.18</v>
      </c>
      <c r="K44" s="14">
        <f t="shared" si="0"/>
        <v>325.3900000000001</v>
      </c>
      <c r="L44" s="14">
        <f>IFERROR(VLOOKUP(C44,ABRIL!B:H,7,0),"")</f>
        <v>1193.79</v>
      </c>
      <c r="M44" s="69" t="str">
        <f>IFERROR(VLOOKUP(C44,FÉRIAS!C:D,2,0),"")</f>
        <v/>
      </c>
      <c r="N44" s="36"/>
    </row>
    <row r="45" spans="2:14" s="36" customFormat="1">
      <c r="B45" s="20">
        <f t="shared" si="1"/>
        <v>37</v>
      </c>
      <c r="C45" s="65">
        <v>3324</v>
      </c>
      <c r="D45" s="66" t="s">
        <v>389</v>
      </c>
      <c r="E45" s="20" t="str">
        <f>IFERROR(VLOOKUP(C45,SRA!B:I,8,0),"")</f>
        <v>COM</v>
      </c>
      <c r="F45" s="32" t="s">
        <v>603</v>
      </c>
      <c r="G45" s="20" t="str">
        <f>IFERROR(VLOOKUP(VLOOKUP(C45,SRA!B:F,5,0),FUNÇÃO!A:B,2,0),"")</f>
        <v>SUP. JURIDICO</v>
      </c>
      <c r="H45" s="14">
        <f>IFERROR(VLOOKUP(C45,SRA!B:T,18,0),"")</f>
        <v>1561.48</v>
      </c>
      <c r="I45" s="14">
        <f>IFERROR(VLOOKUP(C45,SRA!B:T,19,0),"")</f>
        <v>6245.89</v>
      </c>
      <c r="J45" s="14">
        <f>IFERROR(VLOOKUP(C45,ABRIL!B:F,3,0),"")</f>
        <v>7807.37</v>
      </c>
      <c r="K45" s="14">
        <f t="shared" si="0"/>
        <v>3617.4399999999996</v>
      </c>
      <c r="L45" s="14">
        <f>IFERROR(VLOOKUP(C45,ABRIL!B:H,7,0),"")</f>
        <v>4189.93</v>
      </c>
      <c r="M45" s="69" t="str">
        <f>IFERROR(VLOOKUP(C45,FÉRIAS!C:D,2,0),"")</f>
        <v/>
      </c>
    </row>
    <row r="46" spans="2:14" s="36" customFormat="1">
      <c r="B46" s="20">
        <f t="shared" si="1"/>
        <v>38</v>
      </c>
      <c r="C46" s="65">
        <v>3325</v>
      </c>
      <c r="D46" s="66" t="s">
        <v>390</v>
      </c>
      <c r="E46" s="20" t="str">
        <f>IFERROR(VLOOKUP(C46,SRA!B:I,8,0),"")</f>
        <v>COM</v>
      </c>
      <c r="F46" s="32" t="s">
        <v>603</v>
      </c>
      <c r="G46" s="20" t="str">
        <f>IFERROR(VLOOKUP(VLOOKUP(C46,SRA!B:F,5,0),FUNÇÃO!A:B,2,0),"")</f>
        <v>COORD.DE CONTABIL</v>
      </c>
      <c r="H46" s="14">
        <f>IFERROR(VLOOKUP(C46,SRA!B:T,18,0),"")</f>
        <v>1434.87</v>
      </c>
      <c r="I46" s="14">
        <f>IFERROR(VLOOKUP(C46,SRA!B:T,19,0),"")</f>
        <v>5739.47</v>
      </c>
      <c r="J46" s="14">
        <f>IFERROR(VLOOKUP(C46,ABRIL!B:F,3,0),"")</f>
        <v>7174.34</v>
      </c>
      <c r="K46" s="14">
        <f t="shared" si="0"/>
        <v>3767.43</v>
      </c>
      <c r="L46" s="14">
        <f>IFERROR(VLOOKUP(C46,ABRIL!B:H,7,0),"")</f>
        <v>3406.9100000000003</v>
      </c>
      <c r="M46" s="69" t="str">
        <f>IFERROR(VLOOKUP(C46,FÉRIAS!C:D,2,0),"")</f>
        <v/>
      </c>
    </row>
    <row r="47" spans="2:14" s="36" customFormat="1">
      <c r="B47" s="20">
        <f t="shared" si="1"/>
        <v>39</v>
      </c>
      <c r="C47" s="65">
        <v>3327</v>
      </c>
      <c r="D47" s="66" t="s">
        <v>391</v>
      </c>
      <c r="E47" s="20" t="str">
        <f>IFERROR(VLOOKUP(C47,SRA!B:I,8,0),"")</f>
        <v>COM</v>
      </c>
      <c r="F47" s="32" t="s">
        <v>603</v>
      </c>
      <c r="G47" s="20" t="str">
        <f>IFERROR(VLOOKUP(VLOOKUP(C47,SRA!B:F,5,0),FUNÇÃO!A:B,2,0),"")</f>
        <v>COORD. SUPRIMENTO</v>
      </c>
      <c r="H47" s="14">
        <f>IFERROR(VLOOKUP(C47,SRA!B:T,18,0),"")</f>
        <v>1434.87</v>
      </c>
      <c r="I47" s="14">
        <f>IFERROR(VLOOKUP(C47,SRA!B:T,19,0),"")</f>
        <v>5739.47</v>
      </c>
      <c r="J47" s="14">
        <f>IFERROR(VLOOKUP(C47,ABRIL!B:F,3,0),"")</f>
        <v>7174.34</v>
      </c>
      <c r="K47" s="14">
        <f t="shared" si="0"/>
        <v>1599.7199999999993</v>
      </c>
      <c r="L47" s="14">
        <f>IFERROR(VLOOKUP(C47,ABRIL!B:H,7,0),"")</f>
        <v>5574.6200000000008</v>
      </c>
      <c r="M47" s="69" t="str">
        <f>IFERROR(VLOOKUP(C47,FÉRIAS!C:D,2,0),"")</f>
        <v/>
      </c>
    </row>
    <row r="48" spans="2:14" s="36" customFormat="1">
      <c r="B48" s="20">
        <f t="shared" si="1"/>
        <v>40</v>
      </c>
      <c r="C48" s="65">
        <v>3328</v>
      </c>
      <c r="D48" s="66" t="s">
        <v>392</v>
      </c>
      <c r="E48" s="20" t="str">
        <f>IFERROR(VLOOKUP(C48,SRA!B:I,8,0),"")</f>
        <v>COM</v>
      </c>
      <c r="F48" s="32" t="s">
        <v>603</v>
      </c>
      <c r="G48" s="20" t="str">
        <f>IFERROR(VLOOKUP(VLOOKUP(C48,SRA!B:F,5,0),FUNÇÃO!A:B,2,0),"")</f>
        <v>COORD. DE ADM.</v>
      </c>
      <c r="H48" s="14">
        <f>IFERROR(VLOOKUP(C48,SRA!B:T,18,0),"")</f>
        <v>1434.87</v>
      </c>
      <c r="I48" s="14">
        <f>IFERROR(VLOOKUP(C48,SRA!B:T,19,0),"")</f>
        <v>5739.47</v>
      </c>
      <c r="J48" s="14">
        <f>IFERROR(VLOOKUP(C48,ABRIL!B:F,3,0),"")</f>
        <v>7174.34</v>
      </c>
      <c r="K48" s="14">
        <f t="shared" si="0"/>
        <v>1954</v>
      </c>
      <c r="L48" s="14">
        <f>IFERROR(VLOOKUP(C48,ABRIL!B:H,7,0),"")</f>
        <v>5220.34</v>
      </c>
      <c r="M48" s="69" t="str">
        <f>IFERROR(VLOOKUP(C48,FÉRIAS!C:D,2,0),"")</f>
        <v/>
      </c>
    </row>
    <row r="49" spans="2:13" s="36" customFormat="1">
      <c r="B49" s="20">
        <f t="shared" si="1"/>
        <v>41</v>
      </c>
      <c r="C49" s="65">
        <v>3329</v>
      </c>
      <c r="D49" s="66" t="s">
        <v>393</v>
      </c>
      <c r="E49" s="20" t="str">
        <f>IFERROR(VLOOKUP(C49,SRA!B:I,8,0),"")</f>
        <v>COM</v>
      </c>
      <c r="F49" s="32" t="s">
        <v>603</v>
      </c>
      <c r="G49" s="20" t="str">
        <f>IFERROR(VLOOKUP(VLOOKUP(C49,SRA!B:F,5,0),FUNÇÃO!A:B,2,0),"")</f>
        <v>GESTOR DE DESENV.</v>
      </c>
      <c r="H49" s="14">
        <f>IFERROR(VLOOKUP(C49,SRA!B:T,18,0),"")</f>
        <v>759.59</v>
      </c>
      <c r="I49" s="14">
        <f>IFERROR(VLOOKUP(C49,SRA!B:T,19,0),"")</f>
        <v>3038.35</v>
      </c>
      <c r="J49" s="14">
        <f>IFERROR(VLOOKUP(C49,ABRIL!B:F,3,0),"")</f>
        <v>3797.94</v>
      </c>
      <c r="K49" s="14">
        <f t="shared" si="0"/>
        <v>543.5300000000002</v>
      </c>
      <c r="L49" s="14">
        <f>IFERROR(VLOOKUP(C49,ABRIL!B:H,7,0),"")</f>
        <v>3254.41</v>
      </c>
      <c r="M49" s="69" t="str">
        <f>IFERROR(VLOOKUP(C49,FÉRIAS!C:D,2,0),"")</f>
        <v/>
      </c>
    </row>
    <row r="50" spans="2:13" s="36" customFormat="1">
      <c r="B50" s="20">
        <f t="shared" si="1"/>
        <v>42</v>
      </c>
      <c r="C50" s="65">
        <v>3338</v>
      </c>
      <c r="D50" s="66" t="s">
        <v>396</v>
      </c>
      <c r="E50" s="20" t="str">
        <f>IFERROR(VLOOKUP(C50,SRA!B:I,8,0),"")</f>
        <v>COM</v>
      </c>
      <c r="F50" s="32" t="s">
        <v>603</v>
      </c>
      <c r="G50" s="20" t="str">
        <f>IFERROR(VLOOKUP(VLOOKUP(C50,SRA!B:F,5,0),FUNÇÃO!A:B,2,0),"")</f>
        <v>COORD GESTAO E PL</v>
      </c>
      <c r="H50" s="14">
        <f>IFERROR(VLOOKUP(C50,SRA!B:T,18,0),"")</f>
        <v>1434.87</v>
      </c>
      <c r="I50" s="14">
        <f>IFERROR(VLOOKUP(C50,SRA!B:T,19,0),"")</f>
        <v>5739.47</v>
      </c>
      <c r="J50" s="14">
        <f>IFERROR(VLOOKUP(C50,ABRIL!B:F,3,0),"")</f>
        <v>5007.79</v>
      </c>
      <c r="K50" s="14">
        <f t="shared" si="0"/>
        <v>1053.6000000000004</v>
      </c>
      <c r="L50" s="14">
        <f>IFERROR(VLOOKUP(C50,ABRIL!B:H,7,0),"")</f>
        <v>3954.1899999999996</v>
      </c>
      <c r="M50" s="69" t="str">
        <f>IFERROR(VLOOKUP(C50,FÉRIAS!C:D,2,0),"")</f>
        <v/>
      </c>
    </row>
    <row r="51" spans="2:13" s="36" customFormat="1">
      <c r="B51" s="20">
        <f t="shared" si="1"/>
        <v>43</v>
      </c>
      <c r="C51" s="65">
        <v>3340</v>
      </c>
      <c r="D51" s="66" t="s">
        <v>398</v>
      </c>
      <c r="E51" s="20" t="str">
        <f>IFERROR(VLOOKUP(C51,SRA!B:I,8,0),"")</f>
        <v>COM</v>
      </c>
      <c r="F51" s="32" t="s">
        <v>603</v>
      </c>
      <c r="G51" s="20" t="str">
        <f>IFERROR(VLOOKUP(VLOOKUP(C51,SRA!B:F,5,0),FUNÇÃO!A:B,2,0),"")</f>
        <v>COORD. DE ART. IN</v>
      </c>
      <c r="H51" s="14">
        <f>IFERROR(VLOOKUP(C51,SRA!B:T,18,0),"")</f>
        <v>1434.87</v>
      </c>
      <c r="I51" s="14">
        <f>IFERROR(VLOOKUP(C51,SRA!B:T,19,0),"")</f>
        <v>5739.47</v>
      </c>
      <c r="J51" s="14">
        <f>IFERROR(VLOOKUP(C51,ABRIL!B:F,3,0),"")</f>
        <v>7174.34</v>
      </c>
      <c r="K51" s="14">
        <f t="shared" si="0"/>
        <v>2582.5499999999993</v>
      </c>
      <c r="L51" s="14">
        <f>IFERROR(VLOOKUP(C51,ABRIL!B:H,7,0),"")</f>
        <v>4591.7900000000009</v>
      </c>
      <c r="M51" s="69" t="str">
        <f>IFERROR(VLOOKUP(C51,FÉRIAS!C:D,2,0),"")</f>
        <v/>
      </c>
    </row>
    <row r="52" spans="2:13" s="36" customFormat="1">
      <c r="B52" s="20">
        <f t="shared" si="1"/>
        <v>44</v>
      </c>
      <c r="C52" s="65">
        <v>3341</v>
      </c>
      <c r="D52" s="66" t="s">
        <v>399</v>
      </c>
      <c r="E52" s="20" t="str">
        <f>IFERROR(VLOOKUP(C52,SRA!B:I,8,0),"")</f>
        <v>COM</v>
      </c>
      <c r="F52" s="32" t="s">
        <v>603</v>
      </c>
      <c r="G52" s="20" t="str">
        <f>IFERROR(VLOOKUP(VLOOKUP(C52,SRA!B:F,5,0),FUNÇÃO!A:B,2,0),"")</f>
        <v>GESTOR DE DESENV.</v>
      </c>
      <c r="H52" s="14">
        <f>IFERROR(VLOOKUP(C52,SRA!B:T,18,0),"")</f>
        <v>759.59</v>
      </c>
      <c r="I52" s="14">
        <f>IFERROR(VLOOKUP(C52,SRA!B:T,19,0),"")</f>
        <v>3038.35</v>
      </c>
      <c r="J52" s="14">
        <f>IFERROR(VLOOKUP(C52,ABRIL!B:F,3,0),"")</f>
        <v>3797.94</v>
      </c>
      <c r="K52" s="14">
        <f t="shared" si="0"/>
        <v>605.49000000000024</v>
      </c>
      <c r="L52" s="14">
        <f>IFERROR(VLOOKUP(C52,ABRIL!B:H,7,0),"")</f>
        <v>3192.45</v>
      </c>
      <c r="M52" s="69" t="str">
        <f>IFERROR(VLOOKUP(C52,FÉRIAS!C:D,2,0),"")</f>
        <v/>
      </c>
    </row>
    <row r="53" spans="2:13" s="36" customFormat="1">
      <c r="B53" s="20">
        <f t="shared" si="1"/>
        <v>45</v>
      </c>
      <c r="C53" s="65">
        <v>3343</v>
      </c>
      <c r="D53" s="66" t="s">
        <v>400</v>
      </c>
      <c r="E53" s="20" t="str">
        <f>IFERROR(VLOOKUP(C53,SRA!B:I,8,0),"")</f>
        <v>COM</v>
      </c>
      <c r="F53" s="32" t="s">
        <v>603</v>
      </c>
      <c r="G53" s="20" t="str">
        <f>IFERROR(VLOOKUP(VLOOKUP(C53,SRA!B:F,5,0),FUNÇÃO!A:B,2,0),"")</f>
        <v>GESTOR DE APOIO A</v>
      </c>
      <c r="H53" s="14">
        <f>IFERROR(VLOOKUP(C53,SRA!B:T,18,0),"")</f>
        <v>253.2</v>
      </c>
      <c r="I53" s="14">
        <f>IFERROR(VLOOKUP(C53,SRA!B:T,19,0),"")</f>
        <v>1012.78</v>
      </c>
      <c r="J53" s="14">
        <f>IFERROR(VLOOKUP(C53,ABRIL!B:F,3,0),"")</f>
        <v>1265.98</v>
      </c>
      <c r="K53" s="14">
        <f t="shared" si="0"/>
        <v>100.52999999999997</v>
      </c>
      <c r="L53" s="14">
        <f>IFERROR(VLOOKUP(C53,ABRIL!B:H,7,0),"")</f>
        <v>1165.45</v>
      </c>
      <c r="M53" s="69" t="str">
        <f>IFERROR(VLOOKUP(C53,FÉRIAS!C:D,2,0),"")</f>
        <v/>
      </c>
    </row>
    <row r="54" spans="2:13" s="36" customFormat="1">
      <c r="B54" s="20">
        <f t="shared" si="1"/>
        <v>46</v>
      </c>
      <c r="C54" s="65">
        <v>3358</v>
      </c>
      <c r="D54" s="66" t="s">
        <v>412</v>
      </c>
      <c r="E54" s="20" t="str">
        <f>IFERROR(VLOOKUP(C54,SRA!B:I,8,0),"")</f>
        <v>COM</v>
      </c>
      <c r="F54" s="32" t="s">
        <v>603</v>
      </c>
      <c r="G54" s="20" t="str">
        <f>IFERROR(VLOOKUP(VLOOKUP(C54,SRA!B:F,5,0),FUNÇÃO!A:B,2,0),"")</f>
        <v>DIR REL INSTITUCI</v>
      </c>
      <c r="H54" s="14">
        <f>IFERROR(VLOOKUP(C54,SRA!B:T,18,0),"")</f>
        <v>2392.6999999999998</v>
      </c>
      <c r="I54" s="14">
        <f>IFERROR(VLOOKUP(C54,SRA!B:T,19,0),"")</f>
        <v>9570.82</v>
      </c>
      <c r="J54" s="14">
        <f>IFERROR(VLOOKUP(C54,ABRIL!B:F,3,0),"")</f>
        <v>11963.52</v>
      </c>
      <c r="K54" s="14">
        <f t="shared" si="0"/>
        <v>3274.49</v>
      </c>
      <c r="L54" s="14">
        <f>IFERROR(VLOOKUP(C54,ABRIL!B:H,7,0),"")</f>
        <v>8689.0300000000007</v>
      </c>
      <c r="M54" s="69" t="str">
        <f>IFERROR(VLOOKUP(C54,FÉRIAS!C:D,2,0),"")</f>
        <v/>
      </c>
    </row>
    <row r="55" spans="2:13" s="36" customFormat="1">
      <c r="B55" s="20">
        <f t="shared" si="1"/>
        <v>47</v>
      </c>
      <c r="C55" s="65">
        <v>3359</v>
      </c>
      <c r="D55" s="66" t="s">
        <v>413</v>
      </c>
      <c r="E55" s="20" t="str">
        <f>IFERROR(VLOOKUP(C55,SRA!B:I,8,0),"")</f>
        <v>COM</v>
      </c>
      <c r="F55" s="32" t="s">
        <v>603</v>
      </c>
      <c r="G55" s="20" t="str">
        <f>IFERROR(VLOOKUP(VLOOKUP(C55,SRA!B:F,5,0),FUNÇÃO!A:B,2,0),"")</f>
        <v>COORD. COMUNIC. S</v>
      </c>
      <c r="H55" s="14">
        <f>IFERROR(VLOOKUP(C55,SRA!B:T,18,0),"")</f>
        <v>1434.97</v>
      </c>
      <c r="I55" s="14">
        <f>IFERROR(VLOOKUP(C55,SRA!B:T,19,0),"")</f>
        <v>5739.47</v>
      </c>
      <c r="J55" s="14">
        <f>IFERROR(VLOOKUP(C55,ABRIL!B:F,3,0),"")</f>
        <v>7174.44</v>
      </c>
      <c r="K55" s="14">
        <f t="shared" si="0"/>
        <v>1651.88</v>
      </c>
      <c r="L55" s="14">
        <f>IFERROR(VLOOKUP(C55,ABRIL!B:H,7,0),"")</f>
        <v>5522.5599999999995</v>
      </c>
      <c r="M55" s="69" t="str">
        <f>IFERROR(VLOOKUP(C55,FÉRIAS!C:D,2,0),"")</f>
        <v/>
      </c>
    </row>
    <row r="56" spans="2:13" s="36" customFormat="1">
      <c r="B56" s="20">
        <f t="shared" si="1"/>
        <v>48</v>
      </c>
      <c r="C56" s="65">
        <v>3361</v>
      </c>
      <c r="D56" s="66" t="s">
        <v>414</v>
      </c>
      <c r="E56" s="20" t="str">
        <f>IFERROR(VLOOKUP(C56,SRA!B:I,8,0),"")</f>
        <v>COM</v>
      </c>
      <c r="F56" s="32" t="s">
        <v>603</v>
      </c>
      <c r="G56" s="20" t="str">
        <f>IFERROR(VLOOKUP(VLOOKUP(C56,SRA!B:F,5,0),FUNÇÃO!A:B,2,0),"")</f>
        <v>GESTOR DE DESENV.</v>
      </c>
      <c r="H56" s="14">
        <f>IFERROR(VLOOKUP(C56,SRA!B:T,18,0),"")</f>
        <v>759.59</v>
      </c>
      <c r="I56" s="14">
        <f>IFERROR(VLOOKUP(C56,SRA!B:T,19,0),"")</f>
        <v>3038.35</v>
      </c>
      <c r="J56" s="14">
        <f>IFERROR(VLOOKUP(C56,ABRIL!B:F,3,0),"")</f>
        <v>3797.94</v>
      </c>
      <c r="K56" s="14">
        <f t="shared" si="0"/>
        <v>767.52</v>
      </c>
      <c r="L56" s="14">
        <f>IFERROR(VLOOKUP(C56,ABRIL!B:H,7,0),"")</f>
        <v>3030.42</v>
      </c>
      <c r="M56" s="69" t="str">
        <f>IFERROR(VLOOKUP(C56,FÉRIAS!C:D,2,0),"")</f>
        <v/>
      </c>
    </row>
    <row r="57" spans="2:13" s="36" customFormat="1">
      <c r="B57" s="20">
        <f t="shared" si="1"/>
        <v>49</v>
      </c>
      <c r="C57" s="65">
        <v>3362</v>
      </c>
      <c r="D57" s="66" t="s">
        <v>415</v>
      </c>
      <c r="E57" s="20" t="str">
        <f>IFERROR(VLOOKUP(C57,SRA!B:I,8,0),"")</f>
        <v>COM</v>
      </c>
      <c r="F57" s="32" t="s">
        <v>603</v>
      </c>
      <c r="G57" s="20" t="str">
        <f>IFERROR(VLOOKUP(VLOOKUP(C57,SRA!B:F,5,0),FUNÇÃO!A:B,2,0),"")</f>
        <v>SECRETARIA</v>
      </c>
      <c r="H57" s="14">
        <f>IFERROR(VLOOKUP(C57,SRA!B:T,18,0),"")</f>
        <v>337.59</v>
      </c>
      <c r="I57" s="14">
        <f>IFERROR(VLOOKUP(C57,SRA!B:T,19,0),"")</f>
        <v>1350.38</v>
      </c>
      <c r="J57" s="14">
        <f>IFERROR(VLOOKUP(C57,ABRIL!B:F,3,0),"")</f>
        <v>1687.97</v>
      </c>
      <c r="K57" s="14">
        <f t="shared" si="0"/>
        <v>365.00000000000023</v>
      </c>
      <c r="L57" s="14">
        <f>IFERROR(VLOOKUP(C57,ABRIL!B:H,7,0),"")</f>
        <v>1322.9699999999998</v>
      </c>
      <c r="M57" s="69" t="str">
        <f>IFERROR(VLOOKUP(C57,FÉRIAS!C:D,2,0),"")</f>
        <v/>
      </c>
    </row>
    <row r="58" spans="2:13" s="36" customFormat="1">
      <c r="B58" s="20">
        <f t="shared" si="1"/>
        <v>50</v>
      </c>
      <c r="C58" s="65">
        <v>3365</v>
      </c>
      <c r="D58" s="66" t="s">
        <v>417</v>
      </c>
      <c r="E58" s="20" t="str">
        <f>IFERROR(VLOOKUP(C58,SRA!B:I,8,0),"")</f>
        <v>COM</v>
      </c>
      <c r="F58" s="32" t="s">
        <v>603</v>
      </c>
      <c r="G58" s="20" t="str">
        <f>IFERROR(VLOOKUP(VLOOKUP(C58,SRA!B:F,5,0),FUNÇÃO!A:B,2,0),"")</f>
        <v>COORD. COMPLIANCE</v>
      </c>
      <c r="H58" s="14">
        <f>IFERROR(VLOOKUP(C58,SRA!B:T,18,0),"")</f>
        <v>1434.87</v>
      </c>
      <c r="I58" s="14">
        <f>IFERROR(VLOOKUP(C58,SRA!B:T,19,0),"")</f>
        <v>5739.47</v>
      </c>
      <c r="J58" s="14">
        <f>IFERROR(VLOOKUP(C58,ABRIL!B:F,3,0),"")</f>
        <v>7174.35</v>
      </c>
      <c r="K58" s="14">
        <f t="shared" si="0"/>
        <v>1669.3199999999997</v>
      </c>
      <c r="L58" s="14">
        <f>IFERROR(VLOOKUP(C58,ABRIL!B:H,7,0),"")</f>
        <v>5505.0300000000007</v>
      </c>
      <c r="M58" s="69" t="str">
        <f>IFERROR(VLOOKUP(C58,FÉRIAS!C:D,2,0),"")</f>
        <v/>
      </c>
    </row>
    <row r="59" spans="2:13" s="36" customFormat="1">
      <c r="B59" s="20">
        <f t="shared" si="1"/>
        <v>51</v>
      </c>
      <c r="C59" s="65">
        <v>3366</v>
      </c>
      <c r="D59" s="66" t="s">
        <v>418</v>
      </c>
      <c r="E59" s="20" t="str">
        <f>IFERROR(VLOOKUP(C59,SRA!B:I,8,0),"")</f>
        <v>COM</v>
      </c>
      <c r="F59" s="32" t="s">
        <v>617</v>
      </c>
      <c r="G59" s="20" t="str">
        <f>IFERROR(VLOOKUP(VLOOKUP(C59,SRA!B:F,5,0),FUNÇÃO!A:B,2,0),"")</f>
        <v>COORD AUDITORIA I</v>
      </c>
      <c r="H59" s="14">
        <f>IFERROR(VLOOKUP(C59,SRA!B:T,18,0),"")</f>
        <v>1434.87</v>
      </c>
      <c r="I59" s="14">
        <f>IFERROR(VLOOKUP(C59,SRA!B:T,19,0),"")</f>
        <v>5739.47</v>
      </c>
      <c r="J59" s="14">
        <f>IFERROR(VLOOKUP(C59,ABRIL!B:F,3,0),"")</f>
        <v>10522.37</v>
      </c>
      <c r="K59" s="14">
        <f t="shared" si="0"/>
        <v>9565.7900000000009</v>
      </c>
      <c r="L59" s="14">
        <f>IFERROR(VLOOKUP(C59,ABRIL!B:H,7,0),"")</f>
        <v>956.58</v>
      </c>
      <c r="M59" s="69" t="str">
        <f>IFERROR(VLOOKUP(C59,FÉRIAS!C:D,2,0),"")</f>
        <v>JOSE RICARDO OLIVEIRA CHAGAS</v>
      </c>
    </row>
    <row r="60" spans="2:13" s="36" customFormat="1">
      <c r="B60" s="20">
        <f t="shared" si="1"/>
        <v>52</v>
      </c>
      <c r="C60" s="65">
        <v>3367</v>
      </c>
      <c r="D60" s="66" t="s">
        <v>612</v>
      </c>
      <c r="E60" s="20" t="str">
        <f>IFERROR(VLOOKUP(C60,SRA!B:I,8,0),"")</f>
        <v>COM</v>
      </c>
      <c r="F60" s="32" t="s">
        <v>603</v>
      </c>
      <c r="G60" s="20" t="str">
        <f>IFERROR(VLOOKUP(VLOOKUP(C60,SRA!B:F,5,0),FUNÇÃO!A:B,2,0),"")</f>
        <v>ASSESSOR DIRETORI</v>
      </c>
      <c r="H60" s="14">
        <f>IFERROR(VLOOKUP(C60,SRA!B:T,18,0),"")</f>
        <v>843.99</v>
      </c>
      <c r="I60" s="14">
        <f>IFERROR(VLOOKUP(C60,SRA!B:T,19,0),"")</f>
        <v>3375.95</v>
      </c>
      <c r="J60" s="14">
        <f>IFERROR(VLOOKUP(C60,ABRIL!B:F,3,0),"")</f>
        <v>4760.54</v>
      </c>
      <c r="K60" s="14">
        <f t="shared" si="0"/>
        <v>780.6899999999996</v>
      </c>
      <c r="L60" s="14">
        <f>IFERROR(VLOOKUP(C60,ABRIL!B:H,7,0),"")</f>
        <v>3979.8500000000004</v>
      </c>
      <c r="M60" s="69" t="str">
        <f>IFERROR(VLOOKUP(C60,FÉRIAS!C:D,2,0),"")</f>
        <v/>
      </c>
    </row>
    <row r="61" spans="2:13" s="36" customFormat="1">
      <c r="B61" s="20">
        <f t="shared" si="1"/>
        <v>53</v>
      </c>
      <c r="C61" s="65">
        <v>3370</v>
      </c>
      <c r="D61" s="66" t="s">
        <v>611</v>
      </c>
      <c r="E61" s="20" t="str">
        <f>IFERROR(VLOOKUP(C61,SRA!B:I,8,0),"")</f>
        <v>COM</v>
      </c>
      <c r="F61" s="32" t="s">
        <v>603</v>
      </c>
      <c r="G61" s="20" t="str">
        <f>IFERROR(VLOOKUP(VLOOKUP(C61,SRA!B:F,5,0),FUNÇÃO!A:B,2,0),"")</f>
        <v>SUP DE REL INSTIT</v>
      </c>
      <c r="H61" s="14">
        <f>IFERROR(VLOOKUP(C61,SRA!B:T,18,0),"")</f>
        <v>1561.48</v>
      </c>
      <c r="I61" s="14">
        <f>IFERROR(VLOOKUP(C61,SRA!B:T,19,0),"")</f>
        <v>6245.89</v>
      </c>
      <c r="J61" s="14">
        <f>IFERROR(VLOOKUP(C61,ABRIL!B:F,3,0),"")</f>
        <v>7807.37</v>
      </c>
      <c r="K61" s="14">
        <f t="shared" si="0"/>
        <v>1831.3599999999997</v>
      </c>
      <c r="L61" s="14">
        <f>IFERROR(VLOOKUP(C61,ABRIL!B:H,7,0),"")</f>
        <v>5976.01</v>
      </c>
      <c r="M61" s="69" t="str">
        <f>IFERROR(VLOOKUP(C61,FÉRIAS!C:D,2,0),"")</f>
        <v/>
      </c>
    </row>
    <row r="62" spans="2:13" s="36" customFormat="1">
      <c r="B62" s="20">
        <f t="shared" si="1"/>
        <v>54</v>
      </c>
      <c r="C62" s="65">
        <v>3373</v>
      </c>
      <c r="D62" s="66" t="s">
        <v>618</v>
      </c>
      <c r="E62" s="20" t="str">
        <f>IFERROR(VLOOKUP(C62,SRA!B:I,8,0),"")</f>
        <v>COM</v>
      </c>
      <c r="F62" s="32" t="s">
        <v>603</v>
      </c>
      <c r="G62" s="20" t="str">
        <f>IFERROR(VLOOKUP(VLOOKUP(C62,SRA!B:F,5,0),FUNÇÃO!A:B,2,0),"")</f>
        <v>COORD. GOVER. COR</v>
      </c>
      <c r="H62" s="14">
        <f>IFERROR(VLOOKUP(C62,SRA!B:T,18,0),"")</f>
        <v>1434.87</v>
      </c>
      <c r="I62" s="14">
        <f>IFERROR(VLOOKUP(C62,SRA!B:T,19,0),"")</f>
        <v>5739.47</v>
      </c>
      <c r="J62" s="14">
        <f>IFERROR(VLOOKUP(C62,ABRIL!B:F,3,0),"")</f>
        <v>7174.34</v>
      </c>
      <c r="K62" s="14">
        <f t="shared" si="0"/>
        <v>1669.3199999999997</v>
      </c>
      <c r="L62" s="14">
        <f>IFERROR(VLOOKUP(C62,ABRIL!B:H,7,0),"")</f>
        <v>5505.02</v>
      </c>
      <c r="M62" s="69" t="str">
        <f>IFERROR(VLOOKUP(C62,FÉRIAS!C:D,2,0),"")</f>
        <v/>
      </c>
    </row>
    <row r="63" spans="2:13" s="36" customFormat="1">
      <c r="B63" s="20">
        <f t="shared" si="1"/>
        <v>55</v>
      </c>
      <c r="C63" s="65">
        <v>3375</v>
      </c>
      <c r="D63" s="66" t="s">
        <v>619</v>
      </c>
      <c r="E63" s="20" t="str">
        <f>IFERROR(VLOOKUP(C63,SRA!B:I,8,0),"")</f>
        <v>COM</v>
      </c>
      <c r="F63" s="32" t="s">
        <v>603</v>
      </c>
      <c r="G63" s="20" t="str">
        <f>IFERROR(VLOOKUP(VLOOKUP(C63,SRA!B:F,5,0),FUNÇÃO!A:B,2,0),"")</f>
        <v>COOR.FARM.POPULAR</v>
      </c>
      <c r="H63" s="14">
        <f>IFERROR(VLOOKUP(C63,SRA!B:T,18,0),"")</f>
        <v>1434.87</v>
      </c>
      <c r="I63" s="14">
        <f>IFERROR(VLOOKUP(C63,SRA!B:T,19,0),"")</f>
        <v>5739.47</v>
      </c>
      <c r="J63" s="14">
        <f>IFERROR(VLOOKUP(C63,ABRIL!B:F,3,0),"")</f>
        <v>7174.34</v>
      </c>
      <c r="K63" s="14">
        <f t="shared" si="0"/>
        <v>1745.12</v>
      </c>
      <c r="L63" s="14">
        <f>IFERROR(VLOOKUP(C63,ABRIL!B:H,7,0),"")</f>
        <v>5429.22</v>
      </c>
      <c r="M63" s="69" t="str">
        <f>IFERROR(VLOOKUP(C63,FÉRIAS!C:D,2,0),"")</f>
        <v/>
      </c>
    </row>
    <row r="64" spans="2:13" s="36" customFormat="1">
      <c r="B64" s="20">
        <f t="shared" si="1"/>
        <v>56</v>
      </c>
      <c r="C64" s="65">
        <v>3378</v>
      </c>
      <c r="D64" s="66" t="s">
        <v>711</v>
      </c>
      <c r="E64" s="20" t="str">
        <f>IFERROR(VLOOKUP(C64,SRA!B:I,8,0),"")</f>
        <v>COM</v>
      </c>
      <c r="F64" s="32" t="s">
        <v>603</v>
      </c>
      <c r="G64" s="20" t="str">
        <f>IFERROR(VLOOKUP(VLOOKUP(C64,SRA!B:F,5,0),FUNÇÃO!A:B,2,0),"")</f>
        <v>COORD. FINANCEIRA</v>
      </c>
      <c r="H64" s="14">
        <f>IFERROR(VLOOKUP(C64,SRA!B:T,18,0),"")</f>
        <v>1434.87</v>
      </c>
      <c r="I64" s="14">
        <f>IFERROR(VLOOKUP(C64,SRA!B:T,19,0),"")</f>
        <v>5739.47</v>
      </c>
      <c r="J64" s="14">
        <f>IFERROR(VLOOKUP(C64,ABRIL!B:F,3,0),"")</f>
        <v>7174.34</v>
      </c>
      <c r="K64" s="14">
        <f t="shared" si="0"/>
        <v>2109.2199999999993</v>
      </c>
      <c r="L64" s="14">
        <f>IFERROR(VLOOKUP(C64,ABRIL!B:H,7,0),"")</f>
        <v>5065.1200000000008</v>
      </c>
      <c r="M64" s="69" t="str">
        <f>IFERROR(VLOOKUP(C64,FÉRIAS!C:D,2,0),"")</f>
        <v/>
      </c>
    </row>
    <row r="65" spans="2:13" s="36" customFormat="1">
      <c r="B65" s="20">
        <f t="shared" si="1"/>
        <v>57</v>
      </c>
      <c r="C65" s="65">
        <v>3379</v>
      </c>
      <c r="D65" s="66" t="s">
        <v>712</v>
      </c>
      <c r="E65" s="20" t="str">
        <f>IFERROR(VLOOKUP(C65,SRA!B:I,8,0),"")</f>
        <v>COM</v>
      </c>
      <c r="F65" s="32" t="s">
        <v>603</v>
      </c>
      <c r="G65" s="20" t="str">
        <f>IFERROR(VLOOKUP(VLOOKUP(C65,SRA!B:F,5,0),FUNÇÃO!A:B,2,0),"")</f>
        <v>ASSESSOR DIRETORI</v>
      </c>
      <c r="H65" s="14">
        <f>IFERROR(VLOOKUP(C65,SRA!B:T,18,0),"")</f>
        <v>843.99</v>
      </c>
      <c r="I65" s="14">
        <f>IFERROR(VLOOKUP(C65,SRA!B:T,19,0),"")</f>
        <v>3375.95</v>
      </c>
      <c r="J65" s="14">
        <f>IFERROR(VLOOKUP(C65,ABRIL!B:F,3,0),"")</f>
        <v>4219.9399999999996</v>
      </c>
      <c r="K65" s="14">
        <f t="shared" si="0"/>
        <v>659.05999999999949</v>
      </c>
      <c r="L65" s="14">
        <f>IFERROR(VLOOKUP(C65,ABRIL!B:H,7,0),"")</f>
        <v>3560.88</v>
      </c>
      <c r="M65" s="69" t="str">
        <f>IFERROR(VLOOKUP(C65,FÉRIAS!C:D,2,0),"")</f>
        <v/>
      </c>
    </row>
    <row r="66" spans="2:13" s="36" customFormat="1">
      <c r="B66" s="20">
        <f t="shared" si="1"/>
        <v>58</v>
      </c>
      <c r="C66" s="65">
        <v>3380</v>
      </c>
      <c r="D66" s="66" t="s">
        <v>713</v>
      </c>
      <c r="E66" s="20" t="str">
        <f>IFERROR(VLOOKUP(C66,SRA!B:I,8,0),"")</f>
        <v>COM</v>
      </c>
      <c r="F66" s="32" t="s">
        <v>603</v>
      </c>
      <c r="G66" s="20" t="str">
        <f>IFERROR(VLOOKUP(VLOOKUP(C66,SRA!B:F,5,0),FUNÇÃO!A:B,2,0),"")</f>
        <v>GESTOR DE APOIO A</v>
      </c>
      <c r="H66" s="14">
        <f>IFERROR(VLOOKUP(C66,SRA!B:T,18,0),"")</f>
        <v>253.2</v>
      </c>
      <c r="I66" s="14">
        <f>IFERROR(VLOOKUP(C66,SRA!B:T,19,0),"")</f>
        <v>1012.78</v>
      </c>
      <c r="J66" s="14">
        <f>IFERROR(VLOOKUP(C66,ABRIL!B:F,3,0),"")</f>
        <v>1265.98</v>
      </c>
      <c r="K66" s="14">
        <f t="shared" si="0"/>
        <v>253.17000000000007</v>
      </c>
      <c r="L66" s="14">
        <f>IFERROR(VLOOKUP(C66,ABRIL!B:H,7,0),"")</f>
        <v>1012.81</v>
      </c>
      <c r="M66" s="69" t="str">
        <f>IFERROR(VLOOKUP(C66,FÉRIAS!C:D,2,0),"")</f>
        <v/>
      </c>
    </row>
    <row r="67" spans="2:13" s="36" customFormat="1">
      <c r="B67" s="20">
        <f t="shared" si="1"/>
        <v>59</v>
      </c>
      <c r="C67" s="65">
        <v>3381</v>
      </c>
      <c r="D67" s="66" t="s">
        <v>714</v>
      </c>
      <c r="E67" s="20" t="str">
        <f>IFERROR(VLOOKUP(C67,SRA!B:I,8,0),"")</f>
        <v>COM</v>
      </c>
      <c r="F67" s="32" t="s">
        <v>603</v>
      </c>
      <c r="G67" s="20" t="str">
        <f>IFERROR(VLOOKUP(VLOOKUP(C67,SRA!B:F,5,0),FUNÇÃO!A:B,2,0),"")</f>
        <v>GESTOR DE APOIO T</v>
      </c>
      <c r="H67" s="14">
        <f>IFERROR(VLOOKUP(C67,SRA!B:T,18,0),"")</f>
        <v>253.2</v>
      </c>
      <c r="I67" s="14">
        <f>IFERROR(VLOOKUP(C67,SRA!B:T,19,0),"")</f>
        <v>1012.78</v>
      </c>
      <c r="J67" s="14">
        <f>IFERROR(VLOOKUP(C67,ABRIL!B:F,3,0),"")</f>
        <v>1625.68</v>
      </c>
      <c r="K67" s="14">
        <f t="shared" si="0"/>
        <v>138.23000000000002</v>
      </c>
      <c r="L67" s="14">
        <f>IFERROR(VLOOKUP(C67,ABRIL!B:H,7,0),"")</f>
        <v>1487.45</v>
      </c>
      <c r="M67" s="69" t="str">
        <f>IFERROR(VLOOKUP(C67,FÉRIAS!C:D,2,0),"")</f>
        <v/>
      </c>
    </row>
    <row r="68" spans="2:13" s="36" customFormat="1">
      <c r="B68" s="20">
        <f t="shared" si="1"/>
        <v>60</v>
      </c>
      <c r="C68" s="65">
        <v>3382</v>
      </c>
      <c r="D68" s="66" t="s">
        <v>715</v>
      </c>
      <c r="E68" s="20" t="str">
        <f>IFERROR(VLOOKUP(C68,SRA!B:I,8,0),"")</f>
        <v>COM</v>
      </c>
      <c r="F68" s="32" t="s">
        <v>603</v>
      </c>
      <c r="G68" s="20" t="str">
        <f>IFERROR(VLOOKUP(VLOOKUP(C68,SRA!B:F,5,0),FUNÇÃO!A:B,2,0),"")</f>
        <v>SUCOM-SUPERINT.CO</v>
      </c>
      <c r="H68" s="14">
        <f>IFERROR(VLOOKUP(C68,SRA!B:T,18,0),"")</f>
        <v>1561.48</v>
      </c>
      <c r="I68" s="14">
        <f>IFERROR(VLOOKUP(C68,SRA!B:T,19,0),"")</f>
        <v>6245.89</v>
      </c>
      <c r="J68" s="14">
        <f>IFERROR(VLOOKUP(C68,ABRIL!B:F,3,0),"")</f>
        <v>7807.37</v>
      </c>
      <c r="K68" s="14">
        <f t="shared" si="0"/>
        <v>1968.3099999999995</v>
      </c>
      <c r="L68" s="14">
        <f>IFERROR(VLOOKUP(C68,ABRIL!B:H,7,0),"")</f>
        <v>5839.06</v>
      </c>
      <c r="M68" s="69" t="str">
        <f>IFERROR(VLOOKUP(C68,FÉRIAS!C:D,2,0),"")</f>
        <v/>
      </c>
    </row>
    <row r="69" spans="2:13" s="36" customFormat="1">
      <c r="B69" s="20">
        <f t="shared" si="1"/>
        <v>61</v>
      </c>
      <c r="C69" s="65">
        <v>3383</v>
      </c>
      <c r="D69" s="66" t="s">
        <v>717</v>
      </c>
      <c r="E69" s="20" t="str">
        <f>IFERROR(VLOOKUP(C69,SRA!B:I,8,0),"")</f>
        <v>COM</v>
      </c>
      <c r="F69" s="32" t="s">
        <v>603</v>
      </c>
      <c r="G69" s="20" t="str">
        <f>IFERROR(VLOOKUP(VLOOKUP(C69,SRA!B:F,5,0),FUNÇÃO!A:B,2,0),"")</f>
        <v>DIRETOR PRESIDENT</v>
      </c>
      <c r="H69" s="14">
        <f>IFERROR(VLOOKUP(C69,SRA!B:T,18,0),"")</f>
        <v>2658.56</v>
      </c>
      <c r="I69" s="14">
        <f>IFERROR(VLOOKUP(C69,SRA!B:T,19,0),"")</f>
        <v>10634.24</v>
      </c>
      <c r="J69" s="14">
        <f>IFERROR(VLOOKUP(C69,ABRIL!B:F,3,0),"")</f>
        <v>13292.8</v>
      </c>
      <c r="K69" s="14">
        <f t="shared" si="0"/>
        <v>3282.2999999999993</v>
      </c>
      <c r="L69" s="14">
        <f>IFERROR(VLOOKUP(C69,ABRIL!B:H,7,0),"")</f>
        <v>10010.5</v>
      </c>
      <c r="M69" s="69" t="str">
        <f>IFERROR(VLOOKUP(C69,FÉRIAS!C:D,2,0),"")</f>
        <v/>
      </c>
    </row>
    <row r="70" spans="2:13" s="36" customFormat="1">
      <c r="B70" s="20">
        <f t="shared" si="1"/>
        <v>62</v>
      </c>
      <c r="C70" s="65">
        <v>8249</v>
      </c>
      <c r="D70" s="66" t="s">
        <v>419</v>
      </c>
      <c r="E70" s="20" t="str">
        <f>IFERROR(VLOOKUP(C70,SRA!B:I,8,0),"")</f>
        <v>COM</v>
      </c>
      <c r="F70" s="32" t="s">
        <v>603</v>
      </c>
      <c r="G70" s="20" t="str">
        <f>IFERROR(VLOOKUP(VLOOKUP(C70,SRA!B:F,5,0),FUNÇÃO!A:B,2,0),"")</f>
        <v>SECRETARIA</v>
      </c>
      <c r="H70" s="14">
        <f>IFERROR(VLOOKUP(C70,SRA!B:T,18,0),"")</f>
        <v>548.59</v>
      </c>
      <c r="I70" s="14">
        <f>IFERROR(VLOOKUP(C70,SRA!B:T,19,0),"")</f>
        <v>2194.37</v>
      </c>
      <c r="J70" s="14">
        <f>IFERROR(VLOOKUP(C70,ABRIL!B:F,3,0),"")</f>
        <v>2742.96</v>
      </c>
      <c r="K70" s="14">
        <f t="shared" si="0"/>
        <v>1378.87</v>
      </c>
      <c r="L70" s="14">
        <f>IFERROR(VLOOKUP(C70,ABRIL!B:H,7,0),"")</f>
        <v>1364.0900000000001</v>
      </c>
      <c r="M70" s="69" t="str">
        <f>IFERROR(VLOOKUP(C70,FÉRIAS!C:D,2,0),"")</f>
        <v/>
      </c>
    </row>
    <row r="71" spans="2:13" s="36" customFormat="1">
      <c r="B71" s="20">
        <f t="shared" si="1"/>
        <v>63</v>
      </c>
      <c r="C71" s="65">
        <v>3384</v>
      </c>
      <c r="D71" s="102" t="s">
        <v>726</v>
      </c>
      <c r="E71" s="20" t="str">
        <f>IFERROR(VLOOKUP(C71,SRA!B:I,8,0),"")</f>
        <v>COM</v>
      </c>
      <c r="F71" s="32" t="s">
        <v>603</v>
      </c>
      <c r="G71" s="20" t="str">
        <f>IFERROR(VLOOKUP(VLOOKUP(C71,SRA!B:F,5,0),FUNÇÃO!A:B,2,0),"")</f>
        <v>COORD GESTAO E PL</v>
      </c>
      <c r="H71" s="14">
        <f>IFERROR(VLOOKUP(C71,SRA!B:T,18,0),"")</f>
        <v>1434.87</v>
      </c>
      <c r="I71" s="14">
        <f>IFERROR(VLOOKUP(C71,SRA!B:T,19,0),"")</f>
        <v>5739.47</v>
      </c>
      <c r="J71" s="14">
        <f>IFERROR(VLOOKUP(C71,ABRIL!B:F,3,0),"")</f>
        <v>4543.75</v>
      </c>
      <c r="K71" s="14">
        <f t="shared" si="0"/>
        <v>687.27</v>
      </c>
      <c r="L71" s="14">
        <f>IFERROR(VLOOKUP(C71,ABRIL!B:H,7,0),"")</f>
        <v>3856.48</v>
      </c>
      <c r="M71" s="69"/>
    </row>
    <row r="72" spans="2:13" s="36" customFormat="1">
      <c r="B72" s="20">
        <f t="shared" si="1"/>
        <v>64</v>
      </c>
      <c r="C72" s="65">
        <v>3385</v>
      </c>
      <c r="D72" s="102" t="s">
        <v>727</v>
      </c>
      <c r="E72" s="20" t="str">
        <f>IFERROR(VLOOKUP(C72,SRA!B:I,8,0),"")</f>
        <v>COM</v>
      </c>
      <c r="F72" s="32" t="s">
        <v>603</v>
      </c>
      <c r="G72" s="20" t="str">
        <f>IFERROR(VLOOKUP(VLOOKUP(C72,SRA!B:F,5,0),FUNÇÃO!A:B,2,0),"")</f>
        <v>COORD.DE INFORM.</v>
      </c>
      <c r="H72" s="14">
        <f>IFERROR(VLOOKUP(C72,SRA!B:T,18,0),"")</f>
        <v>1434.87</v>
      </c>
      <c r="I72" s="14">
        <f>IFERROR(VLOOKUP(C72,SRA!B:T,19,0),"")</f>
        <v>5739.47</v>
      </c>
      <c r="J72" s="14">
        <f>IFERROR(VLOOKUP(C72,ABRIL!B:F,3,0),"")</f>
        <v>2869.74</v>
      </c>
      <c r="K72" s="14">
        <f t="shared" si="0"/>
        <v>317.64999999999964</v>
      </c>
      <c r="L72" s="14">
        <f>IFERROR(VLOOKUP(C72,ABRIL!B:H,7,0),"")</f>
        <v>2552.09</v>
      </c>
      <c r="M72" s="69"/>
    </row>
    <row r="73" spans="2:13" s="36" customFormat="1">
      <c r="B73" s="20">
        <f t="shared" si="1"/>
        <v>65</v>
      </c>
      <c r="C73" s="65">
        <v>200</v>
      </c>
      <c r="D73" s="66" t="s">
        <v>3</v>
      </c>
      <c r="E73" s="20" t="str">
        <f>IFERROR(VLOOKUP(C73,SRA!B:I,8,0),"")</f>
        <v>CLT</v>
      </c>
      <c r="F73" s="32" t="s">
        <v>603</v>
      </c>
      <c r="G73" s="20" t="str">
        <f>IFERROR(VLOOKUP(VLOOKUP(C73,SRA!B:F,5,0),FUNÇÃO!A:B,2,0),"")</f>
        <v>OP. DE PROD. IND.</v>
      </c>
      <c r="H73" s="14">
        <f>IFERROR(VLOOKUP(C73,SRA!B:T,18,0),"")</f>
        <v>3914.56</v>
      </c>
      <c r="I73" s="14">
        <f>IFERROR(VLOOKUP(C73,SRA!B:T,19,0),"")</f>
        <v>0</v>
      </c>
      <c r="J73" s="14">
        <f>IFERROR(VLOOKUP(C73,ABRIL!B:F,3,0),"")</f>
        <v>3914.56</v>
      </c>
      <c r="K73" s="14">
        <f t="shared" si="0"/>
        <v>992.98</v>
      </c>
      <c r="L73" s="14">
        <f>IFERROR(VLOOKUP(C73,ABRIL!B:H,7,0),"")</f>
        <v>2921.58</v>
      </c>
      <c r="M73" s="69" t="str">
        <f>IFERROR(VLOOKUP(C73,FÉRIAS!C:D,2,0),"")</f>
        <v/>
      </c>
    </row>
    <row r="74" spans="2:13" s="36" customFormat="1">
      <c r="B74" s="20">
        <f t="shared" si="1"/>
        <v>66</v>
      </c>
      <c r="C74" s="65">
        <v>397</v>
      </c>
      <c r="D74" s="66" t="s">
        <v>4</v>
      </c>
      <c r="E74" s="20" t="str">
        <f>IFERROR(VLOOKUP(C74,SRA!B:I,8,0),"")</f>
        <v>CLT</v>
      </c>
      <c r="F74" s="32" t="s">
        <v>603</v>
      </c>
      <c r="G74" s="20" t="str">
        <f>IFERROR(VLOOKUP(VLOOKUP(C74,SRA!B:F,5,0),FUNÇÃO!A:B,2,0),"")</f>
        <v>TEC. EM ADM. E FI</v>
      </c>
      <c r="H74" s="14">
        <f>IFERROR(VLOOKUP(C74,SRA!B:T,18,0),"")</f>
        <v>4074.83</v>
      </c>
      <c r="I74" s="14">
        <f>IFERROR(VLOOKUP(C74,SRA!B:T,19,0),"")</f>
        <v>0</v>
      </c>
      <c r="J74" s="14">
        <f>IFERROR(VLOOKUP(C74,ABRIL!B:F,3,0),"")</f>
        <v>4074.83</v>
      </c>
      <c r="K74" s="14">
        <f t="shared" ref="K74:K137" si="2">J74-L74</f>
        <v>1173.46</v>
      </c>
      <c r="L74" s="14">
        <f>IFERROR(VLOOKUP(C74,ABRIL!B:H,7,0),"")</f>
        <v>2901.37</v>
      </c>
      <c r="M74" s="69" t="str">
        <f>IFERROR(VLOOKUP(C74,FÉRIAS!C:D,2,0),"")</f>
        <v/>
      </c>
    </row>
    <row r="75" spans="2:13" s="36" customFormat="1">
      <c r="B75" s="20">
        <f t="shared" ref="B75:B138" si="3">B74+1</f>
        <v>67</v>
      </c>
      <c r="C75" s="65">
        <v>508</v>
      </c>
      <c r="D75" s="66" t="s">
        <v>5</v>
      </c>
      <c r="E75" s="20" t="str">
        <f>IFERROR(VLOOKUP(C75,SRA!B:I,8,0),"")</f>
        <v>CLT</v>
      </c>
      <c r="F75" s="32" t="s">
        <v>603</v>
      </c>
      <c r="G75" s="20" t="str">
        <f>IFERROR(VLOOKUP(VLOOKUP(C75,SRA!B:F,5,0),FUNÇÃO!A:B,2,0),"")</f>
        <v>TEC. EM ADM. E FI</v>
      </c>
      <c r="H75" s="14">
        <f>IFERROR(VLOOKUP(C75,SRA!B:T,18,0),"")</f>
        <v>4141.45</v>
      </c>
      <c r="I75" s="14">
        <f>IFERROR(VLOOKUP(C75,SRA!B:T,19,0),"")</f>
        <v>0</v>
      </c>
      <c r="J75" s="14">
        <f>IFERROR(VLOOKUP(C75,ABRIL!B:F,3,0),"")</f>
        <v>4141.45</v>
      </c>
      <c r="K75" s="14">
        <f t="shared" si="2"/>
        <v>1498.6799999999998</v>
      </c>
      <c r="L75" s="14">
        <f>IFERROR(VLOOKUP(C75,ABRIL!B:H,7,0),"")</f>
        <v>2642.77</v>
      </c>
      <c r="M75" s="69" t="str">
        <f>IFERROR(VLOOKUP(C75,FÉRIAS!C:D,2,0),"")</f>
        <v/>
      </c>
    </row>
    <row r="76" spans="2:13" s="36" customFormat="1">
      <c r="B76" s="20">
        <f t="shared" si="3"/>
        <v>68</v>
      </c>
      <c r="C76" s="65">
        <v>510</v>
      </c>
      <c r="D76" s="66" t="s">
        <v>6</v>
      </c>
      <c r="E76" s="20" t="str">
        <f>IFERROR(VLOOKUP(C76,SRA!B:I,8,0),"")</f>
        <v>CLT</v>
      </c>
      <c r="F76" s="32" t="s">
        <v>603</v>
      </c>
      <c r="G76" s="20" t="str">
        <f>IFERROR(VLOOKUP(VLOOKUP(C76,SRA!B:F,5,0),FUNÇÃO!A:B,2,0),"")</f>
        <v>TEC. EM ADM. E FI</v>
      </c>
      <c r="H76" s="14">
        <f>IFERROR(VLOOKUP(C76,SRA!B:T,18,0),"")</f>
        <v>3356.17</v>
      </c>
      <c r="I76" s="14">
        <f>IFERROR(VLOOKUP(C76,SRA!B:T,19,0),"")</f>
        <v>0</v>
      </c>
      <c r="J76" s="14">
        <f>IFERROR(VLOOKUP(C76,ABRIL!B:F,3,0),"")</f>
        <v>3356.17</v>
      </c>
      <c r="K76" s="14">
        <f t="shared" si="2"/>
        <v>1078.4099999999999</v>
      </c>
      <c r="L76" s="14">
        <f>IFERROR(VLOOKUP(C76,ABRIL!B:H,7,0),"")</f>
        <v>2277.7600000000002</v>
      </c>
      <c r="M76" s="69" t="str">
        <f>IFERROR(VLOOKUP(C76,FÉRIAS!C:D,2,0),"")</f>
        <v/>
      </c>
    </row>
    <row r="77" spans="2:13" s="36" customFormat="1">
      <c r="B77" s="20">
        <f t="shared" si="3"/>
        <v>69</v>
      </c>
      <c r="C77" s="65">
        <v>542</v>
      </c>
      <c r="D77" s="66" t="s">
        <v>7</v>
      </c>
      <c r="E77" s="20" t="str">
        <f>IFERROR(VLOOKUP(C77,SRA!B:I,8,0),"")</f>
        <v>CLT</v>
      </c>
      <c r="F77" s="32" t="s">
        <v>603</v>
      </c>
      <c r="G77" s="20" t="str">
        <f>IFERROR(VLOOKUP(VLOOKUP(C77,SRA!B:F,5,0),FUNÇÃO!A:B,2,0),"")</f>
        <v>TEC.EM QUALIDADE</v>
      </c>
      <c r="H77" s="14">
        <f>IFERROR(VLOOKUP(C77,SRA!B:T,18,0),"")</f>
        <v>1614.36</v>
      </c>
      <c r="I77" s="14">
        <f>IFERROR(VLOOKUP(C77,SRA!B:T,19,0),"")</f>
        <v>0</v>
      </c>
      <c r="J77" s="14">
        <f>IFERROR(VLOOKUP(C77,ABRIL!B:F,3,0),"")</f>
        <v>1974.06</v>
      </c>
      <c r="K77" s="14">
        <f t="shared" si="2"/>
        <v>402.23</v>
      </c>
      <c r="L77" s="14">
        <f>IFERROR(VLOOKUP(C77,ABRIL!B:H,7,0),"")</f>
        <v>1571.83</v>
      </c>
      <c r="M77" s="69" t="str">
        <f>IFERROR(VLOOKUP(C77,FÉRIAS!C:D,2,0),"")</f>
        <v/>
      </c>
    </row>
    <row r="78" spans="2:13" s="36" customFormat="1">
      <c r="B78" s="20">
        <f t="shared" si="3"/>
        <v>70</v>
      </c>
      <c r="C78" s="65">
        <v>788</v>
      </c>
      <c r="D78" s="66" t="s">
        <v>8</v>
      </c>
      <c r="E78" s="20" t="str">
        <f>IFERROR(VLOOKUP(C78,SRA!B:I,8,0),"")</f>
        <v>CLT</v>
      </c>
      <c r="F78" s="32" t="s">
        <v>603</v>
      </c>
      <c r="G78" s="20" t="str">
        <f>IFERROR(VLOOKUP(VLOOKUP(C78,SRA!B:F,5,0),FUNÇÃO!A:B,2,0),"")</f>
        <v>OP. DE PROD. IND.</v>
      </c>
      <c r="H78" s="14">
        <f>IFERROR(VLOOKUP(C78,SRA!B:T,18,0),"")</f>
        <v>2732.9</v>
      </c>
      <c r="I78" s="14">
        <f>IFERROR(VLOOKUP(C78,SRA!B:T,19,0),"")</f>
        <v>0</v>
      </c>
      <c r="J78" s="14">
        <f>IFERROR(VLOOKUP(C78,ABRIL!B:F,3,0),"")</f>
        <v>2732.9</v>
      </c>
      <c r="K78" s="14">
        <f t="shared" si="2"/>
        <v>895.25</v>
      </c>
      <c r="L78" s="14">
        <f>IFERROR(VLOOKUP(C78,ABRIL!B:H,7,0),"")</f>
        <v>1837.65</v>
      </c>
      <c r="M78" s="69" t="str">
        <f>IFERROR(VLOOKUP(C78,FÉRIAS!C:D,2,0),"")</f>
        <v/>
      </c>
    </row>
    <row r="79" spans="2:13" s="36" customFormat="1">
      <c r="B79" s="20">
        <f t="shared" si="3"/>
        <v>71</v>
      </c>
      <c r="C79" s="65">
        <v>820</v>
      </c>
      <c r="D79" s="66" t="s">
        <v>9</v>
      </c>
      <c r="E79" s="20" t="str">
        <f>IFERROR(VLOOKUP(C79,SRA!B:I,8,0),"")</f>
        <v>CLT</v>
      </c>
      <c r="F79" s="32" t="s">
        <v>603</v>
      </c>
      <c r="G79" s="20" t="str">
        <f>IFERROR(VLOOKUP(VLOOKUP(C79,SRA!B:F,5,0),FUNÇÃO!A:B,2,0),"")</f>
        <v>ASS. DE SERVICOS</v>
      </c>
      <c r="H79" s="14">
        <f>IFERROR(VLOOKUP(C79,SRA!B:T,18,0),"")</f>
        <v>2069.0500000000002</v>
      </c>
      <c r="I79" s="14">
        <f>IFERROR(VLOOKUP(C79,SRA!B:T,19,0),"")</f>
        <v>0</v>
      </c>
      <c r="J79" s="14">
        <f>IFERROR(VLOOKUP(C79,ABRIL!B:F,3,0),"")</f>
        <v>2069.0500000000002</v>
      </c>
      <c r="K79" s="14">
        <f t="shared" si="2"/>
        <v>989.51000000000022</v>
      </c>
      <c r="L79" s="14">
        <f>IFERROR(VLOOKUP(C79,ABRIL!B:H,7,0),"")</f>
        <v>1079.54</v>
      </c>
      <c r="M79" s="69" t="str">
        <f>IFERROR(VLOOKUP(C79,FÉRIAS!C:D,2,0),"")</f>
        <v/>
      </c>
    </row>
    <row r="80" spans="2:13" s="36" customFormat="1">
      <c r="B80" s="20">
        <f t="shared" si="3"/>
        <v>72</v>
      </c>
      <c r="C80" s="65">
        <v>830</v>
      </c>
      <c r="D80" s="66" t="s">
        <v>10</v>
      </c>
      <c r="E80" s="20" t="str">
        <f>IFERROR(VLOOKUP(C80,SRA!B:I,8,0),"")</f>
        <v>CLT</v>
      </c>
      <c r="F80" s="32" t="s">
        <v>603</v>
      </c>
      <c r="G80" s="20" t="str">
        <f>IFERROR(VLOOKUP(VLOOKUP(C80,SRA!B:F,5,0),FUNÇÃO!A:B,2,0),"")</f>
        <v>TEC. EM ADM. E FI</v>
      </c>
      <c r="H80" s="14">
        <f>IFERROR(VLOOKUP(C80,SRA!B:T,18,0),"")</f>
        <v>4079.44</v>
      </c>
      <c r="I80" s="14">
        <f>IFERROR(VLOOKUP(C80,SRA!B:T,19,0),"")</f>
        <v>0</v>
      </c>
      <c r="J80" s="14">
        <f>IFERROR(VLOOKUP(C80,ABRIL!B:F,3,0),"")</f>
        <v>4079.44</v>
      </c>
      <c r="K80" s="14">
        <f t="shared" si="2"/>
        <v>1294.9000000000001</v>
      </c>
      <c r="L80" s="14">
        <f>IFERROR(VLOOKUP(C80,ABRIL!B:H,7,0),"")</f>
        <v>2784.54</v>
      </c>
      <c r="M80" s="69" t="str">
        <f>IFERROR(VLOOKUP(C80,FÉRIAS!C:D,2,0),"")</f>
        <v/>
      </c>
    </row>
    <row r="81" spans="2:13" s="36" customFormat="1">
      <c r="B81" s="20">
        <f t="shared" si="3"/>
        <v>73</v>
      </c>
      <c r="C81" s="65">
        <v>863</v>
      </c>
      <c r="D81" s="66" t="s">
        <v>11</v>
      </c>
      <c r="E81" s="20" t="str">
        <f>IFERROR(VLOOKUP(C81,SRA!B:I,8,0),"")</f>
        <v>CLT</v>
      </c>
      <c r="F81" s="32" t="s">
        <v>603</v>
      </c>
      <c r="G81" s="20" t="str">
        <f>IFERROR(VLOOKUP(VLOOKUP(C81,SRA!B:F,5,0),FUNÇÃO!A:B,2,0),"")</f>
        <v>ASS. DE SERVICOS</v>
      </c>
      <c r="H81" s="14">
        <f>IFERROR(VLOOKUP(C81,SRA!B:T,18,0),"")</f>
        <v>2069.0500000000002</v>
      </c>
      <c r="I81" s="14">
        <f>IFERROR(VLOOKUP(C81,SRA!B:T,19,0),"")</f>
        <v>0</v>
      </c>
      <c r="J81" s="14">
        <f>IFERROR(VLOOKUP(C81,ABRIL!B:F,3,0),"")</f>
        <v>2069.0500000000002</v>
      </c>
      <c r="K81" s="14">
        <f t="shared" si="2"/>
        <v>935.17000000000007</v>
      </c>
      <c r="L81" s="14">
        <f>IFERROR(VLOOKUP(C81,ABRIL!B:H,7,0),"")</f>
        <v>1133.8800000000001</v>
      </c>
      <c r="M81" s="69" t="str">
        <f>IFERROR(VLOOKUP(C81,FÉRIAS!C:D,2,0),"")</f>
        <v/>
      </c>
    </row>
    <row r="82" spans="2:13" s="36" customFormat="1">
      <c r="B82" s="20">
        <f t="shared" si="3"/>
        <v>74</v>
      </c>
      <c r="C82" s="65">
        <v>871</v>
      </c>
      <c r="D82" s="66" t="s">
        <v>12</v>
      </c>
      <c r="E82" s="20" t="str">
        <f>IFERROR(VLOOKUP(C82,SRA!B:I,8,0),"")</f>
        <v>CLT</v>
      </c>
      <c r="F82" s="32" t="s">
        <v>603</v>
      </c>
      <c r="G82" s="20" t="str">
        <f>IFERROR(VLOOKUP(VLOOKUP(C82,SRA!B:F,5,0),FUNÇÃO!A:B,2,0),"")</f>
        <v>TEC. EM ADM. E FI</v>
      </c>
      <c r="H82" s="14">
        <f>IFERROR(VLOOKUP(C82,SRA!B:T,18,0),"")</f>
        <v>4386.8600000000006</v>
      </c>
      <c r="I82" s="14">
        <f>IFERROR(VLOOKUP(C82,SRA!B:T,19,0),"")</f>
        <v>0</v>
      </c>
      <c r="J82" s="14">
        <f>IFERROR(VLOOKUP(C82,ABRIL!B:F,3,0),"")</f>
        <v>4386.8599999999997</v>
      </c>
      <c r="K82" s="14">
        <f t="shared" si="2"/>
        <v>2041.6399999999994</v>
      </c>
      <c r="L82" s="14">
        <f>IFERROR(VLOOKUP(C82,ABRIL!B:H,7,0),"")</f>
        <v>2345.2200000000003</v>
      </c>
      <c r="M82" s="69" t="str">
        <f>IFERROR(VLOOKUP(C82,FÉRIAS!C:D,2,0),"")</f>
        <v/>
      </c>
    </row>
    <row r="83" spans="2:13" s="36" customFormat="1">
      <c r="B83" s="20">
        <f t="shared" si="3"/>
        <v>75</v>
      </c>
      <c r="C83" s="65">
        <v>897</v>
      </c>
      <c r="D83" s="66" t="s">
        <v>13</v>
      </c>
      <c r="E83" s="20" t="str">
        <f>IFERROR(VLOOKUP(C83,SRA!B:I,8,0),"")</f>
        <v>CLT</v>
      </c>
      <c r="F83" s="32" t="s">
        <v>603</v>
      </c>
      <c r="G83" s="20" t="str">
        <f>IFERROR(VLOOKUP(VLOOKUP(C83,SRA!B:F,5,0),FUNÇÃO!A:B,2,0),"")</f>
        <v>ASS. DE SERVICOS</v>
      </c>
      <c r="H83" s="14">
        <f>IFERROR(VLOOKUP(C83,SRA!B:T,18,0),"")</f>
        <v>1543.95</v>
      </c>
      <c r="I83" s="14">
        <f>IFERROR(VLOOKUP(C83,SRA!B:T,19,0),"")</f>
        <v>0</v>
      </c>
      <c r="J83" s="14">
        <f>IFERROR(VLOOKUP(C83,ABRIL!B:F,3,0),"")</f>
        <v>1543.95</v>
      </c>
      <c r="K83" s="14">
        <f t="shared" si="2"/>
        <v>1044.29</v>
      </c>
      <c r="L83" s="14">
        <f>IFERROR(VLOOKUP(C83,ABRIL!B:H,7,0),"")</f>
        <v>499.66</v>
      </c>
      <c r="M83" s="69" t="str">
        <f>IFERROR(VLOOKUP(C83,FÉRIAS!C:D,2,0),"")</f>
        <v/>
      </c>
    </row>
    <row r="84" spans="2:13" s="36" customFormat="1">
      <c r="B84" s="20">
        <f t="shared" si="3"/>
        <v>76</v>
      </c>
      <c r="C84" s="65">
        <v>996</v>
      </c>
      <c r="D84" s="66" t="s">
        <v>14</v>
      </c>
      <c r="E84" s="20" t="str">
        <f>IFERROR(VLOOKUP(C84,SRA!B:I,8,0),"")</f>
        <v>CLT</v>
      </c>
      <c r="F84" s="32" t="s">
        <v>603</v>
      </c>
      <c r="G84" s="20" t="str">
        <f>IFERROR(VLOOKUP(VLOOKUP(C84,SRA!B:F,5,0),FUNÇÃO!A:B,2,0),"")</f>
        <v>OP. DE PROD. IND.</v>
      </c>
      <c r="H84" s="14">
        <f>IFERROR(VLOOKUP(C84,SRA!B:T,18,0),"")</f>
        <v>3209.78</v>
      </c>
      <c r="I84" s="14">
        <f>IFERROR(VLOOKUP(C84,SRA!B:T,19,0),"")</f>
        <v>0</v>
      </c>
      <c r="J84" s="14">
        <f>IFERROR(VLOOKUP(C84,ABRIL!B:F,3,0),"")</f>
        <v>3210.26</v>
      </c>
      <c r="K84" s="14">
        <f t="shared" si="2"/>
        <v>1156.4500000000003</v>
      </c>
      <c r="L84" s="14">
        <f>IFERROR(VLOOKUP(C84,ABRIL!B:H,7,0),"")</f>
        <v>2053.81</v>
      </c>
      <c r="M84" s="69" t="str">
        <f>IFERROR(VLOOKUP(C84,FÉRIAS!C:D,2,0),"")</f>
        <v/>
      </c>
    </row>
    <row r="85" spans="2:13" s="36" customFormat="1">
      <c r="B85" s="20">
        <f t="shared" si="3"/>
        <v>77</v>
      </c>
      <c r="C85" s="65">
        <v>1008</v>
      </c>
      <c r="D85" s="66" t="s">
        <v>15</v>
      </c>
      <c r="E85" s="20" t="str">
        <f>IFERROR(VLOOKUP(C85,SRA!B:I,8,0),"")</f>
        <v>CLT</v>
      </c>
      <c r="F85" s="32" t="s">
        <v>603</v>
      </c>
      <c r="G85" s="20" t="str">
        <f>IFERROR(VLOOKUP(VLOOKUP(C85,SRA!B:F,5,0),FUNÇÃO!A:B,2,0),"")</f>
        <v>ASS. DE SERVICOS</v>
      </c>
      <c r="H85" s="14">
        <f>IFERROR(VLOOKUP(C85,SRA!B:T,18,0),"")</f>
        <v>1787.3</v>
      </c>
      <c r="I85" s="14">
        <f>IFERROR(VLOOKUP(C85,SRA!B:T,19,0),"")</f>
        <v>0</v>
      </c>
      <c r="J85" s="14">
        <f>IFERROR(VLOOKUP(C85,ABRIL!B:F,3,0),"")</f>
        <v>1787.3</v>
      </c>
      <c r="K85" s="14">
        <f t="shared" si="2"/>
        <v>474.76</v>
      </c>
      <c r="L85" s="14">
        <f>IFERROR(VLOOKUP(C85,ABRIL!B:H,7,0),"")</f>
        <v>1312.54</v>
      </c>
      <c r="M85" s="69" t="str">
        <f>IFERROR(VLOOKUP(C85,FÉRIAS!C:D,2,0),"")</f>
        <v/>
      </c>
    </row>
    <row r="86" spans="2:13" s="36" customFormat="1">
      <c r="B86" s="20">
        <f t="shared" si="3"/>
        <v>78</v>
      </c>
      <c r="C86" s="65">
        <v>1037</v>
      </c>
      <c r="D86" s="66" t="s">
        <v>16</v>
      </c>
      <c r="E86" s="20" t="str">
        <f>IFERROR(VLOOKUP(C86,SRA!B:I,8,0),"")</f>
        <v>CLT</v>
      </c>
      <c r="F86" s="32" t="s">
        <v>603</v>
      </c>
      <c r="G86" s="20" t="str">
        <f>IFERROR(VLOOKUP(VLOOKUP(C86,SRA!B:F,5,0),FUNÇÃO!A:B,2,0),"")</f>
        <v>OP. DE PROD. IND.</v>
      </c>
      <c r="H86" s="14">
        <f>IFERROR(VLOOKUP(C86,SRA!B:T,18,0),"")</f>
        <v>3056.95</v>
      </c>
      <c r="I86" s="14">
        <f>IFERROR(VLOOKUP(C86,SRA!B:T,19,0),"")</f>
        <v>0</v>
      </c>
      <c r="J86" s="14">
        <f>IFERROR(VLOOKUP(C86,ABRIL!B:F,3,0),"")</f>
        <v>3056.95</v>
      </c>
      <c r="K86" s="14">
        <f t="shared" si="2"/>
        <v>1099.4299999999998</v>
      </c>
      <c r="L86" s="14">
        <f>IFERROR(VLOOKUP(C86,ABRIL!B:H,7,0),"")</f>
        <v>1957.52</v>
      </c>
      <c r="M86" s="69" t="str">
        <f>IFERROR(VLOOKUP(C86,FÉRIAS!C:D,2,0),"")</f>
        <v/>
      </c>
    </row>
    <row r="87" spans="2:13" s="36" customFormat="1">
      <c r="B87" s="20">
        <f t="shared" si="3"/>
        <v>79</v>
      </c>
      <c r="C87" s="65">
        <v>1051</v>
      </c>
      <c r="D87" s="66" t="s">
        <v>17</v>
      </c>
      <c r="E87" s="20" t="str">
        <f>IFERROR(VLOOKUP(C87,SRA!B:I,8,0),"")</f>
        <v>CLT</v>
      </c>
      <c r="F87" s="32" t="s">
        <v>603</v>
      </c>
      <c r="G87" s="20" t="str">
        <f>IFERROR(VLOOKUP(VLOOKUP(C87,SRA!B:F,5,0),FUNÇÃO!A:B,2,0),"")</f>
        <v>ANALISTA EM PCP</v>
      </c>
      <c r="H87" s="14">
        <f>IFERROR(VLOOKUP(C87,SRA!B:T,18,0),"")</f>
        <v>16436.740000000002</v>
      </c>
      <c r="I87" s="14">
        <f>IFERROR(VLOOKUP(C87,SRA!B:T,19,0),"")</f>
        <v>0</v>
      </c>
      <c r="J87" s="14">
        <f>IFERROR(VLOOKUP(C87,ABRIL!B:F,3,0),"")</f>
        <v>16436.740000000002</v>
      </c>
      <c r="K87" s="14">
        <f t="shared" si="2"/>
        <v>5650.2300000000014</v>
      </c>
      <c r="L87" s="14">
        <f>IFERROR(VLOOKUP(C87,ABRIL!B:H,7,0),"")</f>
        <v>10786.51</v>
      </c>
      <c r="M87" s="69" t="str">
        <f>IFERROR(VLOOKUP(C87,FÉRIAS!C:D,2,0),"")</f>
        <v/>
      </c>
    </row>
    <row r="88" spans="2:13" s="36" customFormat="1">
      <c r="B88" s="20">
        <f t="shared" si="3"/>
        <v>80</v>
      </c>
      <c r="C88" s="65">
        <v>1056</v>
      </c>
      <c r="D88" s="66" t="s">
        <v>18</v>
      </c>
      <c r="E88" s="20" t="str">
        <f>IFERROR(VLOOKUP(C88,SRA!B:I,8,0),"")</f>
        <v>CLT</v>
      </c>
      <c r="F88" s="32" t="s">
        <v>603</v>
      </c>
      <c r="G88" s="20" t="str">
        <f>IFERROR(VLOOKUP(VLOOKUP(C88,SRA!B:F,5,0),FUNÇÃO!A:B,2,0),"")</f>
        <v>TEC.EM QUALIDADE</v>
      </c>
      <c r="H88" s="14">
        <f>IFERROR(VLOOKUP(C88,SRA!B:T,18,0),"")</f>
        <v>3700.16</v>
      </c>
      <c r="I88" s="14">
        <f>IFERROR(VLOOKUP(C88,SRA!B:T,19,0),"")</f>
        <v>0</v>
      </c>
      <c r="J88" s="14">
        <f>IFERROR(VLOOKUP(C88,ABRIL!B:F,3,0),"")</f>
        <v>4059.86</v>
      </c>
      <c r="K88" s="14">
        <f t="shared" si="2"/>
        <v>1897.3900000000003</v>
      </c>
      <c r="L88" s="14">
        <f>IFERROR(VLOOKUP(C88,ABRIL!B:H,7,0),"")</f>
        <v>2162.4699999999998</v>
      </c>
      <c r="M88" s="69" t="str">
        <f>IFERROR(VLOOKUP(C88,FÉRIAS!C:D,2,0),"")</f>
        <v/>
      </c>
    </row>
    <row r="89" spans="2:13" s="36" customFormat="1">
      <c r="B89" s="20">
        <f t="shared" si="3"/>
        <v>81</v>
      </c>
      <c r="C89" s="65">
        <v>1067</v>
      </c>
      <c r="D89" s="66" t="s">
        <v>19</v>
      </c>
      <c r="E89" s="20" t="str">
        <f>IFERROR(VLOOKUP(C89,SRA!B:I,8,0),"")</f>
        <v>CLT</v>
      </c>
      <c r="F89" s="32" t="s">
        <v>617</v>
      </c>
      <c r="G89" s="20" t="str">
        <f>IFERROR(VLOOKUP(VLOOKUP(C89,SRA!B:F,5,0),FUNÇÃO!A:B,2,0),"")</f>
        <v>OP. DE PROD. IND.</v>
      </c>
      <c r="H89" s="14">
        <f>IFERROR(VLOOKUP(C89,SRA!B:T,18,0),"")</f>
        <v>3931.39</v>
      </c>
      <c r="I89" s="14">
        <f>IFERROR(VLOOKUP(C89,SRA!B:T,19,0),"")</f>
        <v>0</v>
      </c>
      <c r="J89" s="14">
        <f>IFERROR(VLOOKUP(C89,ABRIL!B:F,3,0),"")</f>
        <v>6807.89</v>
      </c>
      <c r="K89" s="14">
        <f t="shared" si="2"/>
        <v>5894.39</v>
      </c>
      <c r="L89" s="14">
        <f>IFERROR(VLOOKUP(C89,ABRIL!B:H,7,0),"")</f>
        <v>913.5</v>
      </c>
      <c r="M89" s="69" t="str">
        <f>IFERROR(VLOOKUP(C89,FÉRIAS!C:D,2,0),"")</f>
        <v>ALCINEIA JOSE CABRAL DE MELO</v>
      </c>
    </row>
    <row r="90" spans="2:13" s="36" customFormat="1">
      <c r="B90" s="20">
        <f t="shared" si="3"/>
        <v>82</v>
      </c>
      <c r="C90" s="65">
        <v>1071</v>
      </c>
      <c r="D90" s="66" t="s">
        <v>20</v>
      </c>
      <c r="E90" s="20" t="str">
        <f>IFERROR(VLOOKUP(C90,SRA!B:I,8,0),"")</f>
        <v>CLT</v>
      </c>
      <c r="F90" s="32" t="s">
        <v>617</v>
      </c>
      <c r="G90" s="20" t="str">
        <f>IFERROR(VLOOKUP(VLOOKUP(C90,SRA!B:F,5,0),FUNÇÃO!A:B,2,0),"")</f>
        <v>OP. DE PROD. IND.</v>
      </c>
      <c r="H90" s="14">
        <f>IFERROR(VLOOKUP(C90,SRA!B:T,18,0),"")</f>
        <v>1702.21</v>
      </c>
      <c r="I90" s="14">
        <f>IFERROR(VLOOKUP(C90,SRA!B:T,19,0),"")</f>
        <v>0</v>
      </c>
      <c r="J90" s="14">
        <f>IFERROR(VLOOKUP(C90,ABRIL!B:F,3,0),"")</f>
        <v>2496.5700000000002</v>
      </c>
      <c r="K90" s="14">
        <f t="shared" si="2"/>
        <v>2301.8200000000002</v>
      </c>
      <c r="L90" s="14">
        <f>IFERROR(VLOOKUP(C90,ABRIL!B:H,7,0),"")</f>
        <v>194.75</v>
      </c>
      <c r="M90" s="69" t="str">
        <f>IFERROR(VLOOKUP(C90,FÉRIAS!C:D,2,0),"")</f>
        <v>MARIA JOSE DA HORA</v>
      </c>
    </row>
    <row r="91" spans="2:13" s="36" customFormat="1">
      <c r="B91" s="20">
        <f t="shared" si="3"/>
        <v>83</v>
      </c>
      <c r="C91" s="65">
        <v>1080</v>
      </c>
      <c r="D91" s="66" t="s">
        <v>21</v>
      </c>
      <c r="E91" s="20" t="str">
        <f>IFERROR(VLOOKUP(C91,SRA!B:I,8,0),"")</f>
        <v>CLT</v>
      </c>
      <c r="F91" s="32" t="s">
        <v>603</v>
      </c>
      <c r="G91" s="20" t="str">
        <f>IFERROR(VLOOKUP(VLOOKUP(C91,SRA!B:F,5,0),FUNÇÃO!A:B,2,0),"")</f>
        <v>TEC. EM ADM. E FI</v>
      </c>
      <c r="H91" s="14">
        <f>IFERROR(VLOOKUP(C91,SRA!B:T,18,0),"")</f>
        <v>3356.17</v>
      </c>
      <c r="I91" s="14">
        <f>IFERROR(VLOOKUP(C91,SRA!B:T,19,0),"")</f>
        <v>0</v>
      </c>
      <c r="J91" s="14">
        <f>IFERROR(VLOOKUP(C91,ABRIL!B:F,3,0),"")</f>
        <v>3356.17</v>
      </c>
      <c r="K91" s="14">
        <f t="shared" si="2"/>
        <v>797.07999999999993</v>
      </c>
      <c r="L91" s="14">
        <f>IFERROR(VLOOKUP(C91,ABRIL!B:H,7,0),"")</f>
        <v>2559.09</v>
      </c>
      <c r="M91" s="69" t="str">
        <f>IFERROR(VLOOKUP(C91,FÉRIAS!C:D,2,0),"")</f>
        <v/>
      </c>
    </row>
    <row r="92" spans="2:13" s="36" customFormat="1">
      <c r="B92" s="20">
        <f t="shared" si="3"/>
        <v>84</v>
      </c>
      <c r="C92" s="65">
        <v>1099</v>
      </c>
      <c r="D92" s="66" t="s">
        <v>22</v>
      </c>
      <c r="E92" s="20" t="str">
        <f>IFERROR(VLOOKUP(C92,SRA!B:I,8,0),"")</f>
        <v>CLT</v>
      </c>
      <c r="F92" s="32" t="s">
        <v>603</v>
      </c>
      <c r="G92" s="20" t="str">
        <f>IFERROR(VLOOKUP(VLOOKUP(C92,SRA!B:F,5,0),FUNÇÃO!A:B,2,0),"")</f>
        <v>OP. DE PROD. IND.</v>
      </c>
      <c r="H92" s="14">
        <f>IFERROR(VLOOKUP(C92,SRA!B:T,18,0),"")</f>
        <v>3056.95</v>
      </c>
      <c r="I92" s="14">
        <f>IFERROR(VLOOKUP(C92,SRA!B:T,19,0),"")</f>
        <v>0</v>
      </c>
      <c r="J92" s="14">
        <f>IFERROR(VLOOKUP(C92,ABRIL!B:F,3,0),"")</f>
        <v>3056.95</v>
      </c>
      <c r="K92" s="14">
        <f t="shared" si="2"/>
        <v>703.23999999999978</v>
      </c>
      <c r="L92" s="14">
        <f>IFERROR(VLOOKUP(C92,ABRIL!B:H,7,0),"")</f>
        <v>2353.71</v>
      </c>
      <c r="M92" s="69" t="str">
        <f>IFERROR(VLOOKUP(C92,FÉRIAS!C:D,2,0),"")</f>
        <v/>
      </c>
    </row>
    <row r="93" spans="2:13" s="36" customFormat="1">
      <c r="B93" s="20">
        <f t="shared" si="3"/>
        <v>85</v>
      </c>
      <c r="C93" s="65">
        <v>1125</v>
      </c>
      <c r="D93" s="66" t="s">
        <v>23</v>
      </c>
      <c r="E93" s="20" t="str">
        <f>IFERROR(VLOOKUP(C93,SRA!B:I,8,0),"")</f>
        <v>CLT</v>
      </c>
      <c r="F93" s="32" t="s">
        <v>603</v>
      </c>
      <c r="G93" s="20" t="str">
        <f>IFERROR(VLOOKUP(VLOOKUP(C93,SRA!B:F,5,0),FUNÇÃO!A:B,2,0),"")</f>
        <v>ASS. DE SERVICOS</v>
      </c>
      <c r="H93" s="14">
        <f>IFERROR(VLOOKUP(C93,SRA!B:T,18,0),"")</f>
        <v>2514.9499999999998</v>
      </c>
      <c r="I93" s="14">
        <f>IFERROR(VLOOKUP(C93,SRA!B:T,19,0),"")</f>
        <v>0</v>
      </c>
      <c r="J93" s="14">
        <f>IFERROR(VLOOKUP(C93,ABRIL!B:F,3,0),"")</f>
        <v>2514.9499999999998</v>
      </c>
      <c r="K93" s="14">
        <f t="shared" si="2"/>
        <v>860.83999999999969</v>
      </c>
      <c r="L93" s="14">
        <f>IFERROR(VLOOKUP(C93,ABRIL!B:H,7,0),"")</f>
        <v>1654.1100000000001</v>
      </c>
      <c r="M93" s="69" t="str">
        <f>IFERROR(VLOOKUP(C93,FÉRIAS!C:D,2,0),"")</f>
        <v/>
      </c>
    </row>
    <row r="94" spans="2:13" s="36" customFormat="1">
      <c r="B94" s="20">
        <f t="shared" si="3"/>
        <v>86</v>
      </c>
      <c r="C94" s="65">
        <v>1126</v>
      </c>
      <c r="D94" s="66" t="s">
        <v>24</v>
      </c>
      <c r="E94" s="20" t="str">
        <f>IFERROR(VLOOKUP(C94,SRA!B:I,8,0),"")</f>
        <v>CLT</v>
      </c>
      <c r="F94" s="32" t="s">
        <v>603</v>
      </c>
      <c r="G94" s="20" t="str">
        <f>IFERROR(VLOOKUP(VLOOKUP(C94,SRA!B:F,5,0),FUNÇÃO!A:B,2,0),"")</f>
        <v>TEC. EM ADM. E FI</v>
      </c>
      <c r="H94" s="14">
        <f>IFERROR(VLOOKUP(C94,SRA!B:T,18,0),"")</f>
        <v>5247.17</v>
      </c>
      <c r="I94" s="14">
        <f>IFERROR(VLOOKUP(C94,SRA!B:T,19,0),"")</f>
        <v>0</v>
      </c>
      <c r="J94" s="14">
        <f>IFERROR(VLOOKUP(C94,ABRIL!B:F,3,0),"")</f>
        <v>5247.17</v>
      </c>
      <c r="K94" s="14">
        <f t="shared" si="2"/>
        <v>2009.69</v>
      </c>
      <c r="L94" s="14">
        <f>IFERROR(VLOOKUP(C94,ABRIL!B:H,7,0),"")</f>
        <v>3237.48</v>
      </c>
      <c r="M94" s="69" t="str">
        <f>IFERROR(VLOOKUP(C94,FÉRIAS!C:D,2,0),"")</f>
        <v/>
      </c>
    </row>
    <row r="95" spans="2:13" s="36" customFormat="1">
      <c r="B95" s="20">
        <f t="shared" si="3"/>
        <v>87</v>
      </c>
      <c r="C95" s="65">
        <v>1135</v>
      </c>
      <c r="D95" s="66" t="s">
        <v>420</v>
      </c>
      <c r="E95" s="20" t="str">
        <f>IFERROR(VLOOKUP(C95,SRA!B:I,8,0),"")</f>
        <v>CLT</v>
      </c>
      <c r="F95" s="32" t="s">
        <v>603</v>
      </c>
      <c r="G95" s="20" t="str">
        <f>IFERROR(VLOOKUP(VLOOKUP(C95,SRA!B:F,5,0),FUNÇÃO!A:B,2,0),"")</f>
        <v>TEC. EM ADM. E FI</v>
      </c>
      <c r="H95" s="14">
        <f>IFERROR(VLOOKUP(C95,SRA!B:T,18,0),"")</f>
        <v>2761.12</v>
      </c>
      <c r="I95" s="14">
        <f>IFERROR(VLOOKUP(C95,SRA!B:T,19,0),"")</f>
        <v>0</v>
      </c>
      <c r="J95" s="14">
        <f>IFERROR(VLOOKUP(C95,ABRIL!B:F,3,0),"")</f>
        <v>2761.12</v>
      </c>
      <c r="K95" s="14">
        <f t="shared" si="2"/>
        <v>1119.55</v>
      </c>
      <c r="L95" s="14">
        <f>IFERROR(VLOOKUP(C95,ABRIL!B:H,7,0),"")</f>
        <v>1641.57</v>
      </c>
      <c r="M95" s="69" t="str">
        <f>IFERROR(VLOOKUP(C95,FÉRIAS!C:D,2,0),"")</f>
        <v/>
      </c>
    </row>
    <row r="96" spans="2:13" s="36" customFormat="1">
      <c r="B96" s="20">
        <f t="shared" si="3"/>
        <v>88</v>
      </c>
      <c r="C96" s="65">
        <v>1159</v>
      </c>
      <c r="D96" s="66" t="s">
        <v>25</v>
      </c>
      <c r="E96" s="20" t="str">
        <f>IFERROR(VLOOKUP(C96,SRA!B:I,8,0),"")</f>
        <v>CLT</v>
      </c>
      <c r="F96" s="32" t="s">
        <v>603</v>
      </c>
      <c r="G96" s="20" t="str">
        <f>IFERROR(VLOOKUP(VLOOKUP(C96,SRA!B:F,5,0),FUNÇÃO!A:B,2,0),"")</f>
        <v>OP. DE PROD. IND.</v>
      </c>
      <c r="H96" s="14">
        <f>IFERROR(VLOOKUP(C96,SRA!B:T,18,0),"")</f>
        <v>1543.95</v>
      </c>
      <c r="I96" s="14">
        <f>IFERROR(VLOOKUP(C96,SRA!B:T,19,0),"")</f>
        <v>0</v>
      </c>
      <c r="J96" s="14">
        <f>IFERROR(VLOOKUP(C96,ABRIL!B:F,3,0),"")</f>
        <v>1543.95</v>
      </c>
      <c r="K96" s="14">
        <f t="shared" si="2"/>
        <v>987.49</v>
      </c>
      <c r="L96" s="14">
        <f>IFERROR(VLOOKUP(C96,ABRIL!B:H,7,0),"")</f>
        <v>556.46</v>
      </c>
      <c r="M96" s="69" t="str">
        <f>IFERROR(VLOOKUP(C96,FÉRIAS!C:D,2,0),"")</f>
        <v/>
      </c>
    </row>
    <row r="97" spans="2:13" s="36" customFormat="1">
      <c r="B97" s="20">
        <f t="shared" si="3"/>
        <v>89</v>
      </c>
      <c r="C97" s="65">
        <v>1164</v>
      </c>
      <c r="D97" s="66" t="s">
        <v>26</v>
      </c>
      <c r="E97" s="20" t="str">
        <f>IFERROR(VLOOKUP(C97,SRA!B:I,8,0),"")</f>
        <v>CLT</v>
      </c>
      <c r="F97" s="32" t="s">
        <v>603</v>
      </c>
      <c r="G97" s="20" t="str">
        <f>IFERROR(VLOOKUP(VLOOKUP(C97,SRA!B:F,5,0),FUNÇÃO!A:B,2,0),"")</f>
        <v>TEC. EM ADM. E FI</v>
      </c>
      <c r="H97" s="14">
        <f>IFERROR(VLOOKUP(C97,SRA!B:T,18,0),"")</f>
        <v>4283.3899999999994</v>
      </c>
      <c r="I97" s="14">
        <f>IFERROR(VLOOKUP(C97,SRA!B:T,19,0),"")</f>
        <v>0</v>
      </c>
      <c r="J97" s="14">
        <f>IFERROR(VLOOKUP(C97,ABRIL!B:F,3,0),"")</f>
        <v>4283.3900000000003</v>
      </c>
      <c r="K97" s="14">
        <f t="shared" si="2"/>
        <v>1029.6000000000004</v>
      </c>
      <c r="L97" s="14">
        <f>IFERROR(VLOOKUP(C97,ABRIL!B:H,7,0),"")</f>
        <v>3253.79</v>
      </c>
      <c r="M97" s="69" t="str">
        <f>IFERROR(VLOOKUP(C97,FÉRIAS!C:D,2,0),"")</f>
        <v/>
      </c>
    </row>
    <row r="98" spans="2:13" s="36" customFormat="1">
      <c r="B98" s="20">
        <f t="shared" si="3"/>
        <v>90</v>
      </c>
      <c r="C98" s="65">
        <v>1169</v>
      </c>
      <c r="D98" s="66" t="s">
        <v>27</v>
      </c>
      <c r="E98" s="20" t="str">
        <f>IFERROR(VLOOKUP(C98,SRA!B:I,8,0),"")</f>
        <v>CLT</v>
      </c>
      <c r="F98" s="32" t="s">
        <v>603</v>
      </c>
      <c r="G98" s="20" t="str">
        <f>IFERROR(VLOOKUP(VLOOKUP(C98,SRA!B:F,5,0),FUNÇÃO!A:B,2,0),"")</f>
        <v>OP. DE PROD. IND.</v>
      </c>
      <c r="H98" s="14">
        <f>IFERROR(VLOOKUP(C98,SRA!B:T,18,0),"")</f>
        <v>2640.68</v>
      </c>
      <c r="I98" s="14">
        <f>IFERROR(VLOOKUP(C98,SRA!B:T,19,0),"")</f>
        <v>0</v>
      </c>
      <c r="J98" s="14">
        <f>IFERROR(VLOOKUP(C98,ABRIL!B:F,3,0),"")</f>
        <v>2640.68</v>
      </c>
      <c r="K98" s="14">
        <f t="shared" si="2"/>
        <v>1415.8999999999999</v>
      </c>
      <c r="L98" s="14">
        <f>IFERROR(VLOOKUP(C98,ABRIL!B:H,7,0),"")</f>
        <v>1224.78</v>
      </c>
      <c r="M98" s="69" t="str">
        <f>IFERROR(VLOOKUP(C98,FÉRIAS!C:D,2,0),"")</f>
        <v/>
      </c>
    </row>
    <row r="99" spans="2:13" s="36" customFormat="1">
      <c r="B99" s="20">
        <f t="shared" si="3"/>
        <v>91</v>
      </c>
      <c r="C99" s="65">
        <v>1177</v>
      </c>
      <c r="D99" s="66" t="s">
        <v>28</v>
      </c>
      <c r="E99" s="20" t="str">
        <f>IFERROR(VLOOKUP(C99,SRA!B:I,8,0),"")</f>
        <v>CLT</v>
      </c>
      <c r="F99" s="32" t="s">
        <v>603</v>
      </c>
      <c r="G99" s="20" t="str">
        <f>IFERROR(VLOOKUP(VLOOKUP(C99,SRA!B:F,5,0),FUNÇÃO!A:B,2,0),"")</f>
        <v>TEC. EM ADM. E FI</v>
      </c>
      <c r="H99" s="14">
        <f>IFERROR(VLOOKUP(C99,SRA!B:T,18,0),"")</f>
        <v>3044.14</v>
      </c>
      <c r="I99" s="14">
        <f>IFERROR(VLOOKUP(C99,SRA!B:T,19,0),"")</f>
        <v>0</v>
      </c>
      <c r="J99" s="14">
        <f>IFERROR(VLOOKUP(C99,ABRIL!B:F,3,0),"")</f>
        <v>3044.14</v>
      </c>
      <c r="K99" s="14">
        <f t="shared" si="2"/>
        <v>1666.6899999999998</v>
      </c>
      <c r="L99" s="14">
        <f>IFERROR(VLOOKUP(C99,ABRIL!B:H,7,0),"")</f>
        <v>1377.45</v>
      </c>
      <c r="M99" s="69" t="str">
        <f>IFERROR(VLOOKUP(C99,FÉRIAS!C:D,2,0),"")</f>
        <v/>
      </c>
    </row>
    <row r="100" spans="2:13" s="36" customFormat="1">
      <c r="B100" s="20">
        <f t="shared" si="3"/>
        <v>92</v>
      </c>
      <c r="C100" s="65">
        <v>1221</v>
      </c>
      <c r="D100" s="66" t="s">
        <v>29</v>
      </c>
      <c r="E100" s="20" t="str">
        <f>IFERROR(VLOOKUP(C100,SRA!B:I,8,0),"")</f>
        <v>CLT</v>
      </c>
      <c r="F100" s="32" t="s">
        <v>603</v>
      </c>
      <c r="G100" s="20" t="str">
        <f>IFERROR(VLOOKUP(VLOOKUP(C100,SRA!B:F,5,0),FUNÇÃO!A:B,2,0),"")</f>
        <v>ANALISTA EM PCP</v>
      </c>
      <c r="H100" s="14">
        <f>IFERROR(VLOOKUP(C100,SRA!B:T,18,0),"")</f>
        <v>7783.09</v>
      </c>
      <c r="I100" s="14">
        <f>IFERROR(VLOOKUP(C100,SRA!B:T,19,0),"")</f>
        <v>0</v>
      </c>
      <c r="J100" s="14">
        <f>IFERROR(VLOOKUP(C100,ABRIL!B:F,3,0),"")</f>
        <v>7783.09</v>
      </c>
      <c r="K100" s="14">
        <f t="shared" si="2"/>
        <v>2392.7299999999996</v>
      </c>
      <c r="L100" s="14">
        <f>IFERROR(VLOOKUP(C100,ABRIL!B:H,7,0),"")</f>
        <v>5390.3600000000006</v>
      </c>
      <c r="M100" s="69" t="str">
        <f>IFERROR(VLOOKUP(C100,FÉRIAS!C:D,2,0),"")</f>
        <v/>
      </c>
    </row>
    <row r="101" spans="2:13" s="36" customFormat="1">
      <c r="B101" s="20">
        <f t="shared" si="3"/>
        <v>93</v>
      </c>
      <c r="C101" s="65">
        <v>1229</v>
      </c>
      <c r="D101" s="66" t="s">
        <v>30</v>
      </c>
      <c r="E101" s="20" t="str">
        <f>IFERROR(VLOOKUP(C101,SRA!B:I,8,0),"")</f>
        <v>CLT</v>
      </c>
      <c r="F101" s="32" t="s">
        <v>603</v>
      </c>
      <c r="G101" s="20" t="str">
        <f>IFERROR(VLOOKUP(VLOOKUP(C101,SRA!B:F,5,0),FUNÇÃO!A:B,2,0),"")</f>
        <v>OP. DE PROD. IND.</v>
      </c>
      <c r="H101" s="14">
        <f>IFERROR(VLOOKUP(C101,SRA!B:T,18,0),"")</f>
        <v>3209.78</v>
      </c>
      <c r="I101" s="14">
        <f>IFERROR(VLOOKUP(C101,SRA!B:T,19,0),"")</f>
        <v>0</v>
      </c>
      <c r="J101" s="14">
        <f>IFERROR(VLOOKUP(C101,ABRIL!B:F,3,0),"")</f>
        <v>3209.78</v>
      </c>
      <c r="K101" s="14">
        <f t="shared" si="2"/>
        <v>1232.6900000000003</v>
      </c>
      <c r="L101" s="14">
        <f>IFERROR(VLOOKUP(C101,ABRIL!B:H,7,0),"")</f>
        <v>1977.09</v>
      </c>
      <c r="M101" s="69" t="str">
        <f>IFERROR(VLOOKUP(C101,FÉRIAS!C:D,2,0),"")</f>
        <v/>
      </c>
    </row>
    <row r="102" spans="2:13" s="36" customFormat="1">
      <c r="B102" s="20">
        <f t="shared" si="3"/>
        <v>94</v>
      </c>
      <c r="C102" s="65">
        <v>1243</v>
      </c>
      <c r="D102" s="66" t="s">
        <v>31</v>
      </c>
      <c r="E102" s="20" t="str">
        <f>IFERROR(VLOOKUP(C102,SRA!B:I,8,0),"")</f>
        <v>CLT</v>
      </c>
      <c r="F102" s="32" t="s">
        <v>603</v>
      </c>
      <c r="G102" s="20" t="str">
        <f>IFERROR(VLOOKUP(VLOOKUP(C102,SRA!B:F,5,0),FUNÇÃO!A:B,2,0),"")</f>
        <v>OP. DE PROD. IND.</v>
      </c>
      <c r="H102" s="14">
        <f>IFERROR(VLOOKUP(C102,SRA!B:T,18,0),"")</f>
        <v>2069.0500000000002</v>
      </c>
      <c r="I102" s="14">
        <f>IFERROR(VLOOKUP(C102,SRA!B:T,19,0),"")</f>
        <v>0</v>
      </c>
      <c r="J102" s="14">
        <f>IFERROR(VLOOKUP(C102,ABRIL!B:F,3,0),"")</f>
        <v>2069.0500000000002</v>
      </c>
      <c r="K102" s="14">
        <f t="shared" si="2"/>
        <v>917.02000000000021</v>
      </c>
      <c r="L102" s="14">
        <f>IFERROR(VLOOKUP(C102,ABRIL!B:H,7,0),"")</f>
        <v>1152.03</v>
      </c>
      <c r="M102" s="69" t="str">
        <f>IFERROR(VLOOKUP(C102,FÉRIAS!C:D,2,0),"")</f>
        <v/>
      </c>
    </row>
    <row r="103" spans="2:13" s="36" customFormat="1">
      <c r="B103" s="20">
        <f t="shared" si="3"/>
        <v>95</v>
      </c>
      <c r="C103" s="65">
        <v>1258</v>
      </c>
      <c r="D103" s="66" t="s">
        <v>32</v>
      </c>
      <c r="E103" s="20" t="str">
        <f>IFERROR(VLOOKUP(C103,SRA!B:I,8,0),"")</f>
        <v>CLT</v>
      </c>
      <c r="F103" s="32" t="s">
        <v>603</v>
      </c>
      <c r="G103" s="20" t="str">
        <f>IFERROR(VLOOKUP(VLOOKUP(C103,SRA!B:F,5,0),FUNÇÃO!A:B,2,0),"")</f>
        <v>TEC. EM ADM. E FI</v>
      </c>
      <c r="H103" s="14">
        <f>IFERROR(VLOOKUP(C103,SRA!B:T,18,0),"")</f>
        <v>4959.29</v>
      </c>
      <c r="I103" s="14">
        <f>IFERROR(VLOOKUP(C103,SRA!B:T,19,0),"")</f>
        <v>0</v>
      </c>
      <c r="J103" s="14">
        <f>IFERROR(VLOOKUP(C103,ABRIL!B:F,3,0),"")</f>
        <v>4959.29</v>
      </c>
      <c r="K103" s="14">
        <f t="shared" si="2"/>
        <v>2126.84</v>
      </c>
      <c r="L103" s="14">
        <f>IFERROR(VLOOKUP(C103,ABRIL!B:H,7,0),"")</f>
        <v>2832.45</v>
      </c>
      <c r="M103" s="69" t="str">
        <f>IFERROR(VLOOKUP(C103,FÉRIAS!C:D,2,0),"")</f>
        <v/>
      </c>
    </row>
    <row r="104" spans="2:13" s="36" customFormat="1">
      <c r="B104" s="20">
        <f t="shared" si="3"/>
        <v>96</v>
      </c>
      <c r="C104" s="65">
        <v>1263</v>
      </c>
      <c r="D104" s="66" t="s">
        <v>33</v>
      </c>
      <c r="E104" s="20" t="str">
        <f>IFERROR(VLOOKUP(C104,SRA!B:I,8,0),"")</f>
        <v>CLT</v>
      </c>
      <c r="F104" s="32" t="s">
        <v>603</v>
      </c>
      <c r="G104" s="20" t="str">
        <f>IFERROR(VLOOKUP(VLOOKUP(C104,SRA!B:F,5,0),FUNÇÃO!A:B,2,0),"")</f>
        <v>FARMACEUTICO IND</v>
      </c>
      <c r="H104" s="14">
        <f>IFERROR(VLOOKUP(C104,SRA!B:T,18,0),"")</f>
        <v>10914.84</v>
      </c>
      <c r="I104" s="14">
        <f>IFERROR(VLOOKUP(C104,SRA!B:T,19,0),"")</f>
        <v>0</v>
      </c>
      <c r="J104" s="14">
        <f>IFERROR(VLOOKUP(C104,ABRIL!B:F,3,0),"")</f>
        <v>10914.84</v>
      </c>
      <c r="K104" s="14">
        <f t="shared" si="2"/>
        <v>4554.1900000000005</v>
      </c>
      <c r="L104" s="14">
        <f>IFERROR(VLOOKUP(C104,ABRIL!B:H,7,0),"")</f>
        <v>6360.65</v>
      </c>
      <c r="M104" s="69" t="str">
        <f>IFERROR(VLOOKUP(C104,FÉRIAS!C:D,2,0),"")</f>
        <v/>
      </c>
    </row>
    <row r="105" spans="2:13" s="36" customFormat="1">
      <c r="B105" s="20">
        <f t="shared" si="3"/>
        <v>97</v>
      </c>
      <c r="C105" s="65">
        <v>1267</v>
      </c>
      <c r="D105" s="66" t="s">
        <v>34</v>
      </c>
      <c r="E105" s="20" t="str">
        <f>IFERROR(VLOOKUP(C105,SRA!B:I,8,0),"")</f>
        <v>CLT</v>
      </c>
      <c r="F105" s="32" t="s">
        <v>603</v>
      </c>
      <c r="G105" s="20" t="str">
        <f>IFERROR(VLOOKUP(VLOOKUP(C105,SRA!B:F,5,0),FUNÇÃO!A:B,2,0),"")</f>
        <v>FARMACEUTICO IND</v>
      </c>
      <c r="H105" s="14">
        <f>IFERROR(VLOOKUP(C105,SRA!B:T,18,0),"")</f>
        <v>16786.309999999998</v>
      </c>
      <c r="I105" s="14">
        <f>IFERROR(VLOOKUP(C105,SRA!B:T,19,0),"")</f>
        <v>0</v>
      </c>
      <c r="J105" s="14">
        <f>IFERROR(VLOOKUP(C105,ABRIL!B:F,3,0),"")</f>
        <v>16786.310000000001</v>
      </c>
      <c r="K105" s="14">
        <f t="shared" si="2"/>
        <v>5767.6100000000006</v>
      </c>
      <c r="L105" s="14">
        <f>IFERROR(VLOOKUP(C105,ABRIL!B:H,7,0),"")</f>
        <v>11018.7</v>
      </c>
      <c r="M105" s="69" t="str">
        <f>IFERROR(VLOOKUP(C105,FÉRIAS!C:D,2,0),"")</f>
        <v/>
      </c>
    </row>
    <row r="106" spans="2:13" s="36" customFormat="1">
      <c r="B106" s="20">
        <f t="shared" si="3"/>
        <v>98</v>
      </c>
      <c r="C106" s="65">
        <v>1269</v>
      </c>
      <c r="D106" s="66" t="s">
        <v>35</v>
      </c>
      <c r="E106" s="20" t="str">
        <f>IFERROR(VLOOKUP(C106,SRA!B:I,8,0),"")</f>
        <v>CLT</v>
      </c>
      <c r="F106" s="32" t="s">
        <v>603</v>
      </c>
      <c r="G106" s="20" t="str">
        <f>IFERROR(VLOOKUP(VLOOKUP(C106,SRA!B:F,5,0),FUNÇÃO!A:B,2,0),"")</f>
        <v>ASS. DE SERVICOS</v>
      </c>
      <c r="H106" s="14">
        <f>IFERROR(VLOOKUP(C106,SRA!B:T,18,0),"")</f>
        <v>1543.95</v>
      </c>
      <c r="I106" s="14">
        <f>IFERROR(VLOOKUP(C106,SRA!B:T,19,0),"")</f>
        <v>0</v>
      </c>
      <c r="J106" s="14">
        <f>IFERROR(VLOOKUP(C106,ABRIL!B:F,3,0),"")</f>
        <v>1543.95</v>
      </c>
      <c r="K106" s="14">
        <f t="shared" si="2"/>
        <v>329.93000000000006</v>
      </c>
      <c r="L106" s="14">
        <f>IFERROR(VLOOKUP(C106,ABRIL!B:H,7,0),"")</f>
        <v>1214.02</v>
      </c>
      <c r="M106" s="69" t="str">
        <f>IFERROR(VLOOKUP(C106,FÉRIAS!C:D,2,0),"")</f>
        <v/>
      </c>
    </row>
    <row r="107" spans="2:13" s="36" customFormat="1">
      <c r="B107" s="20">
        <f t="shared" si="3"/>
        <v>99</v>
      </c>
      <c r="C107" s="65">
        <v>1328</v>
      </c>
      <c r="D107" s="66" t="s">
        <v>36</v>
      </c>
      <c r="E107" s="20" t="str">
        <f>IFERROR(VLOOKUP(C107,SRA!B:I,8,0),"")</f>
        <v>CLT</v>
      </c>
      <c r="F107" s="32" t="s">
        <v>603</v>
      </c>
      <c r="G107" s="20" t="str">
        <f>IFERROR(VLOOKUP(VLOOKUP(C107,SRA!B:F,5,0),FUNÇÃO!A:B,2,0),"")</f>
        <v>TEC. EM ADM. E FI</v>
      </c>
      <c r="H107" s="14">
        <f>IFERROR(VLOOKUP(C107,SRA!B:T,18,0),"")</f>
        <v>3044.14</v>
      </c>
      <c r="I107" s="14">
        <f>IFERROR(VLOOKUP(C107,SRA!B:T,19,0),"")</f>
        <v>0</v>
      </c>
      <c r="J107" s="14">
        <f>IFERROR(VLOOKUP(C107,ABRIL!B:F,3,0),"")</f>
        <v>3044.14</v>
      </c>
      <c r="K107" s="14">
        <f t="shared" si="2"/>
        <v>1147.4199999999998</v>
      </c>
      <c r="L107" s="14">
        <f>IFERROR(VLOOKUP(C107,ABRIL!B:H,7,0),"")</f>
        <v>1896.72</v>
      </c>
      <c r="M107" s="69" t="str">
        <f>IFERROR(VLOOKUP(C107,FÉRIAS!C:D,2,0),"")</f>
        <v/>
      </c>
    </row>
    <row r="108" spans="2:13" s="36" customFormat="1">
      <c r="B108" s="20">
        <f t="shared" si="3"/>
        <v>100</v>
      </c>
      <c r="C108" s="65">
        <v>1330</v>
      </c>
      <c r="D108" s="66" t="s">
        <v>37</v>
      </c>
      <c r="E108" s="20" t="str">
        <f>IFERROR(VLOOKUP(C108,SRA!B:I,8,0),"")</f>
        <v>CLT</v>
      </c>
      <c r="F108" s="32" t="s">
        <v>603</v>
      </c>
      <c r="G108" s="20" t="str">
        <f>IFERROR(VLOOKUP(VLOOKUP(C108,SRA!B:F,5,0),FUNÇÃO!A:B,2,0),"")</f>
        <v>OP. DE PROD. IND.</v>
      </c>
      <c r="H108" s="14">
        <f>IFERROR(VLOOKUP(C108,SRA!B:T,18,0),"")</f>
        <v>2772.72</v>
      </c>
      <c r="I108" s="14">
        <f>IFERROR(VLOOKUP(C108,SRA!B:T,19,0),"")</f>
        <v>0</v>
      </c>
      <c r="J108" s="14">
        <f>IFERROR(VLOOKUP(C108,ABRIL!B:F,3,0),"")</f>
        <v>2772.72</v>
      </c>
      <c r="K108" s="14">
        <f t="shared" si="2"/>
        <v>1622.7999999999997</v>
      </c>
      <c r="L108" s="14">
        <f>IFERROR(VLOOKUP(C108,ABRIL!B:H,7,0),"")</f>
        <v>1149.92</v>
      </c>
      <c r="M108" s="69" t="str">
        <f>IFERROR(VLOOKUP(C108,FÉRIAS!C:D,2,0),"")</f>
        <v/>
      </c>
    </row>
    <row r="109" spans="2:13" s="36" customFormat="1">
      <c r="B109" s="20">
        <f t="shared" si="3"/>
        <v>101</v>
      </c>
      <c r="C109" s="65">
        <v>1333</v>
      </c>
      <c r="D109" s="66" t="s">
        <v>38</v>
      </c>
      <c r="E109" s="20" t="str">
        <f>IFERROR(VLOOKUP(C109,SRA!B:I,8,0),"")</f>
        <v>CLT</v>
      </c>
      <c r="F109" s="32" t="s">
        <v>603</v>
      </c>
      <c r="G109" s="20" t="str">
        <f>IFERROR(VLOOKUP(VLOOKUP(C109,SRA!B:F,5,0),FUNÇÃO!A:B,2,0),"")</f>
        <v>OP. DE PROD. IND.</v>
      </c>
      <c r="H109" s="14">
        <f>IFERROR(VLOOKUP(C109,SRA!B:T,18,0),"")</f>
        <v>3056.95</v>
      </c>
      <c r="I109" s="14">
        <f>IFERROR(VLOOKUP(C109,SRA!B:T,19,0),"")</f>
        <v>0</v>
      </c>
      <c r="J109" s="14">
        <f>IFERROR(VLOOKUP(C109,ABRIL!B:F,3,0),"")</f>
        <v>3056.95</v>
      </c>
      <c r="K109" s="14">
        <f t="shared" si="2"/>
        <v>1067.1099999999999</v>
      </c>
      <c r="L109" s="14">
        <f>IFERROR(VLOOKUP(C109,ABRIL!B:H,7,0),"")</f>
        <v>1989.84</v>
      </c>
      <c r="M109" s="69" t="str">
        <f>IFERROR(VLOOKUP(C109,FÉRIAS!C:D,2,0),"")</f>
        <v/>
      </c>
    </row>
    <row r="110" spans="2:13" s="36" customFormat="1">
      <c r="B110" s="20">
        <f t="shared" si="3"/>
        <v>102</v>
      </c>
      <c r="C110" s="65">
        <v>1337</v>
      </c>
      <c r="D110" s="66" t="s">
        <v>39</v>
      </c>
      <c r="E110" s="20" t="str">
        <f>IFERROR(VLOOKUP(C110,SRA!B:I,8,0),"")</f>
        <v>CLT</v>
      </c>
      <c r="F110" s="32" t="s">
        <v>603</v>
      </c>
      <c r="G110" s="20" t="str">
        <f>IFERROR(VLOOKUP(VLOOKUP(C110,SRA!B:F,5,0),FUNÇÃO!A:B,2,0),"")</f>
        <v>TEC. EM ADM. E FI</v>
      </c>
      <c r="H110" s="14">
        <f>IFERROR(VLOOKUP(C110,SRA!B:T,18,0),"")</f>
        <v>3791.81</v>
      </c>
      <c r="I110" s="14">
        <f>IFERROR(VLOOKUP(C110,SRA!B:T,19,0),"")</f>
        <v>0</v>
      </c>
      <c r="J110" s="14">
        <f>IFERROR(VLOOKUP(C110,ABRIL!B:F,3,0),"")</f>
        <v>3791.81</v>
      </c>
      <c r="K110" s="14">
        <f t="shared" si="2"/>
        <v>1972.3799999999999</v>
      </c>
      <c r="L110" s="14">
        <f>IFERROR(VLOOKUP(C110,ABRIL!B:H,7,0),"")</f>
        <v>1819.43</v>
      </c>
      <c r="M110" s="69" t="str">
        <f>IFERROR(VLOOKUP(C110,FÉRIAS!C:D,2,0),"")</f>
        <v/>
      </c>
    </row>
    <row r="111" spans="2:13" s="36" customFormat="1">
      <c r="B111" s="20">
        <f t="shared" si="3"/>
        <v>103</v>
      </c>
      <c r="C111" s="65">
        <v>1363</v>
      </c>
      <c r="D111" s="66" t="s">
        <v>40</v>
      </c>
      <c r="E111" s="20" t="str">
        <f>IFERROR(VLOOKUP(C111,SRA!B:I,8,0),"")</f>
        <v>CLT</v>
      </c>
      <c r="F111" s="32" t="s">
        <v>603</v>
      </c>
      <c r="G111" s="20" t="str">
        <f>IFERROR(VLOOKUP(VLOOKUP(C111,SRA!B:F,5,0),FUNÇÃO!A:B,2,0),"")</f>
        <v>TEC. EM ADM. E FI</v>
      </c>
      <c r="H111" s="14">
        <f>IFERROR(VLOOKUP(C111,SRA!B:T,18,0),"")</f>
        <v>3356.17</v>
      </c>
      <c r="I111" s="14">
        <f>IFERROR(VLOOKUP(C111,SRA!B:T,19,0),"")</f>
        <v>708.95</v>
      </c>
      <c r="J111" s="14">
        <f>IFERROR(VLOOKUP(C111,ABRIL!B:F,3,0),"")</f>
        <v>4065.12</v>
      </c>
      <c r="K111" s="14">
        <f t="shared" si="2"/>
        <v>1185.04</v>
      </c>
      <c r="L111" s="14">
        <f>IFERROR(VLOOKUP(C111,ABRIL!B:H,7,0),"")</f>
        <v>2880.08</v>
      </c>
      <c r="M111" s="69" t="str">
        <f>IFERROR(VLOOKUP(C111,FÉRIAS!C:D,2,0),"")</f>
        <v/>
      </c>
    </row>
    <row r="112" spans="2:13" s="36" customFormat="1">
      <c r="B112" s="20">
        <f t="shared" si="3"/>
        <v>104</v>
      </c>
      <c r="C112" s="65">
        <v>1369</v>
      </c>
      <c r="D112" s="66" t="s">
        <v>41</v>
      </c>
      <c r="E112" s="20" t="str">
        <f>IFERROR(VLOOKUP(C112,SRA!B:I,8,0),"")</f>
        <v>CLT</v>
      </c>
      <c r="F112" s="32" t="s">
        <v>603</v>
      </c>
      <c r="G112" s="20" t="str">
        <f>IFERROR(VLOOKUP(VLOOKUP(C112,SRA!B:F,5,0),FUNÇÃO!A:B,2,0),"")</f>
        <v>TEC.EM QUALIDADE</v>
      </c>
      <c r="H112" s="14">
        <f>IFERROR(VLOOKUP(C112,SRA!B:T,18,0),"")</f>
        <v>2060.39</v>
      </c>
      <c r="I112" s="14">
        <f>IFERROR(VLOOKUP(C112,SRA!B:T,19,0),"")</f>
        <v>0</v>
      </c>
      <c r="J112" s="14">
        <f>IFERROR(VLOOKUP(C112,ABRIL!B:F,3,0),"")</f>
        <v>2420.09</v>
      </c>
      <c r="K112" s="14">
        <f t="shared" si="2"/>
        <v>1158.5400000000002</v>
      </c>
      <c r="L112" s="14">
        <f>IFERROR(VLOOKUP(C112,ABRIL!B:H,7,0),"")</f>
        <v>1261.55</v>
      </c>
      <c r="M112" s="69" t="str">
        <f>IFERROR(VLOOKUP(C112,FÉRIAS!C:D,2,0),"")</f>
        <v/>
      </c>
    </row>
    <row r="113" spans="2:13" s="36" customFormat="1">
      <c r="B113" s="20">
        <f t="shared" si="3"/>
        <v>105</v>
      </c>
      <c r="C113" s="65">
        <v>1393</v>
      </c>
      <c r="D113" s="66" t="s">
        <v>42</v>
      </c>
      <c r="E113" s="20" t="str">
        <f>IFERROR(VLOOKUP(C113,SRA!B:I,8,0),"")</f>
        <v>CLT</v>
      </c>
      <c r="F113" s="32" t="s">
        <v>603</v>
      </c>
      <c r="G113" s="20" t="str">
        <f>IFERROR(VLOOKUP(VLOOKUP(C113,SRA!B:F,5,0),FUNÇÃO!A:B,2,0),"")</f>
        <v>TEC UTI TRA EFLUE</v>
      </c>
      <c r="H113" s="14">
        <f>IFERROR(VLOOKUP(C113,SRA!B:T,18,0),"")</f>
        <v>3044.14</v>
      </c>
      <c r="I113" s="14">
        <f>IFERROR(VLOOKUP(C113,SRA!B:T,19,0),"")</f>
        <v>0</v>
      </c>
      <c r="J113" s="14">
        <f>IFERROR(VLOOKUP(C113,ABRIL!B:F,3,0),"")</f>
        <v>3044.14</v>
      </c>
      <c r="K113" s="14">
        <f t="shared" si="2"/>
        <v>678.38999999999987</v>
      </c>
      <c r="L113" s="14">
        <f>IFERROR(VLOOKUP(C113,ABRIL!B:H,7,0),"")</f>
        <v>2365.75</v>
      </c>
      <c r="M113" s="69" t="str">
        <f>IFERROR(VLOOKUP(C113,FÉRIAS!C:D,2,0),"")</f>
        <v/>
      </c>
    </row>
    <row r="114" spans="2:13" s="36" customFormat="1">
      <c r="B114" s="20">
        <f t="shared" si="3"/>
        <v>106</v>
      </c>
      <c r="C114" s="65">
        <v>1413</v>
      </c>
      <c r="D114" s="66" t="s">
        <v>43</v>
      </c>
      <c r="E114" s="20" t="str">
        <f>IFERROR(VLOOKUP(C114,SRA!B:I,8,0),"")</f>
        <v>CLT</v>
      </c>
      <c r="F114" s="32" t="s">
        <v>603</v>
      </c>
      <c r="G114" s="20" t="str">
        <f>IFERROR(VLOOKUP(VLOOKUP(C114,SRA!B:F,5,0),FUNÇÃO!A:B,2,0),"")</f>
        <v>FARMACEUTICO IND</v>
      </c>
      <c r="H114" s="14">
        <f>IFERROR(VLOOKUP(C114,SRA!B:T,18,0),"")</f>
        <v>20469.650000000001</v>
      </c>
      <c r="I114" s="14">
        <f>IFERROR(VLOOKUP(C114,SRA!B:T,19,0),"")</f>
        <v>0</v>
      </c>
      <c r="J114" s="14">
        <f>IFERROR(VLOOKUP(C114,ABRIL!B:F,3,0),"")</f>
        <v>20469.650000000001</v>
      </c>
      <c r="K114" s="14">
        <f t="shared" si="2"/>
        <v>8481.4600000000009</v>
      </c>
      <c r="L114" s="14">
        <f>IFERROR(VLOOKUP(C114,ABRIL!B:H,7,0),"")</f>
        <v>11988.19</v>
      </c>
      <c r="M114" s="69" t="str">
        <f>IFERROR(VLOOKUP(C114,FÉRIAS!C:D,2,0),"")</f>
        <v/>
      </c>
    </row>
    <row r="115" spans="2:13" s="36" customFormat="1">
      <c r="B115" s="20">
        <f t="shared" si="3"/>
        <v>107</v>
      </c>
      <c r="C115" s="65">
        <v>1418</v>
      </c>
      <c r="D115" s="66" t="s">
        <v>44</v>
      </c>
      <c r="E115" s="20" t="str">
        <f>IFERROR(VLOOKUP(C115,SRA!B:I,8,0),"")</f>
        <v>CLT</v>
      </c>
      <c r="F115" s="32" t="s">
        <v>603</v>
      </c>
      <c r="G115" s="20" t="str">
        <f>IFERROR(VLOOKUP(VLOOKUP(C115,SRA!B:F,5,0),FUNÇÃO!A:B,2,0),"")</f>
        <v>TEC. COMERCIAL</v>
      </c>
      <c r="H115" s="14">
        <f>IFERROR(VLOOKUP(C115,SRA!B:T,18,0),"")</f>
        <v>3700.16</v>
      </c>
      <c r="I115" s="14">
        <f>IFERROR(VLOOKUP(C115,SRA!B:T,19,0),"")</f>
        <v>0</v>
      </c>
      <c r="J115" s="14">
        <f>IFERROR(VLOOKUP(C115,ABRIL!B:F,3,0),"")</f>
        <v>3700.16</v>
      </c>
      <c r="K115" s="14">
        <f t="shared" si="2"/>
        <v>1292.04</v>
      </c>
      <c r="L115" s="14">
        <f>IFERROR(VLOOKUP(C115,ABRIL!B:H,7,0),"")</f>
        <v>2408.12</v>
      </c>
      <c r="M115" s="69" t="str">
        <f>IFERROR(VLOOKUP(C115,FÉRIAS!C:D,2,0),"")</f>
        <v/>
      </c>
    </row>
    <row r="116" spans="2:13" s="36" customFormat="1">
      <c r="B116" s="20">
        <f t="shared" si="3"/>
        <v>108</v>
      </c>
      <c r="C116" s="65">
        <v>1427</v>
      </c>
      <c r="D116" s="66" t="s">
        <v>45</v>
      </c>
      <c r="E116" s="20" t="str">
        <f>IFERROR(VLOOKUP(C116,SRA!B:I,8,0),"")</f>
        <v>CLT</v>
      </c>
      <c r="F116" s="32" t="s">
        <v>603</v>
      </c>
      <c r="G116" s="20" t="str">
        <f>IFERROR(VLOOKUP(VLOOKUP(C116,SRA!B:F,5,0),FUNÇÃO!A:B,2,0),"")</f>
        <v>FARMACEUTICO IND</v>
      </c>
      <c r="H116" s="14">
        <f>IFERROR(VLOOKUP(C116,SRA!B:T,18,0),"")</f>
        <v>10914.84</v>
      </c>
      <c r="I116" s="14">
        <f>IFERROR(VLOOKUP(C116,SRA!B:T,19,0),"")</f>
        <v>0</v>
      </c>
      <c r="J116" s="14">
        <f>IFERROR(VLOOKUP(C116,ABRIL!B:F,3,0),"")</f>
        <v>10914.84</v>
      </c>
      <c r="K116" s="14">
        <f t="shared" si="2"/>
        <v>3506.1800000000003</v>
      </c>
      <c r="L116" s="14">
        <f>IFERROR(VLOOKUP(C116,ABRIL!B:H,7,0),"")</f>
        <v>7408.66</v>
      </c>
      <c r="M116" s="69" t="str">
        <f>IFERROR(VLOOKUP(C116,FÉRIAS!C:D,2,0),"")</f>
        <v/>
      </c>
    </row>
    <row r="117" spans="2:13" s="36" customFormat="1">
      <c r="B117" s="20">
        <f t="shared" si="3"/>
        <v>109</v>
      </c>
      <c r="C117" s="65">
        <v>1429</v>
      </c>
      <c r="D117" s="66" t="s">
        <v>46</v>
      </c>
      <c r="E117" s="20" t="str">
        <f>IFERROR(VLOOKUP(C117,SRA!B:I,8,0),"")</f>
        <v>CLT</v>
      </c>
      <c r="F117" s="32" t="s">
        <v>603</v>
      </c>
      <c r="G117" s="20" t="str">
        <f>IFERROR(VLOOKUP(VLOOKUP(C117,SRA!B:F,5,0),FUNÇÃO!A:B,2,0),"")</f>
        <v>OP. PROD. IND. (D</v>
      </c>
      <c r="H117" s="14">
        <f>IFERROR(VLOOKUP(C117,SRA!B:T,18,0),"")</f>
        <v>3981.34</v>
      </c>
      <c r="I117" s="14">
        <f>IFERROR(VLOOKUP(C117,SRA!B:T,19,0),"")</f>
        <v>0</v>
      </c>
      <c r="J117" s="14">
        <f>IFERROR(VLOOKUP(C117,ABRIL!B:F,3,0),"")</f>
        <v>3981.34</v>
      </c>
      <c r="K117" s="14">
        <f t="shared" si="2"/>
        <v>682.34000000000015</v>
      </c>
      <c r="L117" s="14">
        <f>IFERROR(VLOOKUP(C117,ABRIL!B:H,7,0),"")</f>
        <v>3299</v>
      </c>
      <c r="M117" s="69" t="str">
        <f>IFERROR(VLOOKUP(C117,FÉRIAS!C:D,2,0),"")</f>
        <v/>
      </c>
    </row>
    <row r="118" spans="2:13" s="36" customFormat="1">
      <c r="B118" s="20">
        <f t="shared" si="3"/>
        <v>110</v>
      </c>
      <c r="C118" s="65">
        <v>1454</v>
      </c>
      <c r="D118" s="66" t="s">
        <v>47</v>
      </c>
      <c r="E118" s="20" t="str">
        <f>IFERROR(VLOOKUP(C118,SRA!B:I,8,0),"")</f>
        <v>CLT</v>
      </c>
      <c r="F118" s="32" t="s">
        <v>617</v>
      </c>
      <c r="G118" s="20" t="str">
        <f>IFERROR(VLOOKUP(VLOOKUP(C118,SRA!B:F,5,0),FUNÇÃO!A:B,2,0),"")</f>
        <v>OP. PROD. IND. (D</v>
      </c>
      <c r="H118" s="14">
        <f>IFERROR(VLOOKUP(C118,SRA!B:T,18,0),"")</f>
        <v>3645.2599999999998</v>
      </c>
      <c r="I118" s="14">
        <f>IFERROR(VLOOKUP(C118,SRA!B:T,19,0),"")</f>
        <v>0</v>
      </c>
      <c r="J118" s="14">
        <f>IFERROR(VLOOKUP(C118,ABRIL!B:F,3,0),"")</f>
        <v>5648.56</v>
      </c>
      <c r="K118" s="14">
        <f t="shared" si="2"/>
        <v>5472.71</v>
      </c>
      <c r="L118" s="14">
        <f>IFERROR(VLOOKUP(C118,ABRIL!B:H,7,0),"")</f>
        <v>175.85</v>
      </c>
      <c r="M118" s="69" t="str">
        <f>IFERROR(VLOOKUP(C118,FÉRIAS!C:D,2,0),"")</f>
        <v>MAURICIO LOPES DA SILVA</v>
      </c>
    </row>
    <row r="119" spans="2:13" s="36" customFormat="1">
      <c r="B119" s="20">
        <f t="shared" si="3"/>
        <v>111</v>
      </c>
      <c r="C119" s="65">
        <v>1475</v>
      </c>
      <c r="D119" s="66" t="s">
        <v>48</v>
      </c>
      <c r="E119" s="20" t="str">
        <f>IFERROR(VLOOKUP(C119,SRA!B:I,8,0),"")</f>
        <v>CLT</v>
      </c>
      <c r="F119" s="32" t="s">
        <v>617</v>
      </c>
      <c r="G119" s="20" t="str">
        <f>IFERROR(VLOOKUP(VLOOKUP(C119,SRA!B:F,5,0),FUNÇÃO!A:B,2,0),"")</f>
        <v>TEC. CONTABIL</v>
      </c>
      <c r="H119" s="14">
        <f>IFERROR(VLOOKUP(C119,SRA!B:T,18,0),"")</f>
        <v>3044.14</v>
      </c>
      <c r="I119" s="14">
        <f>IFERROR(VLOOKUP(C119,SRA!B:T,19,0),"")</f>
        <v>0</v>
      </c>
      <c r="J119" s="14">
        <f>IFERROR(VLOOKUP(C119,ABRIL!B:F,3,0),"")</f>
        <v>8523.6</v>
      </c>
      <c r="K119" s="14">
        <f t="shared" si="2"/>
        <v>4233.2000000000007</v>
      </c>
      <c r="L119" s="14">
        <f>IFERROR(VLOOKUP(C119,ABRIL!B:H,7,0),"")</f>
        <v>4290.3999999999996</v>
      </c>
      <c r="M119" s="69" t="str">
        <f>IFERROR(VLOOKUP(C119,FÉRIAS!C:D,2,0),"")</f>
        <v>MARTA ARAUJO DA F  SANTANA</v>
      </c>
    </row>
    <row r="120" spans="2:13" s="36" customFormat="1">
      <c r="B120" s="20">
        <f t="shared" si="3"/>
        <v>112</v>
      </c>
      <c r="C120" s="65">
        <v>1483</v>
      </c>
      <c r="D120" s="66" t="s">
        <v>49</v>
      </c>
      <c r="E120" s="20" t="str">
        <f>IFERROR(VLOOKUP(C120,SRA!B:I,8,0),"")</f>
        <v>CLT</v>
      </c>
      <c r="F120" s="32" t="s">
        <v>603</v>
      </c>
      <c r="G120" s="20" t="str">
        <f>IFERROR(VLOOKUP(VLOOKUP(C120,SRA!B:F,5,0),FUNÇÃO!A:B,2,0),"")</f>
        <v>OP. DE PROD. IND.</v>
      </c>
      <c r="H120" s="14">
        <f>IFERROR(VLOOKUP(C120,SRA!B:T,18,0),"")</f>
        <v>1702.21</v>
      </c>
      <c r="I120" s="14">
        <f>IFERROR(VLOOKUP(C120,SRA!B:T,19,0),"")</f>
        <v>0</v>
      </c>
      <c r="J120" s="14">
        <f>IFERROR(VLOOKUP(C120,ABRIL!B:F,3,0),"")</f>
        <v>1702.21</v>
      </c>
      <c r="K120" s="14">
        <f t="shared" si="2"/>
        <v>999.26</v>
      </c>
      <c r="L120" s="14">
        <f>IFERROR(VLOOKUP(C120,ABRIL!B:H,7,0),"")</f>
        <v>702.95</v>
      </c>
      <c r="M120" s="69" t="str">
        <f>IFERROR(VLOOKUP(C120,FÉRIAS!C:D,2,0),"")</f>
        <v/>
      </c>
    </row>
    <row r="121" spans="2:13" s="36" customFormat="1">
      <c r="B121" s="20">
        <f t="shared" si="3"/>
        <v>113</v>
      </c>
      <c r="C121" s="65">
        <v>1522</v>
      </c>
      <c r="D121" s="66" t="s">
        <v>50</v>
      </c>
      <c r="E121" s="20" t="str">
        <f>IFERROR(VLOOKUP(C121,SRA!B:I,8,0),"")</f>
        <v>CLT</v>
      </c>
      <c r="F121" s="32" t="s">
        <v>603</v>
      </c>
      <c r="G121" s="20" t="str">
        <f>IFERROR(VLOOKUP(VLOOKUP(C121,SRA!B:F,5,0),FUNÇÃO!A:B,2,0),"")</f>
        <v>OP. DE PROD. IND.</v>
      </c>
      <c r="H121" s="14">
        <f>IFERROR(VLOOKUP(C121,SRA!B:T,18,0),"")</f>
        <v>1470.44</v>
      </c>
      <c r="I121" s="14">
        <f>IFERROR(VLOOKUP(C121,SRA!B:T,19,0),"")</f>
        <v>0</v>
      </c>
      <c r="J121" s="14">
        <f>IFERROR(VLOOKUP(C121,ABRIL!B:F,3,0),"")</f>
        <v>1470.44</v>
      </c>
      <c r="K121" s="14">
        <f t="shared" si="2"/>
        <v>400.03999999999996</v>
      </c>
      <c r="L121" s="14">
        <f>IFERROR(VLOOKUP(C121,ABRIL!B:H,7,0),"")</f>
        <v>1070.4000000000001</v>
      </c>
      <c r="M121" s="69" t="str">
        <f>IFERROR(VLOOKUP(C121,FÉRIAS!C:D,2,0),"")</f>
        <v/>
      </c>
    </row>
    <row r="122" spans="2:13" s="36" customFormat="1">
      <c r="B122" s="20">
        <f t="shared" si="3"/>
        <v>114</v>
      </c>
      <c r="C122" s="65">
        <v>1536</v>
      </c>
      <c r="D122" s="66" t="s">
        <v>51</v>
      </c>
      <c r="E122" s="20" t="str">
        <f>IFERROR(VLOOKUP(C122,SRA!B:I,8,0),"")</f>
        <v>CLT</v>
      </c>
      <c r="F122" s="32" t="s">
        <v>603</v>
      </c>
      <c r="G122" s="20" t="str">
        <f>IFERROR(VLOOKUP(VLOOKUP(C122,SRA!B:F,5,0),FUNÇÃO!A:B,2,0),"")</f>
        <v>TEC. EM ADM. E FI</v>
      </c>
      <c r="H122" s="14">
        <f>IFERROR(VLOOKUP(C122,SRA!B:T,18,0),"")</f>
        <v>2761.12</v>
      </c>
      <c r="I122" s="14">
        <f>IFERROR(VLOOKUP(C122,SRA!B:T,19,0),"")</f>
        <v>0</v>
      </c>
      <c r="J122" s="14">
        <f>IFERROR(VLOOKUP(C122,ABRIL!B:F,3,0),"")</f>
        <v>2761.12</v>
      </c>
      <c r="K122" s="14">
        <f t="shared" si="2"/>
        <v>1329.4299999999998</v>
      </c>
      <c r="L122" s="14">
        <f>IFERROR(VLOOKUP(C122,ABRIL!B:H,7,0),"")</f>
        <v>1431.69</v>
      </c>
      <c r="M122" s="69" t="str">
        <f>IFERROR(VLOOKUP(C122,FÉRIAS!C:D,2,0),"")</f>
        <v/>
      </c>
    </row>
    <row r="123" spans="2:13" s="36" customFormat="1">
      <c r="B123" s="20">
        <f t="shared" si="3"/>
        <v>115</v>
      </c>
      <c r="C123" s="65">
        <v>1545</v>
      </c>
      <c r="D123" s="66" t="s">
        <v>52</v>
      </c>
      <c r="E123" s="20" t="str">
        <f>IFERROR(VLOOKUP(C123,SRA!B:I,8,0),"")</f>
        <v>CLT</v>
      </c>
      <c r="F123" s="32" t="s">
        <v>603</v>
      </c>
      <c r="G123" s="20" t="str">
        <f>IFERROR(VLOOKUP(VLOOKUP(C123,SRA!B:F,5,0),FUNÇÃO!A:B,2,0),"")</f>
        <v>ASS. DE SERVICOS</v>
      </c>
      <c r="H123" s="14">
        <f>IFERROR(VLOOKUP(C123,SRA!B:T,18,0),"")</f>
        <v>3300.2299999999996</v>
      </c>
      <c r="I123" s="14">
        <f>IFERROR(VLOOKUP(C123,SRA!B:T,19,0),"")</f>
        <v>0</v>
      </c>
      <c r="J123" s="14">
        <f>IFERROR(VLOOKUP(C123,ABRIL!B:F,3,0),"")</f>
        <v>6600.46</v>
      </c>
      <c r="K123" s="14">
        <f t="shared" si="2"/>
        <v>1721.2699999999995</v>
      </c>
      <c r="L123" s="14">
        <f>IFERROR(VLOOKUP(C123,ABRIL!B:H,7,0),"")</f>
        <v>4879.1900000000005</v>
      </c>
      <c r="M123" s="69" t="str">
        <f>IFERROR(VLOOKUP(C123,FÉRIAS!C:D,2,0),"")</f>
        <v/>
      </c>
    </row>
    <row r="124" spans="2:13" s="36" customFormat="1">
      <c r="B124" s="20">
        <f t="shared" si="3"/>
        <v>116</v>
      </c>
      <c r="C124" s="65">
        <v>1549</v>
      </c>
      <c r="D124" s="66" t="s">
        <v>53</v>
      </c>
      <c r="E124" s="20" t="str">
        <f>IFERROR(VLOOKUP(C124,SRA!B:I,8,0),"")</f>
        <v>CLT</v>
      </c>
      <c r="F124" s="32" t="s">
        <v>617</v>
      </c>
      <c r="G124" s="20" t="str">
        <f>IFERROR(VLOOKUP(VLOOKUP(C124,SRA!B:F,5,0),FUNÇÃO!A:B,2,0),"")</f>
        <v>TEC. EM ADM. E FI</v>
      </c>
      <c r="H124" s="14">
        <f>IFERROR(VLOOKUP(C124,SRA!B:T,18,0),"")</f>
        <v>3196.35</v>
      </c>
      <c r="I124" s="14">
        <f>IFERROR(VLOOKUP(C124,SRA!B:T,19,0),"")</f>
        <v>0</v>
      </c>
      <c r="J124" s="14">
        <f>IFERROR(VLOOKUP(C124,ABRIL!B:F,3,0),"")</f>
        <v>5548.78</v>
      </c>
      <c r="K124" s="14">
        <f t="shared" si="2"/>
        <v>4663.9399999999996</v>
      </c>
      <c r="L124" s="14">
        <f>IFERROR(VLOOKUP(C124,ABRIL!B:H,7,0),"")</f>
        <v>884.84</v>
      </c>
      <c r="M124" s="69" t="str">
        <f>IFERROR(VLOOKUP(C124,FÉRIAS!C:D,2,0),"")</f>
        <v>JOSE JOAQUIM DA SILVA FILHO</v>
      </c>
    </row>
    <row r="125" spans="2:13" s="36" customFormat="1">
      <c r="B125" s="20">
        <f t="shared" si="3"/>
        <v>117</v>
      </c>
      <c r="C125" s="65">
        <v>1553</v>
      </c>
      <c r="D125" s="66" t="s">
        <v>54</v>
      </c>
      <c r="E125" s="20" t="str">
        <f>IFERROR(VLOOKUP(C125,SRA!B:I,8,0),"")</f>
        <v>CLT</v>
      </c>
      <c r="F125" s="32" t="s">
        <v>603</v>
      </c>
      <c r="G125" s="20" t="str">
        <f>IFERROR(VLOOKUP(VLOOKUP(C125,SRA!B:F,5,0),FUNÇÃO!A:B,2,0),"")</f>
        <v>OP. DE PROD. IND.</v>
      </c>
      <c r="H125" s="14">
        <f>IFERROR(VLOOKUP(C125,SRA!B:T,18,0),"")</f>
        <v>3056.95</v>
      </c>
      <c r="I125" s="14">
        <f>IFERROR(VLOOKUP(C125,SRA!B:T,19,0),"")</f>
        <v>0</v>
      </c>
      <c r="J125" s="14">
        <f>IFERROR(VLOOKUP(C125,ABRIL!B:F,3,0),"")</f>
        <v>3056.95</v>
      </c>
      <c r="K125" s="14">
        <f t="shared" si="2"/>
        <v>375.17000000000007</v>
      </c>
      <c r="L125" s="14">
        <f>IFERROR(VLOOKUP(C125,ABRIL!B:H,7,0),"")</f>
        <v>2681.7799999999997</v>
      </c>
      <c r="M125" s="69" t="str">
        <f>IFERROR(VLOOKUP(C125,FÉRIAS!C:D,2,0),"")</f>
        <v/>
      </c>
    </row>
    <row r="126" spans="2:13" s="36" customFormat="1">
      <c r="B126" s="20">
        <f t="shared" si="3"/>
        <v>118</v>
      </c>
      <c r="C126" s="65">
        <v>1554</v>
      </c>
      <c r="D126" s="66" t="s">
        <v>55</v>
      </c>
      <c r="E126" s="20" t="str">
        <f>IFERROR(VLOOKUP(C126,SRA!B:I,8,0),"")</f>
        <v>CLT</v>
      </c>
      <c r="F126" s="32" t="s">
        <v>603</v>
      </c>
      <c r="G126" s="20" t="str">
        <f>IFERROR(VLOOKUP(VLOOKUP(C126,SRA!B:F,5,0),FUNÇÃO!A:B,2,0),"")</f>
        <v>TEC. EM ADM. E FI</v>
      </c>
      <c r="H126" s="14">
        <f>IFERROR(VLOOKUP(C126,SRA!B:T,18,0),"")</f>
        <v>4722.4500000000007</v>
      </c>
      <c r="I126" s="14">
        <f>IFERROR(VLOOKUP(C126,SRA!B:T,19,0),"")</f>
        <v>0</v>
      </c>
      <c r="J126" s="14">
        <f>IFERROR(VLOOKUP(C126,ABRIL!B:F,3,0),"")</f>
        <v>4722.45</v>
      </c>
      <c r="K126" s="14">
        <f t="shared" si="2"/>
        <v>2130.3799999999997</v>
      </c>
      <c r="L126" s="14">
        <f>IFERROR(VLOOKUP(C126,ABRIL!B:H,7,0),"")</f>
        <v>2592.0700000000002</v>
      </c>
      <c r="M126" s="69" t="str">
        <f>IFERROR(VLOOKUP(C126,FÉRIAS!C:D,2,0),"")</f>
        <v/>
      </c>
    </row>
    <row r="127" spans="2:13" s="36" customFormat="1">
      <c r="B127" s="20">
        <f t="shared" si="3"/>
        <v>119</v>
      </c>
      <c r="C127" s="65">
        <v>1561</v>
      </c>
      <c r="D127" s="66" t="s">
        <v>56</v>
      </c>
      <c r="E127" s="20" t="str">
        <f>IFERROR(VLOOKUP(C127,SRA!B:I,8,0),"")</f>
        <v>CLT</v>
      </c>
      <c r="F127" s="32" t="s">
        <v>603</v>
      </c>
      <c r="G127" s="20" t="str">
        <f>IFERROR(VLOOKUP(VLOOKUP(C127,SRA!B:F,5,0),FUNÇÃO!A:B,2,0),"")</f>
        <v>OP. DE PROD. IND.</v>
      </c>
      <c r="H127" s="14">
        <f>IFERROR(VLOOKUP(C127,SRA!B:T,18,0),"")</f>
        <v>1470.44</v>
      </c>
      <c r="I127" s="14">
        <f>IFERROR(VLOOKUP(C127,SRA!B:T,19,0),"")</f>
        <v>0</v>
      </c>
      <c r="J127" s="14">
        <f>IFERROR(VLOOKUP(C127,ABRIL!B:F,3,0),"")</f>
        <v>1470.44</v>
      </c>
      <c r="K127" s="14">
        <f t="shared" si="2"/>
        <v>430.94000000000005</v>
      </c>
      <c r="L127" s="14">
        <f>IFERROR(VLOOKUP(C127,ABRIL!B:H,7,0),"")</f>
        <v>1039.5</v>
      </c>
      <c r="M127" s="69" t="str">
        <f>IFERROR(VLOOKUP(C127,FÉRIAS!C:D,2,0),"")</f>
        <v/>
      </c>
    </row>
    <row r="128" spans="2:13" s="36" customFormat="1">
      <c r="B128" s="20">
        <f t="shared" si="3"/>
        <v>120</v>
      </c>
      <c r="C128" s="65">
        <v>1577</v>
      </c>
      <c r="D128" s="66" t="s">
        <v>57</v>
      </c>
      <c r="E128" s="20" t="str">
        <f>IFERROR(VLOOKUP(C128,SRA!B:I,8,0),"")</f>
        <v>CLT</v>
      </c>
      <c r="F128" s="32" t="s">
        <v>603</v>
      </c>
      <c r="G128" s="20" t="str">
        <f>IFERROR(VLOOKUP(VLOOKUP(C128,SRA!B:F,5,0),FUNÇÃO!A:B,2,0),"")</f>
        <v>OP. DE PROD. IND.</v>
      </c>
      <c r="H128" s="14">
        <f>IFERROR(VLOOKUP(C128,SRA!B:T,18,0),"")</f>
        <v>1470.44</v>
      </c>
      <c r="I128" s="14">
        <f>IFERROR(VLOOKUP(C128,SRA!B:T,19,0),"")</f>
        <v>0</v>
      </c>
      <c r="J128" s="14">
        <f>IFERROR(VLOOKUP(C128,ABRIL!B:F,3,0),"")</f>
        <v>1470.44</v>
      </c>
      <c r="K128" s="14">
        <f t="shared" si="2"/>
        <v>833.30000000000007</v>
      </c>
      <c r="L128" s="14">
        <f>IFERROR(VLOOKUP(C128,ABRIL!B:H,7,0),"")</f>
        <v>637.14</v>
      </c>
      <c r="M128" s="69" t="str">
        <f>IFERROR(VLOOKUP(C128,FÉRIAS!C:D,2,0),"")</f>
        <v/>
      </c>
    </row>
    <row r="129" spans="2:13" s="36" customFormat="1">
      <c r="B129" s="20">
        <f t="shared" si="3"/>
        <v>121</v>
      </c>
      <c r="C129" s="65">
        <v>1588</v>
      </c>
      <c r="D129" s="66" t="s">
        <v>58</v>
      </c>
      <c r="E129" s="20" t="str">
        <f>IFERROR(VLOOKUP(C129,SRA!B:I,8,0),"")</f>
        <v>CLT</v>
      </c>
      <c r="F129" s="32" t="s">
        <v>603</v>
      </c>
      <c r="G129" s="20" t="str">
        <f>IFERROR(VLOOKUP(VLOOKUP(C129,SRA!B:F,5,0),FUNÇÃO!A:B,2,0),"")</f>
        <v>OP. DE PROD. IND.</v>
      </c>
      <c r="H129" s="14">
        <f>IFERROR(VLOOKUP(C129,SRA!B:T,18,0),"")</f>
        <v>1543.95</v>
      </c>
      <c r="I129" s="14">
        <f>IFERROR(VLOOKUP(C129,SRA!B:T,19,0),"")</f>
        <v>0</v>
      </c>
      <c r="J129" s="14">
        <f>IFERROR(VLOOKUP(C129,ABRIL!B:F,3,0),"")</f>
        <v>1543.95</v>
      </c>
      <c r="K129" s="14">
        <f t="shared" si="2"/>
        <v>958.11</v>
      </c>
      <c r="L129" s="14">
        <f>IFERROR(VLOOKUP(C129,ABRIL!B:H,7,0),"")</f>
        <v>585.84</v>
      </c>
      <c r="M129" s="69" t="str">
        <f>IFERROR(VLOOKUP(C129,FÉRIAS!C:D,2,0),"")</f>
        <v/>
      </c>
    </row>
    <row r="130" spans="2:13" s="36" customFormat="1">
      <c r="B130" s="20">
        <f t="shared" si="3"/>
        <v>122</v>
      </c>
      <c r="C130" s="65">
        <v>1589</v>
      </c>
      <c r="D130" s="66" t="s">
        <v>59</v>
      </c>
      <c r="E130" s="20" t="str">
        <f>IFERROR(VLOOKUP(C130,SRA!B:I,8,0),"")</f>
        <v>CLT</v>
      </c>
      <c r="F130" s="32" t="s">
        <v>603</v>
      </c>
      <c r="G130" s="20" t="str">
        <f>IFERROR(VLOOKUP(VLOOKUP(C130,SRA!B:F,5,0),FUNÇÃO!A:B,2,0),"")</f>
        <v>OP. DE PROD. IND.</v>
      </c>
      <c r="H130" s="14">
        <f>IFERROR(VLOOKUP(C130,SRA!B:T,18,0),"")</f>
        <v>1470.44</v>
      </c>
      <c r="I130" s="14">
        <f>IFERROR(VLOOKUP(C130,SRA!B:T,19,0),"")</f>
        <v>0</v>
      </c>
      <c r="J130" s="14">
        <f>IFERROR(VLOOKUP(C130,ABRIL!B:F,3,0),"")</f>
        <v>1470.44</v>
      </c>
      <c r="K130" s="14">
        <f t="shared" si="2"/>
        <v>566.98</v>
      </c>
      <c r="L130" s="14">
        <f>IFERROR(VLOOKUP(C130,ABRIL!B:H,7,0),"")</f>
        <v>903.46</v>
      </c>
      <c r="M130" s="69" t="str">
        <f>IFERROR(VLOOKUP(C130,FÉRIAS!C:D,2,0),"")</f>
        <v/>
      </c>
    </row>
    <row r="131" spans="2:13" s="36" customFormat="1">
      <c r="B131" s="20">
        <f t="shared" si="3"/>
        <v>123</v>
      </c>
      <c r="C131" s="65">
        <v>1596</v>
      </c>
      <c r="D131" s="66" t="s">
        <v>60</v>
      </c>
      <c r="E131" s="20" t="str">
        <f>IFERROR(VLOOKUP(C131,SRA!B:I,8,0),"")</f>
        <v>CLT</v>
      </c>
      <c r="F131" s="32" t="s">
        <v>603</v>
      </c>
      <c r="G131" s="20" t="str">
        <f>IFERROR(VLOOKUP(VLOOKUP(C131,SRA!B:F,5,0),FUNÇÃO!A:B,2,0),"")</f>
        <v>TELEFONISTA</v>
      </c>
      <c r="H131" s="14">
        <f>IFERROR(VLOOKUP(C131,SRA!B:T,18,0),"")</f>
        <v>2069.0500000000002</v>
      </c>
      <c r="I131" s="14">
        <f>IFERROR(VLOOKUP(C131,SRA!B:T,19,0),"")</f>
        <v>0</v>
      </c>
      <c r="J131" s="14">
        <f>IFERROR(VLOOKUP(C131,ABRIL!B:F,3,0),"")</f>
        <v>2069.0500000000002</v>
      </c>
      <c r="K131" s="14">
        <f t="shared" si="2"/>
        <v>1209.0100000000002</v>
      </c>
      <c r="L131" s="14">
        <f>IFERROR(VLOOKUP(C131,ABRIL!B:H,7,0),"")</f>
        <v>860.04</v>
      </c>
      <c r="M131" s="69" t="str">
        <f>IFERROR(VLOOKUP(C131,FÉRIAS!C:D,2,0),"")</f>
        <v/>
      </c>
    </row>
    <row r="132" spans="2:13" s="36" customFormat="1">
      <c r="B132" s="20">
        <f t="shared" si="3"/>
        <v>124</v>
      </c>
      <c r="C132" s="65">
        <v>1597</v>
      </c>
      <c r="D132" s="66" t="s">
        <v>61</v>
      </c>
      <c r="E132" s="20" t="str">
        <f>IFERROR(VLOOKUP(C132,SRA!B:I,8,0),"")</f>
        <v>CLT</v>
      </c>
      <c r="F132" s="32" t="s">
        <v>603</v>
      </c>
      <c r="G132" s="20" t="str">
        <f>IFERROR(VLOOKUP(VLOOKUP(C132,SRA!B:F,5,0),FUNÇÃO!A:B,2,0),"")</f>
        <v>TEC. EM ADM. E FI</v>
      </c>
      <c r="H132" s="14">
        <f>IFERROR(VLOOKUP(C132,SRA!B:T,18,0),"")</f>
        <v>3044.14</v>
      </c>
      <c r="I132" s="14">
        <f>IFERROR(VLOOKUP(C132,SRA!B:T,19,0),"")</f>
        <v>0</v>
      </c>
      <c r="J132" s="14">
        <f>IFERROR(VLOOKUP(C132,ABRIL!B:F,3,0),"")</f>
        <v>3044.14</v>
      </c>
      <c r="K132" s="14">
        <f t="shared" si="2"/>
        <v>1574.6</v>
      </c>
      <c r="L132" s="14">
        <f>IFERROR(VLOOKUP(C132,ABRIL!B:H,7,0),"")</f>
        <v>1469.54</v>
      </c>
      <c r="M132" s="69" t="str">
        <f>IFERROR(VLOOKUP(C132,FÉRIAS!C:D,2,0),"")</f>
        <v/>
      </c>
    </row>
    <row r="133" spans="2:13" s="36" customFormat="1">
      <c r="B133" s="20">
        <f t="shared" si="3"/>
        <v>125</v>
      </c>
      <c r="C133" s="65">
        <v>1631</v>
      </c>
      <c r="D133" s="66" t="s">
        <v>62</v>
      </c>
      <c r="E133" s="20" t="str">
        <f>IFERROR(VLOOKUP(C133,SRA!B:I,8,0),"")</f>
        <v>CLT</v>
      </c>
      <c r="F133" s="32" t="s">
        <v>603</v>
      </c>
      <c r="G133" s="20" t="str">
        <f>IFERROR(VLOOKUP(VLOOKUP(C133,SRA!B:F,5,0),FUNÇÃO!A:B,2,0),"")</f>
        <v>ASS. DE SERVICOS</v>
      </c>
      <c r="H133" s="14">
        <f>IFERROR(VLOOKUP(C133,SRA!B:T,18,0),"")</f>
        <v>1876.7</v>
      </c>
      <c r="I133" s="14">
        <f>IFERROR(VLOOKUP(C133,SRA!B:T,19,0),"")</f>
        <v>0</v>
      </c>
      <c r="J133" s="14">
        <f>IFERROR(VLOOKUP(C133,ABRIL!B:F,3,0),"")</f>
        <v>1876.7</v>
      </c>
      <c r="K133" s="14">
        <f t="shared" si="2"/>
        <v>822.71</v>
      </c>
      <c r="L133" s="14">
        <f>IFERROR(VLOOKUP(C133,ABRIL!B:H,7,0),"")</f>
        <v>1053.99</v>
      </c>
      <c r="M133" s="69" t="str">
        <f>IFERROR(VLOOKUP(C133,FÉRIAS!C:D,2,0),"")</f>
        <v/>
      </c>
    </row>
    <row r="134" spans="2:13" s="36" customFormat="1">
      <c r="B134" s="20">
        <f t="shared" si="3"/>
        <v>126</v>
      </c>
      <c r="C134" s="65">
        <v>1641</v>
      </c>
      <c r="D134" s="66" t="s">
        <v>63</v>
      </c>
      <c r="E134" s="20" t="str">
        <f>IFERROR(VLOOKUP(C134,SRA!B:I,8,0),"")</f>
        <v>CLT</v>
      </c>
      <c r="F134" s="32" t="s">
        <v>603</v>
      </c>
      <c r="G134" s="20" t="str">
        <f>IFERROR(VLOOKUP(VLOOKUP(C134,SRA!B:F,5,0),FUNÇÃO!A:B,2,0),"")</f>
        <v>OP. DE PROD. IND.</v>
      </c>
      <c r="H134" s="14">
        <f>IFERROR(VLOOKUP(C134,SRA!B:T,18,0),"")</f>
        <v>1876.7</v>
      </c>
      <c r="I134" s="14">
        <f>IFERROR(VLOOKUP(C134,SRA!B:T,19,0),"")</f>
        <v>0</v>
      </c>
      <c r="J134" s="14">
        <f>IFERROR(VLOOKUP(C134,ABRIL!B:F,3,0),"")</f>
        <v>2142.61</v>
      </c>
      <c r="K134" s="14">
        <f t="shared" si="2"/>
        <v>572.05999999999995</v>
      </c>
      <c r="L134" s="14">
        <f>IFERROR(VLOOKUP(C134,ABRIL!B:H,7,0),"")</f>
        <v>1570.5500000000002</v>
      </c>
      <c r="M134" s="69" t="str">
        <f>IFERROR(VLOOKUP(C134,FÉRIAS!C:D,2,0),"")</f>
        <v/>
      </c>
    </row>
    <row r="135" spans="2:13" s="36" customFormat="1">
      <c r="B135" s="20">
        <f t="shared" si="3"/>
        <v>127</v>
      </c>
      <c r="C135" s="65">
        <v>1650</v>
      </c>
      <c r="D135" s="66" t="s">
        <v>64</v>
      </c>
      <c r="E135" s="20" t="str">
        <f>IFERROR(VLOOKUP(C135,SRA!B:I,8,0),"")</f>
        <v>CLT</v>
      </c>
      <c r="F135" s="32" t="s">
        <v>603</v>
      </c>
      <c r="G135" s="20" t="str">
        <f>IFERROR(VLOOKUP(VLOOKUP(C135,SRA!B:F,5,0),FUNÇÃO!A:B,2,0),"")</f>
        <v>OP. DE PROD. IND.</v>
      </c>
      <c r="H135" s="14">
        <f>IFERROR(VLOOKUP(C135,SRA!B:T,18,0),"")</f>
        <v>1702.21</v>
      </c>
      <c r="I135" s="14">
        <f>IFERROR(VLOOKUP(C135,SRA!B:T,19,0),"")</f>
        <v>0</v>
      </c>
      <c r="J135" s="14">
        <f>IFERROR(VLOOKUP(C135,ABRIL!B:F,3,0),"")</f>
        <v>1735.25</v>
      </c>
      <c r="K135" s="14">
        <f t="shared" si="2"/>
        <v>1156.5</v>
      </c>
      <c r="L135" s="14">
        <f>IFERROR(VLOOKUP(C135,ABRIL!B:H,7,0),"")</f>
        <v>578.75</v>
      </c>
      <c r="M135" s="69" t="str">
        <f>IFERROR(VLOOKUP(C135,FÉRIAS!C:D,2,0),"")</f>
        <v/>
      </c>
    </row>
    <row r="136" spans="2:13" s="36" customFormat="1">
      <c r="B136" s="20">
        <f t="shared" si="3"/>
        <v>128</v>
      </c>
      <c r="C136" s="65">
        <v>1652</v>
      </c>
      <c r="D136" s="66" t="s">
        <v>65</v>
      </c>
      <c r="E136" s="20" t="str">
        <f>IFERROR(VLOOKUP(C136,SRA!B:I,8,0),"")</f>
        <v>CLT</v>
      </c>
      <c r="F136" s="32" t="s">
        <v>603</v>
      </c>
      <c r="G136" s="20" t="str">
        <f>IFERROR(VLOOKUP(VLOOKUP(C136,SRA!B:F,5,0),FUNÇÃO!A:B,2,0),"")</f>
        <v>OP. DE PROD. IND.</v>
      </c>
      <c r="H136" s="14">
        <f>IFERROR(VLOOKUP(C136,SRA!B:T,18,0),"")</f>
        <v>1702.21</v>
      </c>
      <c r="I136" s="14">
        <f>IFERROR(VLOOKUP(C136,SRA!B:T,19,0),"")</f>
        <v>0</v>
      </c>
      <c r="J136" s="14">
        <f>IFERROR(VLOOKUP(C136,ABRIL!B:F,3,0),"")</f>
        <v>1702.21</v>
      </c>
      <c r="K136" s="14">
        <f t="shared" si="2"/>
        <v>166.91000000000008</v>
      </c>
      <c r="L136" s="14">
        <f>IFERROR(VLOOKUP(C136,ABRIL!B:H,7,0),"")</f>
        <v>1535.3</v>
      </c>
      <c r="M136" s="69" t="str">
        <f>IFERROR(VLOOKUP(C136,FÉRIAS!C:D,2,0),"")</f>
        <v/>
      </c>
    </row>
    <row r="137" spans="2:13" s="36" customFormat="1">
      <c r="B137" s="20">
        <f t="shared" si="3"/>
        <v>129</v>
      </c>
      <c r="C137" s="65">
        <v>1665</v>
      </c>
      <c r="D137" s="66" t="s">
        <v>66</v>
      </c>
      <c r="E137" s="20" t="str">
        <f>IFERROR(VLOOKUP(C137,SRA!B:I,8,0),"")</f>
        <v>CLT</v>
      </c>
      <c r="F137" s="32" t="s">
        <v>603</v>
      </c>
      <c r="G137" s="20" t="str">
        <f>IFERROR(VLOOKUP(VLOOKUP(C137,SRA!B:F,5,0),FUNÇÃO!A:B,2,0),"")</f>
        <v>TELEFONISTA</v>
      </c>
      <c r="H137" s="14">
        <f>IFERROR(VLOOKUP(C137,SRA!B:T,18,0),"")</f>
        <v>1876.7</v>
      </c>
      <c r="I137" s="14">
        <f>IFERROR(VLOOKUP(C137,SRA!B:T,19,0),"")</f>
        <v>0</v>
      </c>
      <c r="J137" s="14">
        <f>IFERROR(VLOOKUP(C137,ABRIL!B:F,3,0),"")</f>
        <v>1876.7</v>
      </c>
      <c r="K137" s="14">
        <f t="shared" si="2"/>
        <v>1064.3699999999999</v>
      </c>
      <c r="L137" s="14">
        <f>IFERROR(VLOOKUP(C137,ABRIL!B:H,7,0),"")</f>
        <v>812.33</v>
      </c>
      <c r="M137" s="69" t="str">
        <f>IFERROR(VLOOKUP(C137,FÉRIAS!C:D,2,0),"")</f>
        <v/>
      </c>
    </row>
    <row r="138" spans="2:13" s="36" customFormat="1">
      <c r="B138" s="20">
        <f t="shared" si="3"/>
        <v>130</v>
      </c>
      <c r="C138" s="65">
        <v>1672</v>
      </c>
      <c r="D138" s="66" t="s">
        <v>67</v>
      </c>
      <c r="E138" s="20" t="str">
        <f>IFERROR(VLOOKUP(C138,SRA!B:I,8,0),"")</f>
        <v>CLT</v>
      </c>
      <c r="F138" s="32" t="s">
        <v>603</v>
      </c>
      <c r="G138" s="20" t="str">
        <f>IFERROR(VLOOKUP(VLOOKUP(C138,SRA!B:F,5,0),FUNÇÃO!A:B,2,0),"")</f>
        <v>ASS. DE SERVICOS</v>
      </c>
      <c r="H138" s="14">
        <f>IFERROR(VLOOKUP(C138,SRA!B:T,18,0),"")</f>
        <v>1876.7</v>
      </c>
      <c r="I138" s="14">
        <f>IFERROR(VLOOKUP(C138,SRA!B:T,19,0),"")</f>
        <v>0</v>
      </c>
      <c r="J138" s="14">
        <f>IFERROR(VLOOKUP(C138,ABRIL!B:F,3,0),"")</f>
        <v>1876.7</v>
      </c>
      <c r="K138" s="14">
        <f t="shared" ref="K138:K201" si="4">J138-L138</f>
        <v>761.3</v>
      </c>
      <c r="L138" s="14">
        <f>IFERROR(VLOOKUP(C138,ABRIL!B:H,7,0),"")</f>
        <v>1115.4000000000001</v>
      </c>
      <c r="M138" s="69" t="str">
        <f>IFERROR(VLOOKUP(C138,FÉRIAS!C:D,2,0),"")</f>
        <v/>
      </c>
    </row>
    <row r="139" spans="2:13" s="36" customFormat="1">
      <c r="B139" s="20">
        <f t="shared" ref="B139:B202" si="5">B138+1</f>
        <v>131</v>
      </c>
      <c r="C139" s="65">
        <v>1674</v>
      </c>
      <c r="D139" s="66" t="s">
        <v>68</v>
      </c>
      <c r="E139" s="20" t="str">
        <f>IFERROR(VLOOKUP(C139,SRA!B:I,8,0),"")</f>
        <v>CLT</v>
      </c>
      <c r="F139" s="32" t="s">
        <v>603</v>
      </c>
      <c r="G139" s="20" t="str">
        <f>IFERROR(VLOOKUP(VLOOKUP(C139,SRA!B:F,5,0),FUNÇÃO!A:B,2,0),"")</f>
        <v>OP. DE PROD. IND.</v>
      </c>
      <c r="H139" s="14">
        <f>IFERROR(VLOOKUP(C139,SRA!B:T,18,0),"")</f>
        <v>1543.95</v>
      </c>
      <c r="I139" s="14">
        <f>IFERROR(VLOOKUP(C139,SRA!B:T,19,0),"")</f>
        <v>0</v>
      </c>
      <c r="J139" s="14">
        <f>IFERROR(VLOOKUP(C139,ABRIL!B:F,3,0),"")</f>
        <v>1543.95</v>
      </c>
      <c r="K139" s="14">
        <f t="shared" si="4"/>
        <v>826.03</v>
      </c>
      <c r="L139" s="14">
        <f>IFERROR(VLOOKUP(C139,ABRIL!B:H,7,0),"")</f>
        <v>717.92000000000007</v>
      </c>
      <c r="M139" s="69" t="str">
        <f>IFERROR(VLOOKUP(C139,FÉRIAS!C:D,2,0),"")</f>
        <v/>
      </c>
    </row>
    <row r="140" spans="2:13" s="36" customFormat="1">
      <c r="B140" s="20">
        <f t="shared" si="5"/>
        <v>132</v>
      </c>
      <c r="C140" s="65">
        <v>1682</v>
      </c>
      <c r="D140" s="66" t="s">
        <v>440</v>
      </c>
      <c r="E140" s="20" t="str">
        <f>IFERROR(VLOOKUP(C140,SRA!B:I,8,0),"")</f>
        <v>CLT</v>
      </c>
      <c r="F140" s="32" t="s">
        <v>603</v>
      </c>
      <c r="G140" s="20" t="str">
        <f>IFERROR(VLOOKUP(VLOOKUP(C140,SRA!B:F,5,0),FUNÇÃO!A:B,2,0),"")</f>
        <v>VIGILANTE 2</v>
      </c>
      <c r="H140" s="14">
        <f>IFERROR(VLOOKUP(C140,SRA!B:T,18,0),"")</f>
        <v>2514.9499999999998</v>
      </c>
      <c r="I140" s="14">
        <f>IFERROR(VLOOKUP(C140,SRA!B:T,19,0),"")</f>
        <v>0</v>
      </c>
      <c r="J140" s="14">
        <f>IFERROR(VLOOKUP(C140,ABRIL!B:F,3,0),"")</f>
        <v>3269.44</v>
      </c>
      <c r="K140" s="14">
        <f t="shared" si="4"/>
        <v>1004.6799999999998</v>
      </c>
      <c r="L140" s="14">
        <f>IFERROR(VLOOKUP(C140,ABRIL!B:H,7,0),"")</f>
        <v>2264.7600000000002</v>
      </c>
      <c r="M140" s="69" t="str">
        <f>IFERROR(VLOOKUP(C140,FÉRIAS!C:D,2,0),"")</f>
        <v/>
      </c>
    </row>
    <row r="141" spans="2:13" s="36" customFormat="1">
      <c r="B141" s="20">
        <f t="shared" si="5"/>
        <v>133</v>
      </c>
      <c r="C141" s="65">
        <v>1683</v>
      </c>
      <c r="D141" s="66" t="s">
        <v>478</v>
      </c>
      <c r="E141" s="20" t="str">
        <f>IFERROR(VLOOKUP(C141,SRA!B:I,8,0),"")</f>
        <v>CLT</v>
      </c>
      <c r="F141" s="32" t="s">
        <v>603</v>
      </c>
      <c r="G141" s="20" t="str">
        <f>IFERROR(VLOOKUP(VLOOKUP(C141,SRA!B:F,5,0),FUNÇÃO!A:B,2,0),"")</f>
        <v>VIGILANTE 2</v>
      </c>
      <c r="H141" s="14">
        <f>IFERROR(VLOOKUP(C141,SRA!B:T,18,0),"")</f>
        <v>2514.9499999999998</v>
      </c>
      <c r="I141" s="14">
        <f>IFERROR(VLOOKUP(C141,SRA!B:T,19,0),"")</f>
        <v>0</v>
      </c>
      <c r="J141" s="14">
        <f>IFERROR(VLOOKUP(C141,ABRIL!B:F,3,0),"")</f>
        <v>3269.44</v>
      </c>
      <c r="K141" s="14">
        <f t="shared" si="4"/>
        <v>1908.7200000000003</v>
      </c>
      <c r="L141" s="14">
        <f>IFERROR(VLOOKUP(C141,ABRIL!B:H,7,0),"")</f>
        <v>1360.7199999999998</v>
      </c>
      <c r="M141" s="69" t="str">
        <f>IFERROR(VLOOKUP(C141,FÉRIAS!C:D,2,0),"")</f>
        <v/>
      </c>
    </row>
    <row r="142" spans="2:13" s="36" customFormat="1">
      <c r="B142" s="20">
        <f t="shared" si="5"/>
        <v>134</v>
      </c>
      <c r="C142" s="65">
        <v>1726</v>
      </c>
      <c r="D142" s="66" t="s">
        <v>479</v>
      </c>
      <c r="E142" s="20" t="str">
        <f>IFERROR(VLOOKUP(C142,SRA!B:I,8,0),"")</f>
        <v>CLT</v>
      </c>
      <c r="F142" s="32" t="s">
        <v>603</v>
      </c>
      <c r="G142" s="20" t="str">
        <f>IFERROR(VLOOKUP(VLOOKUP(C142,SRA!B:F,5,0),FUNÇÃO!A:B,2,0),"")</f>
        <v>VIGILANTE 2</v>
      </c>
      <c r="H142" s="14">
        <f>IFERROR(VLOOKUP(C142,SRA!B:T,18,0),"")</f>
        <v>2514.9499999999998</v>
      </c>
      <c r="I142" s="14">
        <f>IFERROR(VLOOKUP(C142,SRA!B:T,19,0),"")</f>
        <v>0</v>
      </c>
      <c r="J142" s="14">
        <f>IFERROR(VLOOKUP(C142,ABRIL!B:F,3,0),"")</f>
        <v>3269.44</v>
      </c>
      <c r="K142" s="14">
        <f t="shared" si="4"/>
        <v>1256.3000000000002</v>
      </c>
      <c r="L142" s="14">
        <f>IFERROR(VLOOKUP(C142,ABRIL!B:H,7,0),"")</f>
        <v>2013.1399999999999</v>
      </c>
      <c r="M142" s="69" t="str">
        <f>IFERROR(VLOOKUP(C142,FÉRIAS!C:D,2,0),"")</f>
        <v/>
      </c>
    </row>
    <row r="143" spans="2:13" s="36" customFormat="1">
      <c r="B143" s="20">
        <f t="shared" si="5"/>
        <v>135</v>
      </c>
      <c r="C143" s="65">
        <v>1741</v>
      </c>
      <c r="D143" s="66" t="s">
        <v>69</v>
      </c>
      <c r="E143" s="20" t="str">
        <f>IFERROR(VLOOKUP(C143,SRA!B:I,8,0),"")</f>
        <v>CLT</v>
      </c>
      <c r="F143" s="32" t="s">
        <v>603</v>
      </c>
      <c r="G143" s="20" t="str">
        <f>IFERROR(VLOOKUP(VLOOKUP(C143,SRA!B:F,5,0),FUNÇÃO!A:B,2,0),"")</f>
        <v>OP. DE PROD. IND.</v>
      </c>
      <c r="H143" s="14">
        <f>IFERROR(VLOOKUP(C143,SRA!B:T,18,0),"")</f>
        <v>2640.68</v>
      </c>
      <c r="I143" s="14">
        <f>IFERROR(VLOOKUP(C143,SRA!B:T,19,0),"")</f>
        <v>0</v>
      </c>
      <c r="J143" s="14">
        <f>IFERROR(VLOOKUP(C143,ABRIL!B:F,3,0),"")</f>
        <v>2640.68</v>
      </c>
      <c r="K143" s="14">
        <f t="shared" si="4"/>
        <v>1016.3299999999999</v>
      </c>
      <c r="L143" s="14">
        <f>IFERROR(VLOOKUP(C143,ABRIL!B:H,7,0),"")</f>
        <v>1624.35</v>
      </c>
      <c r="M143" s="69" t="str">
        <f>IFERROR(VLOOKUP(C143,FÉRIAS!C:D,2,0),"")</f>
        <v/>
      </c>
    </row>
    <row r="144" spans="2:13" s="36" customFormat="1">
      <c r="B144" s="20">
        <f t="shared" si="5"/>
        <v>136</v>
      </c>
      <c r="C144" s="65">
        <v>1749</v>
      </c>
      <c r="D144" s="66" t="s">
        <v>70</v>
      </c>
      <c r="E144" s="20" t="str">
        <f>IFERROR(VLOOKUP(C144,SRA!B:I,8,0),"")</f>
        <v>CLT</v>
      </c>
      <c r="F144" s="32" t="s">
        <v>603</v>
      </c>
      <c r="G144" s="20" t="str">
        <f>IFERROR(VLOOKUP(VLOOKUP(C144,SRA!B:F,5,0),FUNÇÃO!A:B,2,0),"")</f>
        <v>TEC. EM ADM. E FI</v>
      </c>
      <c r="H144" s="14">
        <f>IFERROR(VLOOKUP(C144,SRA!B:T,18,0),"")</f>
        <v>1868.82</v>
      </c>
      <c r="I144" s="14">
        <f>IFERROR(VLOOKUP(C144,SRA!B:T,19,0),"")</f>
        <v>0</v>
      </c>
      <c r="J144" s="14">
        <f>IFERROR(VLOOKUP(C144,ABRIL!B:F,3,0),"")</f>
        <v>2176.0300000000002</v>
      </c>
      <c r="K144" s="14">
        <f t="shared" si="4"/>
        <v>647.90000000000009</v>
      </c>
      <c r="L144" s="14">
        <f>IFERROR(VLOOKUP(C144,ABRIL!B:H,7,0),"")</f>
        <v>1528.13</v>
      </c>
      <c r="M144" s="69" t="str">
        <f>IFERROR(VLOOKUP(C144,FÉRIAS!C:D,2,0),"")</f>
        <v/>
      </c>
    </row>
    <row r="145" spans="2:13" s="36" customFormat="1">
      <c r="B145" s="20">
        <f t="shared" si="5"/>
        <v>137</v>
      </c>
      <c r="C145" s="65">
        <v>1774</v>
      </c>
      <c r="D145" s="66" t="s">
        <v>71</v>
      </c>
      <c r="E145" s="20" t="str">
        <f>IFERROR(VLOOKUP(C145,SRA!B:I,8,0),"")</f>
        <v>CLT</v>
      </c>
      <c r="F145" s="32" t="s">
        <v>603</v>
      </c>
      <c r="G145" s="20" t="str">
        <f>IFERROR(VLOOKUP(VLOOKUP(C145,SRA!B:F,5,0),FUNÇÃO!A:B,2,0),"")</f>
        <v>OP. DE PROD. IND.</v>
      </c>
      <c r="H145" s="14">
        <f>IFERROR(VLOOKUP(C145,SRA!B:T,18,0),"")</f>
        <v>1970.53</v>
      </c>
      <c r="I145" s="14">
        <f>IFERROR(VLOOKUP(C145,SRA!B:T,19,0),"")</f>
        <v>0</v>
      </c>
      <c r="J145" s="14">
        <f>IFERROR(VLOOKUP(C145,ABRIL!B:F,3,0),"")</f>
        <v>1970.59</v>
      </c>
      <c r="K145" s="14">
        <f t="shared" si="4"/>
        <v>479.26999999999975</v>
      </c>
      <c r="L145" s="14">
        <f>IFERROR(VLOOKUP(C145,ABRIL!B:H,7,0),"")</f>
        <v>1491.3200000000002</v>
      </c>
      <c r="M145" s="69" t="str">
        <f>IFERROR(VLOOKUP(C145,FÉRIAS!C:D,2,0),"")</f>
        <v/>
      </c>
    </row>
    <row r="146" spans="2:13" s="36" customFormat="1">
      <c r="B146" s="20">
        <f t="shared" si="5"/>
        <v>138</v>
      </c>
      <c r="C146" s="65">
        <v>1794</v>
      </c>
      <c r="D146" s="66" t="s">
        <v>72</v>
      </c>
      <c r="E146" s="20" t="str">
        <f>IFERROR(VLOOKUP(C146,SRA!B:I,8,0),"")</f>
        <v>CLT</v>
      </c>
      <c r="F146" s="32" t="s">
        <v>603</v>
      </c>
      <c r="G146" s="20" t="str">
        <f>IFERROR(VLOOKUP(VLOOKUP(C146,SRA!B:F,5,0),FUNÇÃO!A:B,2,0),"")</f>
        <v>TEC.EM QUALIDADE</v>
      </c>
      <c r="H146" s="14">
        <f>IFERROR(VLOOKUP(C146,SRA!B:T,18,0),"")</f>
        <v>3523.98</v>
      </c>
      <c r="I146" s="14">
        <f>IFERROR(VLOOKUP(C146,SRA!B:T,19,0),"")</f>
        <v>0</v>
      </c>
      <c r="J146" s="14">
        <f>IFERROR(VLOOKUP(C146,ABRIL!B:F,3,0),"")</f>
        <v>3822.52</v>
      </c>
      <c r="K146" s="14">
        <f t="shared" si="4"/>
        <v>2239.13</v>
      </c>
      <c r="L146" s="14">
        <f>IFERROR(VLOOKUP(C146,ABRIL!B:H,7,0),"")</f>
        <v>1583.39</v>
      </c>
      <c r="M146" s="69" t="str">
        <f>IFERROR(VLOOKUP(C146,FÉRIAS!C:D,2,0),"")</f>
        <v/>
      </c>
    </row>
    <row r="147" spans="2:13" s="36" customFormat="1">
      <c r="B147" s="20">
        <f t="shared" si="5"/>
        <v>139</v>
      </c>
      <c r="C147" s="65">
        <v>1796</v>
      </c>
      <c r="D147" s="66" t="s">
        <v>73</v>
      </c>
      <c r="E147" s="20" t="str">
        <f>IFERROR(VLOOKUP(C147,SRA!B:I,8,0),"")</f>
        <v>CLT</v>
      </c>
      <c r="F147" s="32" t="s">
        <v>603</v>
      </c>
      <c r="G147" s="20" t="str">
        <f>IFERROR(VLOOKUP(VLOOKUP(C147,SRA!B:F,5,0),FUNÇÃO!A:B,2,0),"")</f>
        <v>OP. DE PROD. IND.</v>
      </c>
      <c r="H147" s="14">
        <f>IFERROR(VLOOKUP(C147,SRA!B:T,18,0),"")</f>
        <v>1543.95</v>
      </c>
      <c r="I147" s="14">
        <f>IFERROR(VLOOKUP(C147,SRA!B:T,19,0),"")</f>
        <v>0</v>
      </c>
      <c r="J147" s="14">
        <f>IFERROR(VLOOKUP(C147,ABRIL!B:F,3,0),"")</f>
        <v>1543.96</v>
      </c>
      <c r="K147" s="14">
        <f t="shared" si="4"/>
        <v>343.65999999999985</v>
      </c>
      <c r="L147" s="14">
        <f>IFERROR(VLOOKUP(C147,ABRIL!B:H,7,0),"")</f>
        <v>1200.3000000000002</v>
      </c>
      <c r="M147" s="69" t="str">
        <f>IFERROR(VLOOKUP(C147,FÉRIAS!C:D,2,0),"")</f>
        <v/>
      </c>
    </row>
    <row r="148" spans="2:13" s="36" customFormat="1">
      <c r="B148" s="20">
        <f t="shared" si="5"/>
        <v>140</v>
      </c>
      <c r="C148" s="65">
        <v>1809</v>
      </c>
      <c r="D148" s="66" t="s">
        <v>74</v>
      </c>
      <c r="E148" s="20" t="str">
        <f>IFERROR(VLOOKUP(C148,SRA!B:I,8,0),"")</f>
        <v>CLT</v>
      </c>
      <c r="F148" s="32" t="s">
        <v>603</v>
      </c>
      <c r="G148" s="20" t="str">
        <f>IFERROR(VLOOKUP(VLOOKUP(C148,SRA!B:F,5,0),FUNÇÃO!A:B,2,0),"")</f>
        <v>TEC.EM MAN. MEC.</v>
      </c>
      <c r="H148" s="14">
        <f>IFERROR(VLOOKUP(C148,SRA!B:T,18,0),"")</f>
        <v>2629.63</v>
      </c>
      <c r="I148" s="14">
        <f>IFERROR(VLOOKUP(C148,SRA!B:T,19,0),"")</f>
        <v>0</v>
      </c>
      <c r="J148" s="14">
        <f>IFERROR(VLOOKUP(C148,ABRIL!B:F,3,0),"")</f>
        <v>2629.63</v>
      </c>
      <c r="K148" s="14">
        <f t="shared" si="4"/>
        <v>794.34000000000015</v>
      </c>
      <c r="L148" s="14">
        <f>IFERROR(VLOOKUP(C148,ABRIL!B:H,7,0),"")</f>
        <v>1835.29</v>
      </c>
      <c r="M148" s="69" t="str">
        <f>IFERROR(VLOOKUP(C148,FÉRIAS!C:D,2,0),"")</f>
        <v/>
      </c>
    </row>
    <row r="149" spans="2:13" s="36" customFormat="1">
      <c r="B149" s="20">
        <f t="shared" si="5"/>
        <v>141</v>
      </c>
      <c r="C149" s="65">
        <v>1821</v>
      </c>
      <c r="D149" s="66" t="s">
        <v>75</v>
      </c>
      <c r="E149" s="20" t="str">
        <f>IFERROR(VLOOKUP(C149,SRA!B:I,8,0),"")</f>
        <v>CLT</v>
      </c>
      <c r="F149" s="32" t="s">
        <v>603</v>
      </c>
      <c r="G149" s="20" t="str">
        <f>IFERROR(VLOOKUP(VLOOKUP(C149,SRA!B:F,5,0),FUNÇÃO!A:B,2,0),"")</f>
        <v>MOTORISTA 2</v>
      </c>
      <c r="H149" s="14">
        <f>IFERROR(VLOOKUP(C149,SRA!B:T,18,0),"")</f>
        <v>3341.06</v>
      </c>
      <c r="I149" s="14">
        <f>IFERROR(VLOOKUP(C149,SRA!B:T,19,0),"")</f>
        <v>0</v>
      </c>
      <c r="J149" s="14">
        <f>IFERROR(VLOOKUP(C149,ABRIL!B:F,3,0),"")</f>
        <v>3341.06</v>
      </c>
      <c r="K149" s="14">
        <f t="shared" si="4"/>
        <v>1882.25</v>
      </c>
      <c r="L149" s="14">
        <f>IFERROR(VLOOKUP(C149,ABRIL!B:H,7,0),"")</f>
        <v>1458.81</v>
      </c>
      <c r="M149" s="69" t="str">
        <f>IFERROR(VLOOKUP(C149,FÉRIAS!C:D,2,0),"")</f>
        <v/>
      </c>
    </row>
    <row r="150" spans="2:13" s="36" customFormat="1">
      <c r="B150" s="20">
        <f t="shared" si="5"/>
        <v>142</v>
      </c>
      <c r="C150" s="65">
        <v>1822</v>
      </c>
      <c r="D150" s="66" t="s">
        <v>76</v>
      </c>
      <c r="E150" s="20" t="str">
        <f>IFERROR(VLOOKUP(C150,SRA!B:I,8,0),"")</f>
        <v>CLT</v>
      </c>
      <c r="F150" s="32" t="s">
        <v>603</v>
      </c>
      <c r="G150" s="20" t="str">
        <f>IFERROR(VLOOKUP(VLOOKUP(C150,SRA!B:F,5,0),FUNÇÃO!A:B,2,0),"")</f>
        <v>ASS. DE SERVICOS</v>
      </c>
      <c r="H150" s="14">
        <f>IFERROR(VLOOKUP(C150,SRA!B:T,18,0),"")</f>
        <v>1400.41</v>
      </c>
      <c r="I150" s="14">
        <f>IFERROR(VLOOKUP(C150,SRA!B:T,19,0),"")</f>
        <v>0</v>
      </c>
      <c r="J150" s="14">
        <f>IFERROR(VLOOKUP(C150,ABRIL!B:F,3,0),"")</f>
        <v>1400.41</v>
      </c>
      <c r="K150" s="14">
        <f t="shared" si="4"/>
        <v>159.52999999999997</v>
      </c>
      <c r="L150" s="14">
        <f>IFERROR(VLOOKUP(C150,ABRIL!B:H,7,0),"")</f>
        <v>1240.8800000000001</v>
      </c>
      <c r="M150" s="69" t="str">
        <f>IFERROR(VLOOKUP(C150,FÉRIAS!C:D,2,0),"")</f>
        <v/>
      </c>
    </row>
    <row r="151" spans="2:13" s="36" customFormat="1">
      <c r="B151" s="20">
        <f t="shared" si="5"/>
        <v>143</v>
      </c>
      <c r="C151" s="65">
        <v>1906</v>
      </c>
      <c r="D151" s="66" t="s">
        <v>77</v>
      </c>
      <c r="E151" s="20" t="str">
        <f>IFERROR(VLOOKUP(C151,SRA!B:I,8,0),"")</f>
        <v>CLT</v>
      </c>
      <c r="F151" s="32" t="s">
        <v>603</v>
      </c>
      <c r="G151" s="20" t="str">
        <f>IFERROR(VLOOKUP(VLOOKUP(C151,SRA!B:F,5,0),FUNÇÃO!A:B,2,0),"")</f>
        <v>TEC. EM ADM. E FI</v>
      </c>
      <c r="H151" s="14">
        <f>IFERROR(VLOOKUP(C151,SRA!B:T,18,0),"")</f>
        <v>2899.18</v>
      </c>
      <c r="I151" s="14">
        <f>IFERROR(VLOOKUP(C151,SRA!B:T,19,0),"")</f>
        <v>0</v>
      </c>
      <c r="J151" s="14">
        <f>IFERROR(VLOOKUP(C151,ABRIL!B:F,3,0),"")</f>
        <v>2899.18</v>
      </c>
      <c r="K151" s="14">
        <f t="shared" si="4"/>
        <v>1329.6</v>
      </c>
      <c r="L151" s="14">
        <f>IFERROR(VLOOKUP(C151,ABRIL!B:H,7,0),"")</f>
        <v>1569.58</v>
      </c>
      <c r="M151" s="69" t="str">
        <f>IFERROR(VLOOKUP(C151,FÉRIAS!C:D,2,0),"")</f>
        <v/>
      </c>
    </row>
    <row r="152" spans="2:13" s="36" customFormat="1">
      <c r="B152" s="20">
        <f t="shared" si="5"/>
        <v>144</v>
      </c>
      <c r="C152" s="65">
        <v>1907</v>
      </c>
      <c r="D152" s="66" t="s">
        <v>78</v>
      </c>
      <c r="E152" s="20" t="str">
        <f>IFERROR(VLOOKUP(C152,SRA!B:I,8,0),"")</f>
        <v>CLT</v>
      </c>
      <c r="F152" s="32" t="s">
        <v>603</v>
      </c>
      <c r="G152" s="20" t="str">
        <f>IFERROR(VLOOKUP(VLOOKUP(C152,SRA!B:F,5,0),FUNÇÃO!A:B,2,0),"")</f>
        <v>TEC. COMERCIAL</v>
      </c>
      <c r="H152" s="14">
        <f>IFERROR(VLOOKUP(C152,SRA!B:T,18,0),"")</f>
        <v>3700.16</v>
      </c>
      <c r="I152" s="14">
        <f>IFERROR(VLOOKUP(C152,SRA!B:T,19,0),"")</f>
        <v>1993.92</v>
      </c>
      <c r="J152" s="14">
        <f>IFERROR(VLOOKUP(C152,ABRIL!B:F,3,0),"")</f>
        <v>5694.08</v>
      </c>
      <c r="K152" s="14">
        <f t="shared" si="4"/>
        <v>3127.41</v>
      </c>
      <c r="L152" s="14">
        <f>IFERROR(VLOOKUP(C152,ABRIL!B:H,7,0),"")</f>
        <v>2566.67</v>
      </c>
      <c r="M152" s="69" t="str">
        <f>IFERROR(VLOOKUP(C152,FÉRIAS!C:D,2,0),"")</f>
        <v/>
      </c>
    </row>
    <row r="153" spans="2:13" s="36" customFormat="1">
      <c r="B153" s="20">
        <f t="shared" si="5"/>
        <v>145</v>
      </c>
      <c r="C153" s="65">
        <v>1908</v>
      </c>
      <c r="D153" s="66" t="s">
        <v>79</v>
      </c>
      <c r="E153" s="20" t="str">
        <f>IFERROR(VLOOKUP(C153,SRA!B:I,8,0),"")</f>
        <v>CLT</v>
      </c>
      <c r="F153" s="32" t="s">
        <v>603</v>
      </c>
      <c r="G153" s="20" t="str">
        <f>IFERROR(VLOOKUP(VLOOKUP(C153,SRA!B:F,5,0),FUNÇÃO!A:B,2,0),"")</f>
        <v>TEC. EM ADM. E FI</v>
      </c>
      <c r="H153" s="14">
        <f>IFERROR(VLOOKUP(C153,SRA!B:T,18,0),"")</f>
        <v>3196.35</v>
      </c>
      <c r="I153" s="14">
        <f>IFERROR(VLOOKUP(C153,SRA!B:T,19,0),"")</f>
        <v>3000</v>
      </c>
      <c r="J153" s="14">
        <f>IFERROR(VLOOKUP(C153,ABRIL!B:F,3,0),"")</f>
        <v>6196.35</v>
      </c>
      <c r="K153" s="14">
        <f t="shared" si="4"/>
        <v>3197.6000000000004</v>
      </c>
      <c r="L153" s="14">
        <f>IFERROR(VLOOKUP(C153,ABRIL!B:H,7,0),"")</f>
        <v>2998.75</v>
      </c>
      <c r="M153" s="69" t="str">
        <f>IFERROR(VLOOKUP(C153,FÉRIAS!C:D,2,0),"")</f>
        <v/>
      </c>
    </row>
    <row r="154" spans="2:13" s="36" customFormat="1">
      <c r="B154" s="20">
        <f t="shared" si="5"/>
        <v>146</v>
      </c>
      <c r="C154" s="65">
        <v>1909</v>
      </c>
      <c r="D154" s="66" t="s">
        <v>80</v>
      </c>
      <c r="E154" s="20" t="str">
        <f>IFERROR(VLOOKUP(C154,SRA!B:I,8,0),"")</f>
        <v>CLT</v>
      </c>
      <c r="F154" s="32" t="s">
        <v>603</v>
      </c>
      <c r="G154" s="20" t="str">
        <f>IFERROR(VLOOKUP(VLOOKUP(C154,SRA!B:F,5,0),FUNÇÃO!A:B,2,0),"")</f>
        <v>OP. DE PROD. IND.</v>
      </c>
      <c r="H154" s="14">
        <f>IFERROR(VLOOKUP(C154,SRA!B:T,18,0),"")</f>
        <v>2514.9499999999998</v>
      </c>
      <c r="I154" s="14">
        <f>IFERROR(VLOOKUP(C154,SRA!B:T,19,0),"")</f>
        <v>0</v>
      </c>
      <c r="J154" s="14">
        <f>IFERROR(VLOOKUP(C154,ABRIL!B:F,3,0),"")</f>
        <v>2514.9499999999998</v>
      </c>
      <c r="K154" s="14">
        <f t="shared" si="4"/>
        <v>491.14999999999964</v>
      </c>
      <c r="L154" s="14">
        <f>IFERROR(VLOOKUP(C154,ABRIL!B:H,7,0),"")</f>
        <v>2023.8000000000002</v>
      </c>
      <c r="M154" s="69" t="str">
        <f>IFERROR(VLOOKUP(C154,FÉRIAS!C:D,2,0),"")</f>
        <v/>
      </c>
    </row>
    <row r="155" spans="2:13" s="36" customFormat="1">
      <c r="B155" s="20">
        <f t="shared" si="5"/>
        <v>147</v>
      </c>
      <c r="C155" s="65">
        <v>1916</v>
      </c>
      <c r="D155" s="66" t="s">
        <v>436</v>
      </c>
      <c r="E155" s="20" t="str">
        <f>IFERROR(VLOOKUP(C155,SRA!B:I,8,0),"")</f>
        <v>CLT</v>
      </c>
      <c r="F155" s="32" t="s">
        <v>603</v>
      </c>
      <c r="G155" s="20" t="str">
        <f>IFERROR(VLOOKUP(VLOOKUP(C155,SRA!B:F,5,0),FUNÇÃO!A:B,2,0),"")</f>
        <v>TEC.ADM.FINANCAS</v>
      </c>
      <c r="H155" s="14">
        <f>IFERROR(VLOOKUP(C155,SRA!B:T,18,0),"")</f>
        <v>2310.41</v>
      </c>
      <c r="I155" s="14">
        <f>IFERROR(VLOOKUP(C155,SRA!B:T,19,0),"")</f>
        <v>0</v>
      </c>
      <c r="J155" s="14">
        <f>IFERROR(VLOOKUP(C155,ABRIL!B:F,3,0),"")</f>
        <v>2310.41</v>
      </c>
      <c r="K155" s="14">
        <f t="shared" si="4"/>
        <v>1132.6999999999998</v>
      </c>
      <c r="L155" s="14">
        <f>IFERROR(VLOOKUP(C155,ABRIL!B:H,7,0),"")</f>
        <v>1177.71</v>
      </c>
      <c r="M155" s="69" t="str">
        <f>IFERROR(VLOOKUP(C155,FÉRIAS!C:D,2,0),"")</f>
        <v/>
      </c>
    </row>
    <row r="156" spans="2:13" s="36" customFormat="1">
      <c r="B156" s="20">
        <f t="shared" si="5"/>
        <v>148</v>
      </c>
      <c r="C156" s="65">
        <v>1921</v>
      </c>
      <c r="D156" s="66" t="s">
        <v>81</v>
      </c>
      <c r="E156" s="20" t="str">
        <f>IFERROR(VLOOKUP(C156,SRA!B:I,8,0),"")</f>
        <v>CLT</v>
      </c>
      <c r="F156" s="32" t="s">
        <v>603</v>
      </c>
      <c r="G156" s="20" t="str">
        <f>IFERROR(VLOOKUP(VLOOKUP(C156,SRA!B:F,5,0),FUNÇÃO!A:B,2,0),"")</f>
        <v>FARMACEUTICO IND</v>
      </c>
      <c r="H156" s="14">
        <f>IFERROR(VLOOKUP(C156,SRA!B:T,18,0),"")</f>
        <v>9680.630000000001</v>
      </c>
      <c r="I156" s="14">
        <f>IFERROR(VLOOKUP(C156,SRA!B:T,19,0),"")</f>
        <v>0</v>
      </c>
      <c r="J156" s="14">
        <f>IFERROR(VLOOKUP(C156,ABRIL!B:F,3,0),"")</f>
        <v>9680.6299999999992</v>
      </c>
      <c r="K156" s="14">
        <f t="shared" si="4"/>
        <v>3178.7299999999996</v>
      </c>
      <c r="L156" s="14">
        <f>IFERROR(VLOOKUP(C156,ABRIL!B:H,7,0),"")</f>
        <v>6501.9</v>
      </c>
      <c r="M156" s="69" t="str">
        <f>IFERROR(VLOOKUP(C156,FÉRIAS!C:D,2,0),"")</f>
        <v/>
      </c>
    </row>
    <row r="157" spans="2:13" s="36" customFormat="1">
      <c r="B157" s="20">
        <f t="shared" si="5"/>
        <v>149</v>
      </c>
      <c r="C157" s="65">
        <v>1924</v>
      </c>
      <c r="D157" s="66" t="s">
        <v>82</v>
      </c>
      <c r="E157" s="20" t="str">
        <f>IFERROR(VLOOKUP(C157,SRA!B:I,8,0),"")</f>
        <v>CLT</v>
      </c>
      <c r="F157" s="32" t="s">
        <v>603</v>
      </c>
      <c r="G157" s="20" t="str">
        <f>IFERROR(VLOOKUP(VLOOKUP(C157,SRA!B:F,5,0),FUNÇÃO!A:B,2,0),"")</f>
        <v>TEC. EM ADM. E FI</v>
      </c>
      <c r="H157" s="14">
        <f>IFERROR(VLOOKUP(C157,SRA!B:T,18,0),"")</f>
        <v>5905.4400000000005</v>
      </c>
      <c r="I157" s="14">
        <f>IFERROR(VLOOKUP(C157,SRA!B:T,19,0),"")</f>
        <v>0</v>
      </c>
      <c r="J157" s="14">
        <f>IFERROR(VLOOKUP(C157,ABRIL!B:F,3,0),"")</f>
        <v>5911.13</v>
      </c>
      <c r="K157" s="14">
        <f t="shared" si="4"/>
        <v>2582.8500000000004</v>
      </c>
      <c r="L157" s="14">
        <f>IFERROR(VLOOKUP(C157,ABRIL!B:H,7,0),"")</f>
        <v>3328.2799999999997</v>
      </c>
      <c r="M157" s="69" t="str">
        <f>IFERROR(VLOOKUP(C157,FÉRIAS!C:D,2,0),"")</f>
        <v/>
      </c>
    </row>
    <row r="158" spans="2:13" s="36" customFormat="1">
      <c r="B158" s="20">
        <f t="shared" si="5"/>
        <v>150</v>
      </c>
      <c r="C158" s="65">
        <v>1927</v>
      </c>
      <c r="D158" s="66" t="s">
        <v>83</v>
      </c>
      <c r="E158" s="20" t="str">
        <f>IFERROR(VLOOKUP(C158,SRA!B:I,8,0),"")</f>
        <v>CLT</v>
      </c>
      <c r="F158" s="32" t="s">
        <v>603</v>
      </c>
      <c r="G158" s="20" t="str">
        <f>IFERROR(VLOOKUP(VLOOKUP(C158,SRA!B:F,5,0),FUNÇÃO!A:B,2,0),"")</f>
        <v>OP. DE PROD. IND.</v>
      </c>
      <c r="H158" s="14">
        <f>IFERROR(VLOOKUP(C158,SRA!B:T,18,0),"")</f>
        <v>4391.08</v>
      </c>
      <c r="I158" s="14">
        <f>IFERROR(VLOOKUP(C158,SRA!B:T,19,0),"")</f>
        <v>0</v>
      </c>
      <c r="J158" s="14">
        <f>IFERROR(VLOOKUP(C158,ABRIL!B:F,3,0),"")</f>
        <v>6391.08</v>
      </c>
      <c r="K158" s="14">
        <f t="shared" si="4"/>
        <v>2662.0599999999995</v>
      </c>
      <c r="L158" s="14">
        <f>IFERROR(VLOOKUP(C158,ABRIL!B:H,7,0),"")</f>
        <v>3729.0200000000004</v>
      </c>
      <c r="M158" s="69" t="str">
        <f>IFERROR(VLOOKUP(C158,FÉRIAS!C:D,2,0),"")</f>
        <v/>
      </c>
    </row>
    <row r="159" spans="2:13" s="36" customFormat="1">
      <c r="B159" s="20">
        <f t="shared" si="5"/>
        <v>151</v>
      </c>
      <c r="C159" s="65">
        <v>1932</v>
      </c>
      <c r="D159" s="66" t="s">
        <v>84</v>
      </c>
      <c r="E159" s="20" t="str">
        <f>IFERROR(VLOOKUP(C159,SRA!B:I,8,0),"")</f>
        <v>CLT</v>
      </c>
      <c r="F159" s="32" t="s">
        <v>603</v>
      </c>
      <c r="G159" s="20" t="str">
        <f>IFERROR(VLOOKUP(VLOOKUP(C159,SRA!B:F,5,0),FUNÇÃO!A:B,2,0),"")</f>
        <v>TEC. EM ADM. E FI</v>
      </c>
      <c r="H159" s="14">
        <f>IFERROR(VLOOKUP(C159,SRA!B:T,18,0),"")</f>
        <v>5591.03</v>
      </c>
      <c r="I159" s="14">
        <f>IFERROR(VLOOKUP(C159,SRA!B:T,19,0),"")</f>
        <v>0</v>
      </c>
      <c r="J159" s="14">
        <f>IFERROR(VLOOKUP(C159,ABRIL!B:F,3,0),"")</f>
        <v>5591.03</v>
      </c>
      <c r="K159" s="14">
        <f t="shared" si="4"/>
        <v>2129.3599999999997</v>
      </c>
      <c r="L159" s="14">
        <f>IFERROR(VLOOKUP(C159,ABRIL!B:H,7,0),"")</f>
        <v>3461.67</v>
      </c>
      <c r="M159" s="69" t="str">
        <f>IFERROR(VLOOKUP(C159,FÉRIAS!C:D,2,0),"")</f>
        <v/>
      </c>
    </row>
    <row r="160" spans="2:13" s="36" customFormat="1">
      <c r="B160" s="20">
        <f t="shared" si="5"/>
        <v>152</v>
      </c>
      <c r="C160" s="65">
        <v>1937</v>
      </c>
      <c r="D160" s="66" t="s">
        <v>85</v>
      </c>
      <c r="E160" s="20" t="str">
        <f>IFERROR(VLOOKUP(C160,SRA!B:I,8,0),"")</f>
        <v>CLT</v>
      </c>
      <c r="F160" s="32" t="s">
        <v>603</v>
      </c>
      <c r="G160" s="20" t="str">
        <f>IFERROR(VLOOKUP(VLOOKUP(C160,SRA!B:F,5,0),FUNÇÃO!A:B,2,0),"")</f>
        <v>OP. PROD. IND. (D</v>
      </c>
      <c r="H160" s="14">
        <f>IFERROR(VLOOKUP(C160,SRA!B:T,18,0),"")</f>
        <v>2717.0299999999997</v>
      </c>
      <c r="I160" s="14">
        <f>IFERROR(VLOOKUP(C160,SRA!B:T,19,0),"")</f>
        <v>0</v>
      </c>
      <c r="J160" s="14">
        <f>IFERROR(VLOOKUP(C160,ABRIL!B:F,3,0),"")</f>
        <v>2712.86</v>
      </c>
      <c r="K160" s="14">
        <f t="shared" si="4"/>
        <v>1148.3300000000002</v>
      </c>
      <c r="L160" s="14">
        <f>IFERROR(VLOOKUP(C160,ABRIL!B:H,7,0),"")</f>
        <v>1564.53</v>
      </c>
      <c r="M160" s="69" t="str">
        <f>IFERROR(VLOOKUP(C160,FÉRIAS!C:D,2,0),"")</f>
        <v/>
      </c>
    </row>
    <row r="161" spans="2:13" s="36" customFormat="1">
      <c r="B161" s="20">
        <f t="shared" si="5"/>
        <v>153</v>
      </c>
      <c r="C161" s="65">
        <v>1980</v>
      </c>
      <c r="D161" s="66" t="s">
        <v>86</v>
      </c>
      <c r="E161" s="20" t="str">
        <f>IFERROR(VLOOKUP(C161,SRA!B:I,8,0),"")</f>
        <v>CLT</v>
      </c>
      <c r="F161" s="32" t="s">
        <v>603</v>
      </c>
      <c r="G161" s="20" t="str">
        <f>IFERROR(VLOOKUP(VLOOKUP(C161,SRA!B:F,5,0),FUNÇÃO!A:B,2,0),"")</f>
        <v>TEC.EM MAN. MEC.</v>
      </c>
      <c r="H161" s="14">
        <f>IFERROR(VLOOKUP(C161,SRA!B:T,18,0),"")</f>
        <v>10284.669999999998</v>
      </c>
      <c r="I161" s="14">
        <f>IFERROR(VLOOKUP(C161,SRA!B:T,19,0),"")</f>
        <v>0</v>
      </c>
      <c r="J161" s="14">
        <f>IFERROR(VLOOKUP(C161,ABRIL!B:F,3,0),"")</f>
        <v>10284.67</v>
      </c>
      <c r="K161" s="14">
        <f t="shared" si="4"/>
        <v>3105.4700000000003</v>
      </c>
      <c r="L161" s="14">
        <f>IFERROR(VLOOKUP(C161,ABRIL!B:H,7,0),"")</f>
        <v>7179.2</v>
      </c>
      <c r="M161" s="69" t="str">
        <f>IFERROR(VLOOKUP(C161,FÉRIAS!C:D,2,0),"")</f>
        <v/>
      </c>
    </row>
    <row r="162" spans="2:13" s="36" customFormat="1">
      <c r="B162" s="20">
        <f t="shared" si="5"/>
        <v>154</v>
      </c>
      <c r="C162" s="65">
        <v>1988</v>
      </c>
      <c r="D162" s="66" t="s">
        <v>87</v>
      </c>
      <c r="E162" s="20" t="str">
        <f>IFERROR(VLOOKUP(C162,SRA!B:I,8,0),"")</f>
        <v>CLT</v>
      </c>
      <c r="F162" s="32" t="s">
        <v>603</v>
      </c>
      <c r="G162" s="20" t="str">
        <f>IFERROR(VLOOKUP(VLOOKUP(C162,SRA!B:F,5,0),FUNÇÃO!A:B,2,0),"")</f>
        <v>TEC. EM ADM. E FI</v>
      </c>
      <c r="H162" s="14">
        <f>IFERROR(VLOOKUP(C162,SRA!B:T,18,0),"")</f>
        <v>2899.18</v>
      </c>
      <c r="I162" s="14">
        <f>IFERROR(VLOOKUP(C162,SRA!B:T,19,0),"")</f>
        <v>708.95</v>
      </c>
      <c r="J162" s="14">
        <f>IFERROR(VLOOKUP(C162,ABRIL!B:F,3,0),"")</f>
        <v>3608.13</v>
      </c>
      <c r="K162" s="14">
        <f t="shared" si="4"/>
        <v>1073.4000000000001</v>
      </c>
      <c r="L162" s="14">
        <f>IFERROR(VLOOKUP(C162,ABRIL!B:H,7,0),"")</f>
        <v>2534.73</v>
      </c>
      <c r="M162" s="69" t="str">
        <f>IFERROR(VLOOKUP(C162,FÉRIAS!C:D,2,0),"")</f>
        <v/>
      </c>
    </row>
    <row r="163" spans="2:13" s="36" customFormat="1">
      <c r="B163" s="20">
        <f t="shared" si="5"/>
        <v>155</v>
      </c>
      <c r="C163" s="65">
        <v>1994</v>
      </c>
      <c r="D163" s="66" t="s">
        <v>88</v>
      </c>
      <c r="E163" s="20" t="str">
        <f>IFERROR(VLOOKUP(C163,SRA!B:I,8,0),"")</f>
        <v>CLT</v>
      </c>
      <c r="F163" s="32" t="s">
        <v>603</v>
      </c>
      <c r="G163" s="20" t="str">
        <f>IFERROR(VLOOKUP(VLOOKUP(C163,SRA!B:F,5,0),FUNÇÃO!A:B,2,0),"")</f>
        <v>TEC. EM OPTICA</v>
      </c>
      <c r="H163" s="14">
        <f>IFERROR(VLOOKUP(C163,SRA!B:T,18,0),"")</f>
        <v>3836.38</v>
      </c>
      <c r="I163" s="14">
        <f>IFERROR(VLOOKUP(C163,SRA!B:T,19,0),"")</f>
        <v>0</v>
      </c>
      <c r="J163" s="14">
        <f>IFERROR(VLOOKUP(C163,ABRIL!B:F,3,0),"")</f>
        <v>3836.38</v>
      </c>
      <c r="K163" s="14">
        <f t="shared" si="4"/>
        <v>1184.1100000000001</v>
      </c>
      <c r="L163" s="14">
        <f>IFERROR(VLOOKUP(C163,ABRIL!B:H,7,0),"")</f>
        <v>2652.27</v>
      </c>
      <c r="M163" s="69" t="str">
        <f>IFERROR(VLOOKUP(C163,FÉRIAS!C:D,2,0),"")</f>
        <v/>
      </c>
    </row>
    <row r="164" spans="2:13" s="36" customFormat="1">
      <c r="B164" s="20">
        <f t="shared" si="5"/>
        <v>156</v>
      </c>
      <c r="C164" s="65">
        <v>1999</v>
      </c>
      <c r="D164" s="66" t="s">
        <v>89</v>
      </c>
      <c r="E164" s="20" t="str">
        <f>IFERROR(VLOOKUP(C164,SRA!B:I,8,0),"")</f>
        <v>CLT</v>
      </c>
      <c r="F164" s="32" t="s">
        <v>603</v>
      </c>
      <c r="G164" s="20" t="str">
        <f>IFERROR(VLOOKUP(VLOOKUP(C164,SRA!B:F,5,0),FUNÇÃO!A:B,2,0),"")</f>
        <v>TEC. EM OPTICA</v>
      </c>
      <c r="H164" s="14">
        <f>IFERROR(VLOOKUP(C164,SRA!B:T,18,0),"")</f>
        <v>2163.4</v>
      </c>
      <c r="I164" s="14">
        <f>IFERROR(VLOOKUP(C164,SRA!B:T,19,0),"")</f>
        <v>0</v>
      </c>
      <c r="J164" s="14">
        <f>IFERROR(VLOOKUP(C164,ABRIL!B:F,3,0),"")</f>
        <v>2163.4</v>
      </c>
      <c r="K164" s="14">
        <f t="shared" si="4"/>
        <v>1045.5700000000002</v>
      </c>
      <c r="L164" s="14">
        <f>IFERROR(VLOOKUP(C164,ABRIL!B:H,7,0),"")</f>
        <v>1117.83</v>
      </c>
      <c r="M164" s="69" t="str">
        <f>IFERROR(VLOOKUP(C164,FÉRIAS!C:D,2,0),"")</f>
        <v/>
      </c>
    </row>
    <row r="165" spans="2:13" s="36" customFormat="1">
      <c r="B165" s="20">
        <f t="shared" si="5"/>
        <v>157</v>
      </c>
      <c r="C165" s="65">
        <v>2008</v>
      </c>
      <c r="D165" s="66" t="s">
        <v>90</v>
      </c>
      <c r="E165" s="20" t="str">
        <f>IFERROR(VLOOKUP(C165,SRA!B:I,8,0),"")</f>
        <v>CLT</v>
      </c>
      <c r="F165" s="32" t="s">
        <v>603</v>
      </c>
      <c r="G165" s="20" t="str">
        <f>IFERROR(VLOOKUP(VLOOKUP(C165,SRA!B:F,5,0),FUNÇÃO!A:B,2,0),"")</f>
        <v>OP. DE PROD. IND.</v>
      </c>
      <c r="H165" s="14">
        <f>IFERROR(VLOOKUP(C165,SRA!B:T,18,0),"")</f>
        <v>2911.36</v>
      </c>
      <c r="I165" s="14">
        <f>IFERROR(VLOOKUP(C165,SRA!B:T,19,0),"")</f>
        <v>0</v>
      </c>
      <c r="J165" s="14">
        <f>IFERROR(VLOOKUP(C165,ABRIL!B:F,3,0),"")</f>
        <v>2911.36</v>
      </c>
      <c r="K165" s="14">
        <f t="shared" si="4"/>
        <v>333.86999999999989</v>
      </c>
      <c r="L165" s="14">
        <f>IFERROR(VLOOKUP(C165,ABRIL!B:H,7,0),"")</f>
        <v>2577.4900000000002</v>
      </c>
      <c r="M165" s="69" t="str">
        <f>IFERROR(VLOOKUP(C165,FÉRIAS!C:D,2,0),"")</f>
        <v/>
      </c>
    </row>
    <row r="166" spans="2:13" s="36" customFormat="1">
      <c r="B166" s="20">
        <f t="shared" si="5"/>
        <v>158</v>
      </c>
      <c r="C166" s="65">
        <v>2014</v>
      </c>
      <c r="D166" s="66" t="s">
        <v>91</v>
      </c>
      <c r="E166" s="20" t="str">
        <f>IFERROR(VLOOKUP(C166,SRA!B:I,8,0),"")</f>
        <v>CLT</v>
      </c>
      <c r="F166" s="32" t="s">
        <v>603</v>
      </c>
      <c r="G166" s="20" t="str">
        <f>IFERROR(VLOOKUP(VLOOKUP(C166,SRA!B:F,5,0),FUNÇÃO!A:B,2,0),"")</f>
        <v>OP. DE PROD. IND.</v>
      </c>
      <c r="H166" s="14">
        <f>IFERROR(VLOOKUP(C166,SRA!B:T,18,0),"")</f>
        <v>1970.53</v>
      </c>
      <c r="I166" s="14">
        <f>IFERROR(VLOOKUP(C166,SRA!B:T,19,0),"")</f>
        <v>0</v>
      </c>
      <c r="J166" s="14">
        <f>IFERROR(VLOOKUP(C166,ABRIL!B:F,3,0),"")</f>
        <v>1970.53</v>
      </c>
      <c r="K166" s="14">
        <f t="shared" si="4"/>
        <v>505.66999999999985</v>
      </c>
      <c r="L166" s="14">
        <f>IFERROR(VLOOKUP(C166,ABRIL!B:H,7,0),"")</f>
        <v>1464.8600000000001</v>
      </c>
      <c r="M166" s="69" t="str">
        <f>IFERROR(VLOOKUP(C166,FÉRIAS!C:D,2,0),"")</f>
        <v/>
      </c>
    </row>
    <row r="167" spans="2:13" s="36" customFormat="1">
      <c r="B167" s="20">
        <f t="shared" si="5"/>
        <v>159</v>
      </c>
      <c r="C167" s="65">
        <v>2015</v>
      </c>
      <c r="D167" s="66" t="s">
        <v>92</v>
      </c>
      <c r="E167" s="20" t="str">
        <f>IFERROR(VLOOKUP(C167,SRA!B:I,8,0),"")</f>
        <v>CLT</v>
      </c>
      <c r="F167" s="32" t="s">
        <v>603</v>
      </c>
      <c r="G167" s="20" t="str">
        <f>IFERROR(VLOOKUP(VLOOKUP(C167,SRA!B:F,5,0),FUNÇÃO!A:B,2,0),"")</f>
        <v>OP. DE PROD. IND.</v>
      </c>
      <c r="H167" s="14">
        <f>IFERROR(VLOOKUP(C167,SRA!B:T,18,0),"")</f>
        <v>8594.880000000001</v>
      </c>
      <c r="I167" s="14">
        <f>IFERROR(VLOOKUP(C167,SRA!B:T,19,0),"")</f>
        <v>0</v>
      </c>
      <c r="J167" s="14">
        <f>IFERROR(VLOOKUP(C167,ABRIL!B:F,3,0),"")</f>
        <v>8594.8799999999992</v>
      </c>
      <c r="K167" s="14">
        <f t="shared" si="4"/>
        <v>2969.6799999999985</v>
      </c>
      <c r="L167" s="14">
        <f>IFERROR(VLOOKUP(C167,ABRIL!B:H,7,0),"")</f>
        <v>5625.2000000000007</v>
      </c>
      <c r="M167" s="69" t="str">
        <f>IFERROR(VLOOKUP(C167,FÉRIAS!C:D,2,0),"")</f>
        <v/>
      </c>
    </row>
    <row r="168" spans="2:13" s="36" customFormat="1">
      <c r="B168" s="20">
        <f t="shared" si="5"/>
        <v>160</v>
      </c>
      <c r="C168" s="65">
        <v>2019</v>
      </c>
      <c r="D168" s="66" t="s">
        <v>93</v>
      </c>
      <c r="E168" s="20" t="str">
        <f>IFERROR(VLOOKUP(C168,SRA!B:I,8,0),"")</f>
        <v>CLT</v>
      </c>
      <c r="F168" s="32" t="s">
        <v>603</v>
      </c>
      <c r="G168" s="20" t="str">
        <f>IFERROR(VLOOKUP(VLOOKUP(C168,SRA!B:F,5,0),FUNÇÃO!A:B,2,0),"")</f>
        <v>TEC. EM OPTICA</v>
      </c>
      <c r="H168" s="14">
        <f>IFERROR(VLOOKUP(C168,SRA!B:T,18,0),"")</f>
        <v>1779.83</v>
      </c>
      <c r="I168" s="14">
        <f>IFERROR(VLOOKUP(C168,SRA!B:T,19,0),"")</f>
        <v>0</v>
      </c>
      <c r="J168" s="14">
        <f>IFERROR(VLOOKUP(C168,ABRIL!B:F,3,0),"")</f>
        <v>1779.83</v>
      </c>
      <c r="K168" s="14">
        <f t="shared" si="4"/>
        <v>408.83999999999992</v>
      </c>
      <c r="L168" s="14">
        <f>IFERROR(VLOOKUP(C168,ABRIL!B:H,7,0),"")</f>
        <v>1370.99</v>
      </c>
      <c r="M168" s="69" t="str">
        <f>IFERROR(VLOOKUP(C168,FÉRIAS!C:D,2,0),"")</f>
        <v/>
      </c>
    </row>
    <row r="169" spans="2:13" s="36" customFormat="1">
      <c r="B169" s="20">
        <f t="shared" si="5"/>
        <v>161</v>
      </c>
      <c r="C169" s="65">
        <v>2038</v>
      </c>
      <c r="D169" s="66" t="s">
        <v>94</v>
      </c>
      <c r="E169" s="20" t="str">
        <f>IFERROR(VLOOKUP(C169,SRA!B:I,8,0),"")</f>
        <v>CLT</v>
      </c>
      <c r="F169" s="32" t="s">
        <v>603</v>
      </c>
      <c r="G169" s="20" t="str">
        <f>IFERROR(VLOOKUP(VLOOKUP(C169,SRA!B:F,5,0),FUNÇÃO!A:B,2,0),"")</f>
        <v>OP. DE PROD. IND.</v>
      </c>
      <c r="H169" s="14">
        <f>IFERROR(VLOOKUP(C169,SRA!B:T,18,0),"")</f>
        <v>3001.2200000000003</v>
      </c>
      <c r="I169" s="14">
        <f>IFERROR(VLOOKUP(C169,SRA!B:T,19,0),"")</f>
        <v>0</v>
      </c>
      <c r="J169" s="14">
        <f>IFERROR(VLOOKUP(C169,ABRIL!B:F,3,0),"")</f>
        <v>3001.22</v>
      </c>
      <c r="K169" s="14">
        <f t="shared" si="4"/>
        <v>1445.02</v>
      </c>
      <c r="L169" s="14">
        <f>IFERROR(VLOOKUP(C169,ABRIL!B:H,7,0),"")</f>
        <v>1556.1999999999998</v>
      </c>
      <c r="M169" s="69" t="str">
        <f>IFERROR(VLOOKUP(C169,FÉRIAS!C:D,2,0),"")</f>
        <v/>
      </c>
    </row>
    <row r="170" spans="2:13" s="36" customFormat="1">
      <c r="B170" s="20">
        <f t="shared" si="5"/>
        <v>162</v>
      </c>
      <c r="C170" s="65">
        <v>2043</v>
      </c>
      <c r="D170" s="66" t="s">
        <v>95</v>
      </c>
      <c r="E170" s="20" t="str">
        <f>IFERROR(VLOOKUP(C170,SRA!B:I,8,0),"")</f>
        <v>CLT</v>
      </c>
      <c r="F170" s="32" t="s">
        <v>603</v>
      </c>
      <c r="G170" s="20" t="str">
        <f>IFERROR(VLOOKUP(VLOOKUP(C170,SRA!B:F,5,0),FUNÇÃO!A:B,2,0),"")</f>
        <v>OP. DE PROD. IND.</v>
      </c>
      <c r="H170" s="14">
        <f>IFERROR(VLOOKUP(C170,SRA!B:T,18,0),"")</f>
        <v>2514.9499999999998</v>
      </c>
      <c r="I170" s="14">
        <f>IFERROR(VLOOKUP(C170,SRA!B:T,19,0),"")</f>
        <v>0</v>
      </c>
      <c r="J170" s="14">
        <f>IFERROR(VLOOKUP(C170,ABRIL!B:F,3,0),"")</f>
        <v>2785.25</v>
      </c>
      <c r="K170" s="14">
        <f t="shared" si="4"/>
        <v>679.07000000000016</v>
      </c>
      <c r="L170" s="14">
        <f>IFERROR(VLOOKUP(C170,ABRIL!B:H,7,0),"")</f>
        <v>2106.1799999999998</v>
      </c>
      <c r="M170" s="69" t="str">
        <f>IFERROR(VLOOKUP(C170,FÉRIAS!C:D,2,0),"")</f>
        <v/>
      </c>
    </row>
    <row r="171" spans="2:13" s="36" customFormat="1">
      <c r="B171" s="20">
        <f t="shared" si="5"/>
        <v>163</v>
      </c>
      <c r="C171" s="65">
        <v>2052</v>
      </c>
      <c r="D171" s="66" t="s">
        <v>96</v>
      </c>
      <c r="E171" s="20" t="str">
        <f>IFERROR(VLOOKUP(C171,SRA!B:I,8,0),"")</f>
        <v>CLT</v>
      </c>
      <c r="F171" s="32" t="s">
        <v>603</v>
      </c>
      <c r="G171" s="20" t="str">
        <f>IFERROR(VLOOKUP(VLOOKUP(C171,SRA!B:F,5,0),FUNÇÃO!A:B,2,0),"")</f>
        <v>OP. DE PROD. IND.</v>
      </c>
      <c r="H171" s="14">
        <f>IFERROR(VLOOKUP(C171,SRA!B:T,18,0),"")</f>
        <v>2911.36</v>
      </c>
      <c r="I171" s="14">
        <f>IFERROR(VLOOKUP(C171,SRA!B:T,19,0),"")</f>
        <v>0</v>
      </c>
      <c r="J171" s="14">
        <f>IFERROR(VLOOKUP(C171,ABRIL!B:F,3,0),"")</f>
        <v>3296.7</v>
      </c>
      <c r="K171" s="14">
        <f t="shared" si="4"/>
        <v>2306.8399999999997</v>
      </c>
      <c r="L171" s="14">
        <f>IFERROR(VLOOKUP(C171,ABRIL!B:H,7,0),"")</f>
        <v>989.86</v>
      </c>
      <c r="M171" s="69" t="str">
        <f>IFERROR(VLOOKUP(C171,FÉRIAS!C:D,2,0),"")</f>
        <v/>
      </c>
    </row>
    <row r="172" spans="2:13" s="36" customFormat="1">
      <c r="B172" s="20">
        <f t="shared" si="5"/>
        <v>164</v>
      </c>
      <c r="C172" s="65">
        <v>2063</v>
      </c>
      <c r="D172" s="66" t="s">
        <v>97</v>
      </c>
      <c r="E172" s="20" t="str">
        <f>IFERROR(VLOOKUP(C172,SRA!B:I,8,0),"")</f>
        <v>CLT</v>
      </c>
      <c r="F172" s="32" t="s">
        <v>603</v>
      </c>
      <c r="G172" s="20" t="str">
        <f>IFERROR(VLOOKUP(VLOOKUP(C172,SRA!B:F,5,0),FUNÇÃO!A:B,2,0),"")</f>
        <v>ANA MANUT ELET IN</v>
      </c>
      <c r="H172" s="14">
        <f>IFERROR(VLOOKUP(C172,SRA!B:T,18,0),"")</f>
        <v>12169.96</v>
      </c>
      <c r="I172" s="14">
        <f>IFERROR(VLOOKUP(C172,SRA!B:T,19,0),"")</f>
        <v>0</v>
      </c>
      <c r="J172" s="14">
        <f>IFERROR(VLOOKUP(C172,ABRIL!B:F,3,0),"")</f>
        <v>12169.96</v>
      </c>
      <c r="K172" s="14">
        <f t="shared" si="4"/>
        <v>5124.6399999999994</v>
      </c>
      <c r="L172" s="14">
        <f>IFERROR(VLOOKUP(C172,ABRIL!B:H,7,0),"")</f>
        <v>7045.32</v>
      </c>
      <c r="M172" s="69" t="str">
        <f>IFERROR(VLOOKUP(C172,FÉRIAS!C:D,2,0),"")</f>
        <v/>
      </c>
    </row>
    <row r="173" spans="2:13" s="36" customFormat="1">
      <c r="B173" s="20">
        <f t="shared" si="5"/>
        <v>165</v>
      </c>
      <c r="C173" s="65">
        <v>2065</v>
      </c>
      <c r="D173" s="66" t="s">
        <v>513</v>
      </c>
      <c r="E173" s="20" t="str">
        <f>IFERROR(VLOOKUP(C173,SRA!B:I,8,0),"")</f>
        <v>CLT</v>
      </c>
      <c r="F173" s="32" t="s">
        <v>723</v>
      </c>
      <c r="G173" s="20" t="str">
        <f>IFERROR(VLOOKUP(VLOOKUP(C173,SRA!B:F,5,0),FUNÇÃO!A:B,2,0),"")</f>
        <v>ANALISTA EM RH II</v>
      </c>
      <c r="H173" s="14">
        <f>IFERROR(VLOOKUP(C173,SRA!B:T,18,0),"")</f>
        <v>4911.0200000000004</v>
      </c>
      <c r="I173" s="14">
        <f>IFERROR(VLOOKUP(C173,SRA!B:T,19,0),"")</f>
        <v>0</v>
      </c>
      <c r="J173" s="14">
        <v>0</v>
      </c>
      <c r="K173" s="14">
        <f t="shared" si="4"/>
        <v>0</v>
      </c>
      <c r="L173" s="14">
        <v>0</v>
      </c>
      <c r="M173" s="69" t="str">
        <f>IFERROR(VLOOKUP(C173,FÉRIAS!C:D,2,0),"")</f>
        <v/>
      </c>
    </row>
    <row r="174" spans="2:13" s="36" customFormat="1">
      <c r="B174" s="20">
        <f t="shared" si="5"/>
        <v>166</v>
      </c>
      <c r="C174" s="65">
        <v>2069</v>
      </c>
      <c r="D174" s="66" t="s">
        <v>98</v>
      </c>
      <c r="E174" s="20" t="str">
        <f>IFERROR(VLOOKUP(C174,SRA!B:I,8,0),"")</f>
        <v>CLT</v>
      </c>
      <c r="F174" s="32" t="s">
        <v>603</v>
      </c>
      <c r="G174" s="20" t="str">
        <f>IFERROR(VLOOKUP(VLOOKUP(C174,SRA!B:F,5,0),FUNÇÃO!A:B,2,0),"")</f>
        <v>FARMACEUTICO IND</v>
      </c>
      <c r="H174" s="14">
        <f>IFERROR(VLOOKUP(C174,SRA!B:T,18,0),"")</f>
        <v>15520.32</v>
      </c>
      <c r="I174" s="14">
        <f>IFERROR(VLOOKUP(C174,SRA!B:T,19,0),"")</f>
        <v>0</v>
      </c>
      <c r="J174" s="14">
        <f>IFERROR(VLOOKUP(C174,ABRIL!B:F,3,0),"")</f>
        <v>15520.32</v>
      </c>
      <c r="K174" s="14">
        <f t="shared" si="4"/>
        <v>5251.84</v>
      </c>
      <c r="L174" s="14">
        <f>IFERROR(VLOOKUP(C174,ABRIL!B:H,7,0),"")</f>
        <v>10268.48</v>
      </c>
      <c r="M174" s="69" t="str">
        <f>IFERROR(VLOOKUP(C174,FÉRIAS!C:D,2,0),"")</f>
        <v/>
      </c>
    </row>
    <row r="175" spans="2:13" s="36" customFormat="1">
      <c r="B175" s="20">
        <f t="shared" si="5"/>
        <v>167</v>
      </c>
      <c r="C175" s="65">
        <v>2079</v>
      </c>
      <c r="D175" s="66" t="s">
        <v>99</v>
      </c>
      <c r="E175" s="20" t="str">
        <f>IFERROR(VLOOKUP(C175,SRA!B:I,8,0),"")</f>
        <v>CLT</v>
      </c>
      <c r="F175" s="32" t="s">
        <v>603</v>
      </c>
      <c r="G175" s="20" t="str">
        <f>IFERROR(VLOOKUP(VLOOKUP(C175,SRA!B:F,5,0),FUNÇÃO!A:B,2,0),"")</f>
        <v>OP. DE PROD. IND.</v>
      </c>
      <c r="H175" s="14">
        <f>IFERROR(VLOOKUP(C175,SRA!B:T,18,0),"")</f>
        <v>2514.9499999999998</v>
      </c>
      <c r="I175" s="14">
        <f>IFERROR(VLOOKUP(C175,SRA!B:T,19,0),"")</f>
        <v>0</v>
      </c>
      <c r="J175" s="14">
        <f>IFERROR(VLOOKUP(C175,ABRIL!B:F,3,0),"")</f>
        <v>2514.9499999999998</v>
      </c>
      <c r="K175" s="14">
        <f t="shared" si="4"/>
        <v>1235.2299999999998</v>
      </c>
      <c r="L175" s="14">
        <f>IFERROR(VLOOKUP(C175,ABRIL!B:H,7,0),"")</f>
        <v>1279.72</v>
      </c>
      <c r="M175" s="69" t="str">
        <f>IFERROR(VLOOKUP(C175,FÉRIAS!C:D,2,0),"")</f>
        <v/>
      </c>
    </row>
    <row r="176" spans="2:13" s="36" customFormat="1">
      <c r="B176" s="20">
        <f t="shared" si="5"/>
        <v>168</v>
      </c>
      <c r="C176" s="65">
        <v>2086</v>
      </c>
      <c r="D176" s="66" t="s">
        <v>100</v>
      </c>
      <c r="E176" s="20" t="str">
        <f>IFERROR(VLOOKUP(C176,SRA!B:I,8,0),"")</f>
        <v>CLT</v>
      </c>
      <c r="F176" s="32" t="s">
        <v>603</v>
      </c>
      <c r="G176" s="20" t="str">
        <f>IFERROR(VLOOKUP(VLOOKUP(C176,SRA!B:F,5,0),FUNÇÃO!A:B,2,0),"")</f>
        <v>ASS. DE SERVICOS</v>
      </c>
      <c r="H176" s="14">
        <f>IFERROR(VLOOKUP(C176,SRA!B:T,18,0),"")</f>
        <v>1470.44</v>
      </c>
      <c r="I176" s="14">
        <f>IFERROR(VLOOKUP(C176,SRA!B:T,19,0),"")</f>
        <v>708.95</v>
      </c>
      <c r="J176" s="14">
        <f>IFERROR(VLOOKUP(C176,ABRIL!B:F,3,0),"")</f>
        <v>2179.39</v>
      </c>
      <c r="K176" s="14">
        <f t="shared" si="4"/>
        <v>686.09999999999991</v>
      </c>
      <c r="L176" s="14">
        <f>IFERROR(VLOOKUP(C176,ABRIL!B:H,7,0),"")</f>
        <v>1493.29</v>
      </c>
      <c r="M176" s="69" t="str">
        <f>IFERROR(VLOOKUP(C176,FÉRIAS!C:D,2,0),"")</f>
        <v/>
      </c>
    </row>
    <row r="177" spans="2:13" s="36" customFormat="1">
      <c r="B177" s="20">
        <f t="shared" si="5"/>
        <v>169</v>
      </c>
      <c r="C177" s="65">
        <v>2092</v>
      </c>
      <c r="D177" s="66" t="s">
        <v>101</v>
      </c>
      <c r="E177" s="20" t="str">
        <f>IFERROR(VLOOKUP(C177,SRA!B:I,8,0),"")</f>
        <v>CLT</v>
      </c>
      <c r="F177" s="32" t="s">
        <v>603</v>
      </c>
      <c r="G177" s="20" t="str">
        <f>IFERROR(VLOOKUP(VLOOKUP(C177,SRA!B:F,5,0),FUNÇÃO!A:B,2,0),"")</f>
        <v>TEC. EM OPTICA</v>
      </c>
      <c r="H177" s="14">
        <f>IFERROR(VLOOKUP(C177,SRA!B:T,18,0),"")</f>
        <v>1962.27</v>
      </c>
      <c r="I177" s="14">
        <f>IFERROR(VLOOKUP(C177,SRA!B:T,19,0),"")</f>
        <v>0</v>
      </c>
      <c r="J177" s="14">
        <f>IFERROR(VLOOKUP(C177,ABRIL!B:F,3,0),"")</f>
        <v>1962.27</v>
      </c>
      <c r="K177" s="14">
        <f t="shared" si="4"/>
        <v>796.78</v>
      </c>
      <c r="L177" s="14">
        <f>IFERROR(VLOOKUP(C177,ABRIL!B:H,7,0),"")</f>
        <v>1165.49</v>
      </c>
      <c r="M177" s="69" t="str">
        <f>IFERROR(VLOOKUP(C177,FÉRIAS!C:D,2,0),"")</f>
        <v/>
      </c>
    </row>
    <row r="178" spans="2:13" s="36" customFormat="1">
      <c r="B178" s="20">
        <f t="shared" si="5"/>
        <v>170</v>
      </c>
      <c r="C178" s="65">
        <v>2093</v>
      </c>
      <c r="D178" s="66" t="s">
        <v>102</v>
      </c>
      <c r="E178" s="20" t="str">
        <f>IFERROR(VLOOKUP(C178,SRA!B:I,8,0),"")</f>
        <v>CLT</v>
      </c>
      <c r="F178" s="32" t="s">
        <v>603</v>
      </c>
      <c r="G178" s="20" t="str">
        <f>IFERROR(VLOOKUP(VLOOKUP(C178,SRA!B:F,5,0),FUNÇÃO!A:B,2,0),"")</f>
        <v>TEC. EM OPTICA</v>
      </c>
      <c r="H178" s="14">
        <f>IFERROR(VLOOKUP(C178,SRA!B:T,18,0),"")</f>
        <v>1779.83</v>
      </c>
      <c r="I178" s="14">
        <f>IFERROR(VLOOKUP(C178,SRA!B:T,19,0),"")</f>
        <v>0</v>
      </c>
      <c r="J178" s="14">
        <f>IFERROR(VLOOKUP(C178,ABRIL!B:F,3,0),"")</f>
        <v>2050.13</v>
      </c>
      <c r="K178" s="14">
        <f t="shared" si="4"/>
        <v>1113.8600000000001</v>
      </c>
      <c r="L178" s="14">
        <f>IFERROR(VLOOKUP(C178,ABRIL!B:H,7,0),"")</f>
        <v>936.27</v>
      </c>
      <c r="M178" s="69" t="str">
        <f>IFERROR(VLOOKUP(C178,FÉRIAS!C:D,2,0),"")</f>
        <v/>
      </c>
    </row>
    <row r="179" spans="2:13" s="36" customFormat="1">
      <c r="B179" s="20">
        <f t="shared" si="5"/>
        <v>171</v>
      </c>
      <c r="C179" s="65">
        <v>2096</v>
      </c>
      <c r="D179" s="66" t="s">
        <v>428</v>
      </c>
      <c r="E179" s="20" t="str">
        <f>IFERROR(VLOOKUP(C179,SRA!B:I,8,0),"")</f>
        <v>CLT</v>
      </c>
      <c r="F179" s="32" t="s">
        <v>603</v>
      </c>
      <c r="G179" s="20" t="str">
        <f>IFERROR(VLOOKUP(VLOOKUP(C179,SRA!B:F,5,0),FUNÇÃO!A:B,2,0),"")</f>
        <v>VIGILANTE 2</v>
      </c>
      <c r="H179" s="14">
        <f>IFERROR(VLOOKUP(C179,SRA!B:T,18,0),"")</f>
        <v>2514.9499999999998</v>
      </c>
      <c r="I179" s="14">
        <f>IFERROR(VLOOKUP(C179,SRA!B:T,19,0),"")</f>
        <v>0</v>
      </c>
      <c r="J179" s="14">
        <f>IFERROR(VLOOKUP(C179,ABRIL!B:F,3,0),"")</f>
        <v>3269.44</v>
      </c>
      <c r="K179" s="14">
        <f t="shared" si="4"/>
        <v>1149.6800000000003</v>
      </c>
      <c r="L179" s="14">
        <f>IFERROR(VLOOKUP(C179,ABRIL!B:H,7,0),"")</f>
        <v>2119.7599999999998</v>
      </c>
      <c r="M179" s="69" t="str">
        <f>IFERROR(VLOOKUP(C179,FÉRIAS!C:D,2,0),"")</f>
        <v/>
      </c>
    </row>
    <row r="180" spans="2:13" s="36" customFormat="1">
      <c r="B180" s="20">
        <f t="shared" si="5"/>
        <v>172</v>
      </c>
      <c r="C180" s="65">
        <v>2101</v>
      </c>
      <c r="D180" s="66" t="s">
        <v>103</v>
      </c>
      <c r="E180" s="20" t="str">
        <f>IFERROR(VLOOKUP(C180,SRA!B:I,8,0),"")</f>
        <v>CLT</v>
      </c>
      <c r="F180" s="32" t="s">
        <v>603</v>
      </c>
      <c r="G180" s="20" t="str">
        <f>IFERROR(VLOOKUP(VLOOKUP(C180,SRA!B:F,5,0),FUNÇÃO!A:B,2,0),"")</f>
        <v>OP. DE PROD. IND.</v>
      </c>
      <c r="H180" s="14">
        <f>IFERROR(VLOOKUP(C180,SRA!B:T,18,0),"")</f>
        <v>2514.9499999999998</v>
      </c>
      <c r="I180" s="14">
        <f>IFERROR(VLOOKUP(C180,SRA!B:T,19,0),"")</f>
        <v>0</v>
      </c>
      <c r="J180" s="14">
        <f>IFERROR(VLOOKUP(C180,ABRIL!B:F,3,0),"")</f>
        <v>2514.9499999999998</v>
      </c>
      <c r="K180" s="14">
        <f t="shared" si="4"/>
        <v>1200.9499999999998</v>
      </c>
      <c r="L180" s="14">
        <f>IFERROR(VLOOKUP(C180,ABRIL!B:H,7,0),"")</f>
        <v>1314</v>
      </c>
      <c r="M180" s="69" t="str">
        <f>IFERROR(VLOOKUP(C180,FÉRIAS!C:D,2,0),"")</f>
        <v/>
      </c>
    </row>
    <row r="181" spans="2:13" s="36" customFormat="1">
      <c r="B181" s="20">
        <f t="shared" si="5"/>
        <v>173</v>
      </c>
      <c r="C181" s="65">
        <v>2115</v>
      </c>
      <c r="D181" s="66" t="s">
        <v>441</v>
      </c>
      <c r="E181" s="20" t="str">
        <f>IFERROR(VLOOKUP(C181,SRA!B:I,8,0),"")</f>
        <v>CLT</v>
      </c>
      <c r="F181" s="32" t="s">
        <v>603</v>
      </c>
      <c r="G181" s="20" t="str">
        <f>IFERROR(VLOOKUP(VLOOKUP(C181,SRA!B:F,5,0),FUNÇÃO!A:B,2,0),"")</f>
        <v>VIGILANTE 2</v>
      </c>
      <c r="H181" s="14">
        <f>IFERROR(VLOOKUP(C181,SRA!B:T,18,0),"")</f>
        <v>2514.9499999999998</v>
      </c>
      <c r="I181" s="14">
        <f>IFERROR(VLOOKUP(C181,SRA!B:T,19,0),"")</f>
        <v>0</v>
      </c>
      <c r="J181" s="14">
        <f>IFERROR(VLOOKUP(C181,ABRIL!B:F,3,0),"")</f>
        <v>3269.44</v>
      </c>
      <c r="K181" s="14">
        <f t="shared" si="4"/>
        <v>863.87000000000035</v>
      </c>
      <c r="L181" s="14">
        <f>IFERROR(VLOOKUP(C181,ABRIL!B:H,7,0),"")</f>
        <v>2405.5699999999997</v>
      </c>
      <c r="M181" s="69" t="str">
        <f>IFERROR(VLOOKUP(C181,FÉRIAS!C:D,2,0),"")</f>
        <v/>
      </c>
    </row>
    <row r="182" spans="2:13" s="36" customFormat="1">
      <c r="B182" s="20">
        <f t="shared" si="5"/>
        <v>174</v>
      </c>
      <c r="C182" s="65">
        <v>2117</v>
      </c>
      <c r="D182" s="66" t="s">
        <v>104</v>
      </c>
      <c r="E182" s="20" t="str">
        <f>IFERROR(VLOOKUP(C182,SRA!B:I,8,0),"")</f>
        <v>CLT</v>
      </c>
      <c r="F182" s="32" t="s">
        <v>603</v>
      </c>
      <c r="G182" s="20" t="str">
        <f>IFERROR(VLOOKUP(VLOOKUP(C182,SRA!B:F,5,0),FUNÇÃO!A:B,2,0),"")</f>
        <v>ASS. DE SERVICOS</v>
      </c>
      <c r="H182" s="14">
        <f>IFERROR(VLOOKUP(C182,SRA!B:T,18,0),"")</f>
        <v>1876.7</v>
      </c>
      <c r="I182" s="14">
        <f>IFERROR(VLOOKUP(C182,SRA!B:T,19,0),"")</f>
        <v>0</v>
      </c>
      <c r="J182" s="14">
        <f>IFERROR(VLOOKUP(C182,ABRIL!B:F,3,0),"")</f>
        <v>1876.7</v>
      </c>
      <c r="K182" s="14">
        <f t="shared" si="4"/>
        <v>324.41000000000008</v>
      </c>
      <c r="L182" s="14">
        <f>IFERROR(VLOOKUP(C182,ABRIL!B:H,7,0),"")</f>
        <v>1552.29</v>
      </c>
      <c r="M182" s="69" t="str">
        <f>IFERROR(VLOOKUP(C182,FÉRIAS!C:D,2,0),"")</f>
        <v/>
      </c>
    </row>
    <row r="183" spans="2:13" s="36" customFormat="1">
      <c r="B183" s="20">
        <f t="shared" si="5"/>
        <v>175</v>
      </c>
      <c r="C183" s="65">
        <v>2120</v>
      </c>
      <c r="D183" s="66" t="s">
        <v>105</v>
      </c>
      <c r="E183" s="20" t="str">
        <f>IFERROR(VLOOKUP(C183,SRA!B:I,8,0),"")</f>
        <v>CLT</v>
      </c>
      <c r="F183" s="32" t="s">
        <v>603</v>
      </c>
      <c r="G183" s="20" t="str">
        <f>IFERROR(VLOOKUP(VLOOKUP(C183,SRA!B:F,5,0),FUNÇÃO!A:B,2,0),"")</f>
        <v>ASS. DE SERVICOS</v>
      </c>
      <c r="H183" s="14">
        <f>IFERROR(VLOOKUP(C183,SRA!B:T,18,0),"")</f>
        <v>1994.99</v>
      </c>
      <c r="I183" s="14">
        <f>IFERROR(VLOOKUP(C183,SRA!B:T,19,0),"")</f>
        <v>0</v>
      </c>
      <c r="J183" s="14">
        <f>IFERROR(VLOOKUP(C183,ABRIL!B:F,3,0),"")</f>
        <v>1994.99</v>
      </c>
      <c r="K183" s="14">
        <f t="shared" si="4"/>
        <v>639.06000000000017</v>
      </c>
      <c r="L183" s="14">
        <f>IFERROR(VLOOKUP(C183,ABRIL!B:H,7,0),"")</f>
        <v>1355.9299999999998</v>
      </c>
      <c r="M183" s="69" t="str">
        <f>IFERROR(VLOOKUP(C183,FÉRIAS!C:D,2,0),"")</f>
        <v/>
      </c>
    </row>
    <row r="184" spans="2:13" s="36" customFormat="1">
      <c r="B184" s="20">
        <f t="shared" si="5"/>
        <v>176</v>
      </c>
      <c r="C184" s="65">
        <v>2121</v>
      </c>
      <c r="D184" s="66" t="s">
        <v>106</v>
      </c>
      <c r="E184" s="20" t="str">
        <f>IFERROR(VLOOKUP(C184,SRA!B:I,8,0),"")</f>
        <v>CLT</v>
      </c>
      <c r="F184" s="32" t="s">
        <v>603</v>
      </c>
      <c r="G184" s="20" t="str">
        <f>IFERROR(VLOOKUP(VLOOKUP(C184,SRA!B:F,5,0),FUNÇÃO!A:B,2,0),"")</f>
        <v>TEC. EM OPTICA</v>
      </c>
      <c r="H184" s="14">
        <f>IFERROR(VLOOKUP(C184,SRA!B:T,18,0),"")</f>
        <v>1779.83</v>
      </c>
      <c r="I184" s="14">
        <f>IFERROR(VLOOKUP(C184,SRA!B:T,19,0),"")</f>
        <v>0</v>
      </c>
      <c r="J184" s="14">
        <f>IFERROR(VLOOKUP(C184,ABRIL!B:F,3,0),"")</f>
        <v>1779.83</v>
      </c>
      <c r="K184" s="14">
        <f t="shared" si="4"/>
        <v>616.82999999999993</v>
      </c>
      <c r="L184" s="14">
        <f>IFERROR(VLOOKUP(C184,ABRIL!B:H,7,0),"")</f>
        <v>1163</v>
      </c>
      <c r="M184" s="69" t="str">
        <f>IFERROR(VLOOKUP(C184,FÉRIAS!C:D,2,0),"")</f>
        <v/>
      </c>
    </row>
    <row r="185" spans="2:13" s="36" customFormat="1">
      <c r="B185" s="20">
        <f t="shared" si="5"/>
        <v>177</v>
      </c>
      <c r="C185" s="65">
        <v>2122</v>
      </c>
      <c r="D185" s="66" t="s">
        <v>107</v>
      </c>
      <c r="E185" s="20" t="str">
        <f>IFERROR(VLOOKUP(C185,SRA!B:I,8,0),"")</f>
        <v>CLT</v>
      </c>
      <c r="F185" s="32" t="s">
        <v>603</v>
      </c>
      <c r="G185" s="20" t="str">
        <f>IFERROR(VLOOKUP(VLOOKUP(C185,SRA!B:F,5,0),FUNÇÃO!A:B,2,0),"")</f>
        <v>TEC. EM OPTICA</v>
      </c>
      <c r="H185" s="14">
        <f>IFERROR(VLOOKUP(C185,SRA!B:T,18,0),"")</f>
        <v>1779.83</v>
      </c>
      <c r="I185" s="14">
        <f>IFERROR(VLOOKUP(C185,SRA!B:T,19,0),"")</f>
        <v>0</v>
      </c>
      <c r="J185" s="14">
        <f>IFERROR(VLOOKUP(C185,ABRIL!B:F,3,0),"")</f>
        <v>1779.83</v>
      </c>
      <c r="K185" s="14">
        <f t="shared" si="4"/>
        <v>1028.9699999999998</v>
      </c>
      <c r="L185" s="14">
        <f>IFERROR(VLOOKUP(C185,ABRIL!B:H,7,0),"")</f>
        <v>750.86</v>
      </c>
      <c r="M185" s="69" t="str">
        <f>IFERROR(VLOOKUP(C185,FÉRIAS!C:D,2,0),"")</f>
        <v/>
      </c>
    </row>
    <row r="186" spans="2:13" s="36" customFormat="1">
      <c r="B186" s="20">
        <f t="shared" si="5"/>
        <v>178</v>
      </c>
      <c r="C186" s="65">
        <v>2124</v>
      </c>
      <c r="D186" s="66" t="s">
        <v>432</v>
      </c>
      <c r="E186" s="20" t="str">
        <f>IFERROR(VLOOKUP(C186,SRA!B:I,8,0),"")</f>
        <v>CLT</v>
      </c>
      <c r="F186" s="32" t="s">
        <v>603</v>
      </c>
      <c r="G186" s="20" t="str">
        <f>IFERROR(VLOOKUP(VLOOKUP(C186,SRA!B:F,5,0),FUNÇÃO!A:B,2,0),"")</f>
        <v>VIGILANTE 2</v>
      </c>
      <c r="H186" s="14">
        <f>IFERROR(VLOOKUP(C186,SRA!B:T,18,0),"")</f>
        <v>2514.9499999999998</v>
      </c>
      <c r="I186" s="14">
        <f>IFERROR(VLOOKUP(C186,SRA!B:T,19,0),"")</f>
        <v>0</v>
      </c>
      <c r="J186" s="14">
        <f>IFERROR(VLOOKUP(C186,ABRIL!B:F,3,0),"")</f>
        <v>3269.44</v>
      </c>
      <c r="K186" s="14">
        <f t="shared" si="4"/>
        <v>886.32000000000016</v>
      </c>
      <c r="L186" s="14">
        <f>IFERROR(VLOOKUP(C186,ABRIL!B:H,7,0),"")</f>
        <v>2383.12</v>
      </c>
      <c r="M186" s="69" t="str">
        <f>IFERROR(VLOOKUP(C186,FÉRIAS!C:D,2,0),"")</f>
        <v/>
      </c>
    </row>
    <row r="187" spans="2:13" s="36" customFormat="1">
      <c r="B187" s="20">
        <f t="shared" si="5"/>
        <v>179</v>
      </c>
      <c r="C187" s="65">
        <v>2125</v>
      </c>
      <c r="D187" s="66" t="s">
        <v>108</v>
      </c>
      <c r="E187" s="20" t="str">
        <f>IFERROR(VLOOKUP(C187,SRA!B:I,8,0),"")</f>
        <v>CLT</v>
      </c>
      <c r="F187" s="32" t="s">
        <v>603</v>
      </c>
      <c r="G187" s="20" t="str">
        <f>IFERROR(VLOOKUP(VLOOKUP(C187,SRA!B:F,5,0),FUNÇÃO!A:B,2,0),"")</f>
        <v>OP. DE PROD. IND.</v>
      </c>
      <c r="H187" s="14">
        <f>IFERROR(VLOOKUP(C187,SRA!B:T,18,0),"")</f>
        <v>2772.72</v>
      </c>
      <c r="I187" s="14">
        <f>IFERROR(VLOOKUP(C187,SRA!B:T,19,0),"")</f>
        <v>708.95</v>
      </c>
      <c r="J187" s="14">
        <f>IFERROR(VLOOKUP(C187,ABRIL!B:F,3,0),"")</f>
        <v>3481.67</v>
      </c>
      <c r="K187" s="14">
        <f t="shared" si="4"/>
        <v>1192.2399999999998</v>
      </c>
      <c r="L187" s="14">
        <f>IFERROR(VLOOKUP(C187,ABRIL!B:H,7,0),"")</f>
        <v>2289.4300000000003</v>
      </c>
      <c r="M187" s="69" t="str">
        <f>IFERROR(VLOOKUP(C187,FÉRIAS!C:D,2,0),"")</f>
        <v/>
      </c>
    </row>
    <row r="188" spans="2:13" s="36" customFormat="1">
      <c r="B188" s="20">
        <f t="shared" si="5"/>
        <v>180</v>
      </c>
      <c r="C188" s="65">
        <v>2126</v>
      </c>
      <c r="D188" s="66" t="s">
        <v>109</v>
      </c>
      <c r="E188" s="20" t="str">
        <f>IFERROR(VLOOKUP(C188,SRA!B:I,8,0),"")</f>
        <v>CLT</v>
      </c>
      <c r="F188" s="32" t="s">
        <v>603</v>
      </c>
      <c r="G188" s="20" t="str">
        <f>IFERROR(VLOOKUP(VLOOKUP(C188,SRA!B:F,5,0),FUNÇÃO!A:B,2,0),"")</f>
        <v>OP. DE PROD. IND.</v>
      </c>
      <c r="H188" s="14">
        <f>IFERROR(VLOOKUP(C188,SRA!B:T,18,0),"")</f>
        <v>2772.72</v>
      </c>
      <c r="I188" s="14">
        <f>IFERROR(VLOOKUP(C188,SRA!B:T,19,0),"")</f>
        <v>0</v>
      </c>
      <c r="J188" s="14">
        <f>IFERROR(VLOOKUP(C188,ABRIL!B:F,3,0),"")</f>
        <v>2772.72</v>
      </c>
      <c r="K188" s="14">
        <f t="shared" si="4"/>
        <v>1446.7599999999998</v>
      </c>
      <c r="L188" s="14">
        <f>IFERROR(VLOOKUP(C188,ABRIL!B:H,7,0),"")</f>
        <v>1325.96</v>
      </c>
      <c r="M188" s="69" t="str">
        <f>IFERROR(VLOOKUP(C188,FÉRIAS!C:D,2,0),"")</f>
        <v/>
      </c>
    </row>
    <row r="189" spans="2:13" s="36" customFormat="1">
      <c r="B189" s="20">
        <f t="shared" si="5"/>
        <v>181</v>
      </c>
      <c r="C189" s="65">
        <v>2128</v>
      </c>
      <c r="D189" s="66" t="s">
        <v>110</v>
      </c>
      <c r="E189" s="20" t="str">
        <f>IFERROR(VLOOKUP(C189,SRA!B:I,8,0),"")</f>
        <v>CLT</v>
      </c>
      <c r="F189" s="32" t="s">
        <v>603</v>
      </c>
      <c r="G189" s="20" t="str">
        <f>IFERROR(VLOOKUP(VLOOKUP(C189,SRA!B:F,5,0),FUNÇÃO!A:B,2,0),"")</f>
        <v>OP. DE PROD. IND.</v>
      </c>
      <c r="H189" s="14">
        <f>IFERROR(VLOOKUP(C189,SRA!B:T,18,0),"")</f>
        <v>7613.57</v>
      </c>
      <c r="I189" s="14">
        <f>IFERROR(VLOOKUP(C189,SRA!B:T,19,0),"")</f>
        <v>0</v>
      </c>
      <c r="J189" s="14">
        <f>IFERROR(VLOOKUP(C189,ABRIL!B:F,3,0),"")</f>
        <v>7883.87</v>
      </c>
      <c r="K189" s="14">
        <f t="shared" si="4"/>
        <v>4334.7299999999996</v>
      </c>
      <c r="L189" s="14">
        <f>IFERROR(VLOOKUP(C189,ABRIL!B:H,7,0),"")</f>
        <v>3549.1400000000003</v>
      </c>
      <c r="M189" s="69" t="str">
        <f>IFERROR(VLOOKUP(C189,FÉRIAS!C:D,2,0),"")</f>
        <v/>
      </c>
    </row>
    <row r="190" spans="2:13" s="36" customFormat="1">
      <c r="B190" s="20">
        <f t="shared" si="5"/>
        <v>182</v>
      </c>
      <c r="C190" s="65">
        <v>2129</v>
      </c>
      <c r="D190" s="66" t="s">
        <v>111</v>
      </c>
      <c r="E190" s="20" t="str">
        <f>IFERROR(VLOOKUP(C190,SRA!B:I,8,0),"")</f>
        <v>CLT</v>
      </c>
      <c r="F190" s="32" t="s">
        <v>603</v>
      </c>
      <c r="G190" s="20" t="str">
        <f>IFERROR(VLOOKUP(VLOOKUP(C190,SRA!B:F,5,0),FUNÇÃO!A:B,2,0),"")</f>
        <v>TEC UTI TRA EFLUE</v>
      </c>
      <c r="H190" s="14">
        <f>IFERROR(VLOOKUP(C190,SRA!B:T,18,0),"")</f>
        <v>1614.36</v>
      </c>
      <c r="I190" s="14">
        <f>IFERROR(VLOOKUP(C190,SRA!B:T,19,0),"")</f>
        <v>0</v>
      </c>
      <c r="J190" s="14">
        <f>IFERROR(VLOOKUP(C190,ABRIL!B:F,3,0),"")</f>
        <v>2333.75</v>
      </c>
      <c r="K190" s="14">
        <f t="shared" si="4"/>
        <v>938.67999999999984</v>
      </c>
      <c r="L190" s="14">
        <f>IFERROR(VLOOKUP(C190,ABRIL!B:H,7,0),"")</f>
        <v>1395.0700000000002</v>
      </c>
      <c r="M190" s="69" t="str">
        <f>IFERROR(VLOOKUP(C190,FÉRIAS!C:D,2,0),"")</f>
        <v/>
      </c>
    </row>
    <row r="191" spans="2:13" s="36" customFormat="1">
      <c r="B191" s="20">
        <f t="shared" si="5"/>
        <v>183</v>
      </c>
      <c r="C191" s="65">
        <v>2130</v>
      </c>
      <c r="D191" s="66" t="s">
        <v>112</v>
      </c>
      <c r="E191" s="20" t="str">
        <f>IFERROR(VLOOKUP(C191,SRA!B:I,8,0),"")</f>
        <v>CLT</v>
      </c>
      <c r="F191" s="32" t="s">
        <v>603</v>
      </c>
      <c r="G191" s="20" t="str">
        <f>IFERROR(VLOOKUP(VLOOKUP(C191,SRA!B:F,5,0),FUNÇÃO!A:B,2,0),"")</f>
        <v>TEC EM UTI CALDEI</v>
      </c>
      <c r="H191" s="14">
        <f>IFERROR(VLOOKUP(C191,SRA!B:T,18,0),"")</f>
        <v>1614.36</v>
      </c>
      <c r="I191" s="14">
        <f>IFERROR(VLOOKUP(C191,SRA!B:T,19,0),"")</f>
        <v>0</v>
      </c>
      <c r="J191" s="14">
        <f>IFERROR(VLOOKUP(C191,ABRIL!B:F,3,0),"")</f>
        <v>1614.36</v>
      </c>
      <c r="K191" s="14">
        <f t="shared" si="4"/>
        <v>409.43999999999983</v>
      </c>
      <c r="L191" s="14">
        <f>IFERROR(VLOOKUP(C191,ABRIL!B:H,7,0),"")</f>
        <v>1204.92</v>
      </c>
      <c r="M191" s="69" t="str">
        <f>IFERROR(VLOOKUP(C191,FÉRIAS!C:D,2,0),"")</f>
        <v/>
      </c>
    </row>
    <row r="192" spans="2:13" s="36" customFormat="1">
      <c r="B192" s="20">
        <f t="shared" si="5"/>
        <v>184</v>
      </c>
      <c r="C192" s="65">
        <v>2131</v>
      </c>
      <c r="D192" s="66" t="s">
        <v>113</v>
      </c>
      <c r="E192" s="20" t="str">
        <f>IFERROR(VLOOKUP(C192,SRA!B:I,8,0),"")</f>
        <v>CLT</v>
      </c>
      <c r="F192" s="32" t="s">
        <v>603</v>
      </c>
      <c r="G192" s="20" t="str">
        <f>IFERROR(VLOOKUP(VLOOKUP(C192,SRA!B:F,5,0),FUNÇÃO!A:B,2,0),"")</f>
        <v>OP. DE PROD. IND.</v>
      </c>
      <c r="H192" s="14">
        <f>IFERROR(VLOOKUP(C192,SRA!B:T,18,0),"")</f>
        <v>2514.9499999999998</v>
      </c>
      <c r="I192" s="14">
        <f>IFERROR(VLOOKUP(C192,SRA!B:T,19,0),"")</f>
        <v>0</v>
      </c>
      <c r="J192" s="14">
        <f>IFERROR(VLOOKUP(C192,ABRIL!B:F,3,0),"")</f>
        <v>2514.9499999999998</v>
      </c>
      <c r="K192" s="14">
        <f t="shared" si="4"/>
        <v>1584.8799999999999</v>
      </c>
      <c r="L192" s="14">
        <f>IFERROR(VLOOKUP(C192,ABRIL!B:H,7,0),"")</f>
        <v>930.06999999999994</v>
      </c>
      <c r="M192" s="69" t="str">
        <f>IFERROR(VLOOKUP(C192,FÉRIAS!C:D,2,0),"")</f>
        <v/>
      </c>
    </row>
    <row r="193" spans="2:13" s="36" customFormat="1">
      <c r="B193" s="20">
        <f t="shared" si="5"/>
        <v>185</v>
      </c>
      <c r="C193" s="65">
        <v>2134</v>
      </c>
      <c r="D193" s="66" t="s">
        <v>114</v>
      </c>
      <c r="E193" s="20" t="str">
        <f>IFERROR(VLOOKUP(C193,SRA!B:I,8,0),"")</f>
        <v>CLT</v>
      </c>
      <c r="F193" s="32" t="s">
        <v>603</v>
      </c>
      <c r="G193" s="20" t="str">
        <f>IFERROR(VLOOKUP(VLOOKUP(C193,SRA!B:F,5,0),FUNÇÃO!A:B,2,0),"")</f>
        <v>OP. DE PROD. IND.</v>
      </c>
      <c r="H193" s="14">
        <f>IFERROR(VLOOKUP(C193,SRA!B:T,18,0),"")</f>
        <v>2772.72</v>
      </c>
      <c r="I193" s="14">
        <f>IFERROR(VLOOKUP(C193,SRA!B:T,19,0),"")</f>
        <v>0</v>
      </c>
      <c r="J193" s="14">
        <f>IFERROR(VLOOKUP(C193,ABRIL!B:F,3,0),"")</f>
        <v>2772.72</v>
      </c>
      <c r="K193" s="14">
        <f t="shared" si="4"/>
        <v>1332.5099999999998</v>
      </c>
      <c r="L193" s="14">
        <f>IFERROR(VLOOKUP(C193,ABRIL!B:H,7,0),"")</f>
        <v>1440.21</v>
      </c>
      <c r="M193" s="69" t="str">
        <f>IFERROR(VLOOKUP(C193,FÉRIAS!C:D,2,0),"")</f>
        <v/>
      </c>
    </row>
    <row r="194" spans="2:13" s="36" customFormat="1">
      <c r="B194" s="20">
        <f t="shared" si="5"/>
        <v>186</v>
      </c>
      <c r="C194" s="65">
        <v>2136</v>
      </c>
      <c r="D194" s="66" t="s">
        <v>115</v>
      </c>
      <c r="E194" s="20" t="str">
        <f>IFERROR(VLOOKUP(C194,SRA!B:I,8,0),"")</f>
        <v>CLT</v>
      </c>
      <c r="F194" s="32" t="s">
        <v>603</v>
      </c>
      <c r="G194" s="20" t="str">
        <f>IFERROR(VLOOKUP(VLOOKUP(C194,SRA!B:F,5,0),FUNÇÃO!A:B,2,0),"")</f>
        <v>ASS. DE SERVICOS</v>
      </c>
      <c r="H194" s="14">
        <f>IFERROR(VLOOKUP(C194,SRA!B:T,18,0),"")</f>
        <v>1621.15</v>
      </c>
      <c r="I194" s="14">
        <f>IFERROR(VLOOKUP(C194,SRA!B:T,19,0),"")</f>
        <v>708.95</v>
      </c>
      <c r="J194" s="14">
        <f>IFERROR(VLOOKUP(C194,ABRIL!B:F,3,0),"")</f>
        <v>2330.1</v>
      </c>
      <c r="K194" s="14">
        <f t="shared" si="4"/>
        <v>838.73</v>
      </c>
      <c r="L194" s="14">
        <f>IFERROR(VLOOKUP(C194,ABRIL!B:H,7,0),"")</f>
        <v>1491.37</v>
      </c>
      <c r="M194" s="69" t="str">
        <f>IFERROR(VLOOKUP(C194,FÉRIAS!C:D,2,0),"")</f>
        <v/>
      </c>
    </row>
    <row r="195" spans="2:13" s="36" customFormat="1">
      <c r="B195" s="20">
        <f t="shared" si="5"/>
        <v>187</v>
      </c>
      <c r="C195" s="65">
        <v>2137</v>
      </c>
      <c r="D195" s="66" t="s">
        <v>116</v>
      </c>
      <c r="E195" s="20" t="str">
        <f>IFERROR(VLOOKUP(C195,SRA!B:I,8,0),"")</f>
        <v>CLT</v>
      </c>
      <c r="F195" s="32" t="s">
        <v>603</v>
      </c>
      <c r="G195" s="20" t="str">
        <f>IFERROR(VLOOKUP(VLOOKUP(C195,SRA!B:F,5,0),FUNÇÃO!A:B,2,0),"")</f>
        <v>ANALISTA CONTABIL</v>
      </c>
      <c r="H195" s="14">
        <f>IFERROR(VLOOKUP(C195,SRA!B:T,18,0),"")</f>
        <v>6954.34</v>
      </c>
      <c r="I195" s="14">
        <f>IFERROR(VLOOKUP(C195,SRA!B:T,19,0),"")</f>
        <v>3057.34</v>
      </c>
      <c r="J195" s="14">
        <f>IFERROR(VLOOKUP(C195,ABRIL!B:F,3,0),"")</f>
        <v>10011.68</v>
      </c>
      <c r="K195" s="14">
        <f t="shared" si="4"/>
        <v>3133.09</v>
      </c>
      <c r="L195" s="14">
        <f>IFERROR(VLOOKUP(C195,ABRIL!B:H,7,0),"")</f>
        <v>6878.59</v>
      </c>
      <c r="M195" s="69" t="str">
        <f>IFERROR(VLOOKUP(C195,FÉRIAS!C:D,2,0),"")</f>
        <v/>
      </c>
    </row>
    <row r="196" spans="2:13" s="36" customFormat="1">
      <c r="B196" s="20">
        <f t="shared" si="5"/>
        <v>188</v>
      </c>
      <c r="C196" s="65">
        <v>2140</v>
      </c>
      <c r="D196" s="66" t="s">
        <v>117</v>
      </c>
      <c r="E196" s="20" t="str">
        <f>IFERROR(VLOOKUP(C196,SRA!B:I,8,0),"")</f>
        <v>CLT</v>
      </c>
      <c r="F196" s="32" t="s">
        <v>603</v>
      </c>
      <c r="G196" s="20" t="str">
        <f>IFERROR(VLOOKUP(VLOOKUP(C196,SRA!B:F,5,0),FUNÇÃO!A:B,2,0),"")</f>
        <v>OP. PROD. IND. (D</v>
      </c>
      <c r="H196" s="14">
        <f>IFERROR(VLOOKUP(C196,SRA!B:T,18,0),"")</f>
        <v>4685.7</v>
      </c>
      <c r="I196" s="14">
        <f>IFERROR(VLOOKUP(C196,SRA!B:T,19,0),"")</f>
        <v>0</v>
      </c>
      <c r="J196" s="14">
        <f>IFERROR(VLOOKUP(C196,ABRIL!B:F,3,0),"")</f>
        <v>4685.7</v>
      </c>
      <c r="K196" s="14">
        <f t="shared" si="4"/>
        <v>849</v>
      </c>
      <c r="L196" s="14">
        <f>IFERROR(VLOOKUP(C196,ABRIL!B:H,7,0),"")</f>
        <v>3836.7</v>
      </c>
      <c r="M196" s="69" t="str">
        <f>IFERROR(VLOOKUP(C196,FÉRIAS!C:D,2,0),"")</f>
        <v/>
      </c>
    </row>
    <row r="197" spans="2:13" s="36" customFormat="1">
      <c r="B197" s="20">
        <f t="shared" si="5"/>
        <v>189</v>
      </c>
      <c r="C197" s="65">
        <v>2142</v>
      </c>
      <c r="D197" s="66" t="s">
        <v>118</v>
      </c>
      <c r="E197" s="20" t="str">
        <f>IFERROR(VLOOKUP(C197,SRA!B:I,8,0),"")</f>
        <v>CLT</v>
      </c>
      <c r="F197" s="32" t="s">
        <v>603</v>
      </c>
      <c r="G197" s="20" t="str">
        <f>IFERROR(VLOOKUP(VLOOKUP(C197,SRA!B:F,5,0),FUNÇÃO!A:B,2,0),"")</f>
        <v>OP. PROD. IND. (D</v>
      </c>
      <c r="H197" s="14">
        <f>IFERROR(VLOOKUP(C197,SRA!B:T,18,0),"")</f>
        <v>4461.18</v>
      </c>
      <c r="I197" s="14">
        <f>IFERROR(VLOOKUP(C197,SRA!B:T,19,0),"")</f>
        <v>0</v>
      </c>
      <c r="J197" s="14">
        <f>IFERROR(VLOOKUP(C197,ABRIL!B:F,3,0),"")</f>
        <v>4461.18</v>
      </c>
      <c r="K197" s="14">
        <f t="shared" si="4"/>
        <v>810.95000000000073</v>
      </c>
      <c r="L197" s="14">
        <f>IFERROR(VLOOKUP(C197,ABRIL!B:H,7,0),"")</f>
        <v>3650.2299999999996</v>
      </c>
      <c r="M197" s="69" t="str">
        <f>IFERROR(VLOOKUP(C197,FÉRIAS!C:D,2,0),"")</f>
        <v/>
      </c>
    </row>
    <row r="198" spans="2:13" s="36" customFormat="1">
      <c r="B198" s="20">
        <f t="shared" si="5"/>
        <v>190</v>
      </c>
      <c r="C198" s="65">
        <v>2143</v>
      </c>
      <c r="D198" s="66" t="s">
        <v>119</v>
      </c>
      <c r="E198" s="20" t="str">
        <f>IFERROR(VLOOKUP(C198,SRA!B:I,8,0),"")</f>
        <v>CLT</v>
      </c>
      <c r="F198" s="32" t="s">
        <v>603</v>
      </c>
      <c r="G198" s="20" t="str">
        <f>IFERROR(VLOOKUP(VLOOKUP(C198,SRA!B:F,5,0),FUNÇÃO!A:B,2,0),"")</f>
        <v>OP. DE PROD. IND.</v>
      </c>
      <c r="H198" s="14">
        <f>IFERROR(VLOOKUP(C198,SRA!B:T,18,0),"")</f>
        <v>1621.15</v>
      </c>
      <c r="I198" s="14">
        <f>IFERROR(VLOOKUP(C198,SRA!B:T,19,0),"")</f>
        <v>0</v>
      </c>
      <c r="J198" s="14">
        <f>IFERROR(VLOOKUP(C198,ABRIL!B:F,3,0),"")</f>
        <v>1621.15</v>
      </c>
      <c r="K198" s="14">
        <f t="shared" si="4"/>
        <v>409.97</v>
      </c>
      <c r="L198" s="14">
        <f>IFERROR(VLOOKUP(C198,ABRIL!B:H,7,0),"")</f>
        <v>1211.18</v>
      </c>
      <c r="M198" s="69" t="str">
        <f>IFERROR(VLOOKUP(C198,FÉRIAS!C:D,2,0),"")</f>
        <v/>
      </c>
    </row>
    <row r="199" spans="2:13" s="36" customFormat="1">
      <c r="B199" s="20">
        <f t="shared" si="5"/>
        <v>191</v>
      </c>
      <c r="C199" s="65">
        <v>2145</v>
      </c>
      <c r="D199" s="66" t="s">
        <v>120</v>
      </c>
      <c r="E199" s="20" t="str">
        <f>IFERROR(VLOOKUP(C199,SRA!B:I,8,0),"")</f>
        <v>CLT</v>
      </c>
      <c r="F199" s="32" t="s">
        <v>603</v>
      </c>
      <c r="G199" s="20" t="str">
        <f>IFERROR(VLOOKUP(VLOOKUP(C199,SRA!B:F,5,0),FUNÇÃO!A:B,2,0),"")</f>
        <v>OP. DE PROD. IND.</v>
      </c>
      <c r="H199" s="14">
        <f>IFERROR(VLOOKUP(C199,SRA!B:T,18,0),"")</f>
        <v>2772.72</v>
      </c>
      <c r="I199" s="14">
        <f>IFERROR(VLOOKUP(C199,SRA!B:T,19,0),"")</f>
        <v>0</v>
      </c>
      <c r="J199" s="14">
        <f>IFERROR(VLOOKUP(C199,ABRIL!B:F,3,0),"")</f>
        <v>2772.72</v>
      </c>
      <c r="K199" s="14">
        <f t="shared" si="4"/>
        <v>839.27999999999975</v>
      </c>
      <c r="L199" s="14">
        <f>IFERROR(VLOOKUP(C199,ABRIL!B:H,7,0),"")</f>
        <v>1933.44</v>
      </c>
      <c r="M199" s="69" t="str">
        <f>IFERROR(VLOOKUP(C199,FÉRIAS!C:D,2,0),"")</f>
        <v/>
      </c>
    </row>
    <row r="200" spans="2:13" s="36" customFormat="1">
      <c r="B200" s="20">
        <f t="shared" si="5"/>
        <v>192</v>
      </c>
      <c r="C200" s="65">
        <v>2146</v>
      </c>
      <c r="D200" s="66" t="s">
        <v>121</v>
      </c>
      <c r="E200" s="20" t="str">
        <f>IFERROR(VLOOKUP(C200,SRA!B:I,8,0),"")</f>
        <v>CLT</v>
      </c>
      <c r="F200" s="32" t="s">
        <v>603</v>
      </c>
      <c r="G200" s="20" t="str">
        <f>IFERROR(VLOOKUP(VLOOKUP(C200,SRA!B:F,5,0),FUNÇÃO!A:B,2,0),"")</f>
        <v>OP. DE PROD. IND.</v>
      </c>
      <c r="H200" s="14">
        <f>IFERROR(VLOOKUP(C200,SRA!B:T,18,0),"")</f>
        <v>2395.17</v>
      </c>
      <c r="I200" s="14">
        <f>IFERROR(VLOOKUP(C200,SRA!B:T,19,0),"")</f>
        <v>0</v>
      </c>
      <c r="J200" s="14">
        <f>IFERROR(VLOOKUP(C200,ABRIL!B:F,3,0),"")</f>
        <v>2395.17</v>
      </c>
      <c r="K200" s="14">
        <f t="shared" si="4"/>
        <v>864.52</v>
      </c>
      <c r="L200" s="14">
        <f>IFERROR(VLOOKUP(C200,ABRIL!B:H,7,0),"")</f>
        <v>1530.65</v>
      </c>
      <c r="M200" s="69" t="str">
        <f>IFERROR(VLOOKUP(C200,FÉRIAS!C:D,2,0),"")</f>
        <v/>
      </c>
    </row>
    <row r="201" spans="2:13" s="36" customFormat="1">
      <c r="B201" s="20">
        <f t="shared" si="5"/>
        <v>193</v>
      </c>
      <c r="C201" s="65">
        <v>2149</v>
      </c>
      <c r="D201" s="66" t="s">
        <v>122</v>
      </c>
      <c r="E201" s="20" t="str">
        <f>IFERROR(VLOOKUP(C201,SRA!B:I,8,0),"")</f>
        <v>CLT</v>
      </c>
      <c r="F201" s="32" t="s">
        <v>603</v>
      </c>
      <c r="G201" s="20" t="str">
        <f>IFERROR(VLOOKUP(VLOOKUP(C201,SRA!B:F,5,0),FUNÇÃO!A:B,2,0),"")</f>
        <v>OP. DE PROD. IND.</v>
      </c>
      <c r="H201" s="14">
        <f>IFERROR(VLOOKUP(C201,SRA!B:T,18,0),"")</f>
        <v>2395.17</v>
      </c>
      <c r="I201" s="14">
        <f>IFERROR(VLOOKUP(C201,SRA!B:T,19,0),"")</f>
        <v>0</v>
      </c>
      <c r="J201" s="14">
        <f>IFERROR(VLOOKUP(C201,ABRIL!B:F,3,0),"")</f>
        <v>2395.17</v>
      </c>
      <c r="K201" s="14">
        <f t="shared" si="4"/>
        <v>723.16000000000008</v>
      </c>
      <c r="L201" s="14">
        <f>IFERROR(VLOOKUP(C201,ABRIL!B:H,7,0),"")</f>
        <v>1672.01</v>
      </c>
      <c r="M201" s="69" t="str">
        <f>IFERROR(VLOOKUP(C201,FÉRIAS!C:D,2,0),"")</f>
        <v/>
      </c>
    </row>
    <row r="202" spans="2:13" s="36" customFormat="1">
      <c r="B202" s="20">
        <f t="shared" si="5"/>
        <v>194</v>
      </c>
      <c r="C202" s="65">
        <v>2151</v>
      </c>
      <c r="D202" s="66" t="s">
        <v>123</v>
      </c>
      <c r="E202" s="20" t="str">
        <f>IFERROR(VLOOKUP(C202,SRA!B:I,8,0),"")</f>
        <v>CLT</v>
      </c>
      <c r="F202" s="32" t="s">
        <v>603</v>
      </c>
      <c r="G202" s="20" t="str">
        <f>IFERROR(VLOOKUP(VLOOKUP(C202,SRA!B:F,5,0),FUNÇÃO!A:B,2,0),"")</f>
        <v>OP. PROD. IND. (D</v>
      </c>
      <c r="H202" s="14">
        <f>IFERROR(VLOOKUP(C202,SRA!B:T,18,0),"")</f>
        <v>2498.5099999999998</v>
      </c>
      <c r="I202" s="14">
        <f>IFERROR(VLOOKUP(C202,SRA!B:T,19,0),"")</f>
        <v>0</v>
      </c>
      <c r="J202" s="14">
        <f>IFERROR(VLOOKUP(C202,ABRIL!B:F,3,0),"")</f>
        <v>2498.5100000000002</v>
      </c>
      <c r="K202" s="14">
        <f t="shared" ref="K202:K265" si="6">J202-L202</f>
        <v>443.67000000000007</v>
      </c>
      <c r="L202" s="14">
        <f>IFERROR(VLOOKUP(C202,ABRIL!B:H,7,0),"")</f>
        <v>2054.84</v>
      </c>
      <c r="M202" s="69" t="str">
        <f>IFERROR(VLOOKUP(C202,FÉRIAS!C:D,2,0),"")</f>
        <v/>
      </c>
    </row>
    <row r="203" spans="2:13" s="36" customFormat="1">
      <c r="B203" s="20">
        <f t="shared" ref="B203:B266" si="7">B202+1</f>
        <v>195</v>
      </c>
      <c r="C203" s="65">
        <v>2153</v>
      </c>
      <c r="D203" s="66" t="s">
        <v>124</v>
      </c>
      <c r="E203" s="20" t="str">
        <f>IFERROR(VLOOKUP(C203,SRA!B:I,8,0),"")</f>
        <v>CLT</v>
      </c>
      <c r="F203" s="32" t="s">
        <v>603</v>
      </c>
      <c r="G203" s="20" t="str">
        <f>IFERROR(VLOOKUP(VLOOKUP(C203,SRA!B:F,5,0),FUNÇÃO!A:B,2,0),"")</f>
        <v>OP. DE PROD. IND.</v>
      </c>
      <c r="H203" s="14">
        <f>IFERROR(VLOOKUP(C203,SRA!B:T,18,0),"")</f>
        <v>2911.36</v>
      </c>
      <c r="I203" s="14">
        <f>IFERROR(VLOOKUP(C203,SRA!B:T,19,0),"")</f>
        <v>0</v>
      </c>
      <c r="J203" s="14">
        <f>IFERROR(VLOOKUP(C203,ABRIL!B:F,3,0),"")</f>
        <v>2911.36</v>
      </c>
      <c r="K203" s="14">
        <f t="shared" si="6"/>
        <v>1355.4500000000003</v>
      </c>
      <c r="L203" s="14">
        <f>IFERROR(VLOOKUP(C203,ABRIL!B:H,7,0),"")</f>
        <v>1555.9099999999999</v>
      </c>
      <c r="M203" s="69" t="str">
        <f>IFERROR(VLOOKUP(C203,FÉRIAS!C:D,2,0),"")</f>
        <v/>
      </c>
    </row>
    <row r="204" spans="2:13" s="36" customFormat="1">
      <c r="B204" s="20">
        <f t="shared" si="7"/>
        <v>196</v>
      </c>
      <c r="C204" s="65">
        <v>2156</v>
      </c>
      <c r="D204" s="66" t="s">
        <v>125</v>
      </c>
      <c r="E204" s="20" t="str">
        <f>IFERROR(VLOOKUP(C204,SRA!B:I,8,0),"")</f>
        <v>CLT</v>
      </c>
      <c r="F204" s="32" t="s">
        <v>603</v>
      </c>
      <c r="G204" s="20" t="str">
        <f>IFERROR(VLOOKUP(VLOOKUP(C204,SRA!B:F,5,0),FUNÇÃO!A:B,2,0),"")</f>
        <v>TEC. EM ADM. E FI</v>
      </c>
      <c r="H204" s="14">
        <f>IFERROR(VLOOKUP(C204,SRA!B:T,18,0),"")</f>
        <v>2761.12</v>
      </c>
      <c r="I204" s="14">
        <f>IFERROR(VLOOKUP(C204,SRA!B:T,19,0),"")</f>
        <v>0</v>
      </c>
      <c r="J204" s="14">
        <f>IFERROR(VLOOKUP(C204,ABRIL!B:F,3,0),"")</f>
        <v>2761.12</v>
      </c>
      <c r="K204" s="14">
        <f t="shared" si="6"/>
        <v>1294.31</v>
      </c>
      <c r="L204" s="14">
        <f>IFERROR(VLOOKUP(C204,ABRIL!B:H,7,0),"")</f>
        <v>1466.81</v>
      </c>
      <c r="M204" s="69" t="str">
        <f>IFERROR(VLOOKUP(C204,FÉRIAS!C:D,2,0),"")</f>
        <v/>
      </c>
    </row>
    <row r="205" spans="2:13" s="36" customFormat="1">
      <c r="B205" s="20">
        <f t="shared" si="7"/>
        <v>197</v>
      </c>
      <c r="C205" s="65">
        <v>2159</v>
      </c>
      <c r="D205" s="66" t="s">
        <v>126</v>
      </c>
      <c r="E205" s="20" t="str">
        <f>IFERROR(VLOOKUP(C205,SRA!B:I,8,0),"")</f>
        <v>CLT</v>
      </c>
      <c r="F205" s="32" t="s">
        <v>603</v>
      </c>
      <c r="G205" s="20" t="str">
        <f>IFERROR(VLOOKUP(VLOOKUP(C205,SRA!B:F,5,0),FUNÇÃO!A:B,2,0),"")</f>
        <v>TEC. EM ADM. E FI</v>
      </c>
      <c r="H205" s="14">
        <f>IFERROR(VLOOKUP(C205,SRA!B:T,18,0),"")</f>
        <v>5166.95</v>
      </c>
      <c r="I205" s="14">
        <f>IFERROR(VLOOKUP(C205,SRA!B:T,19,0),"")</f>
        <v>0</v>
      </c>
      <c r="J205" s="14">
        <f>IFERROR(VLOOKUP(C205,ABRIL!B:F,3,0),"")</f>
        <v>5166.95</v>
      </c>
      <c r="K205" s="14">
        <f t="shared" si="6"/>
        <v>1175.5599999999995</v>
      </c>
      <c r="L205" s="14">
        <f>IFERROR(VLOOKUP(C205,ABRIL!B:H,7,0),"")</f>
        <v>3991.3900000000003</v>
      </c>
      <c r="M205" s="69" t="str">
        <f>IFERROR(VLOOKUP(C205,FÉRIAS!C:D,2,0),"")</f>
        <v/>
      </c>
    </row>
    <row r="206" spans="2:13" s="36" customFormat="1">
      <c r="B206" s="20">
        <f t="shared" si="7"/>
        <v>198</v>
      </c>
      <c r="C206" s="65">
        <v>2161</v>
      </c>
      <c r="D206" s="66" t="s">
        <v>127</v>
      </c>
      <c r="E206" s="20" t="str">
        <f>IFERROR(VLOOKUP(C206,SRA!B:I,8,0),"")</f>
        <v>CLT</v>
      </c>
      <c r="F206" s="32" t="s">
        <v>617</v>
      </c>
      <c r="G206" s="20" t="str">
        <f>IFERROR(VLOOKUP(VLOOKUP(C206,SRA!B:F,5,0),FUNÇÃO!A:B,2,0),"")</f>
        <v>OP. PROD. IND. (D</v>
      </c>
      <c r="H206" s="14">
        <f>IFERROR(VLOOKUP(C206,SRA!B:T,18,0),"")</f>
        <v>3836.38</v>
      </c>
      <c r="I206" s="14">
        <f>IFERROR(VLOOKUP(C206,SRA!B:T,19,0),"")</f>
        <v>0</v>
      </c>
      <c r="J206" s="14">
        <f>IFERROR(VLOOKUP(C206,ABRIL!B:F,3,0),"")</f>
        <v>6672.44</v>
      </c>
      <c r="K206" s="14">
        <f t="shared" si="6"/>
        <v>5668.3099999999995</v>
      </c>
      <c r="L206" s="14">
        <f>IFERROR(VLOOKUP(C206,ABRIL!B:H,7,0),"")</f>
        <v>1004.13</v>
      </c>
      <c r="M206" s="69" t="str">
        <f>IFERROR(VLOOKUP(C206,FÉRIAS!C:D,2,0),"")</f>
        <v>WLADIMIR MACHADO DO E  SANTO</v>
      </c>
    </row>
    <row r="207" spans="2:13" s="36" customFormat="1">
      <c r="B207" s="20">
        <f t="shared" si="7"/>
        <v>199</v>
      </c>
      <c r="C207" s="65">
        <v>2181</v>
      </c>
      <c r="D207" s="66" t="s">
        <v>128</v>
      </c>
      <c r="E207" s="20" t="str">
        <f>IFERROR(VLOOKUP(C207,SRA!B:I,8,0),"")</f>
        <v>CLT</v>
      </c>
      <c r="F207" s="32" t="s">
        <v>603</v>
      </c>
      <c r="G207" s="20" t="str">
        <f>IFERROR(VLOOKUP(VLOOKUP(C207,SRA!B:F,5,0),FUNÇÃO!A:B,2,0),"")</f>
        <v>FARMACEUTICO IND</v>
      </c>
      <c r="H207" s="14">
        <f>IFERROR(VLOOKUP(C207,SRA!B:T,18,0),"")</f>
        <v>9432.44</v>
      </c>
      <c r="I207" s="14">
        <f>IFERROR(VLOOKUP(C207,SRA!B:T,19,0),"")</f>
        <v>0</v>
      </c>
      <c r="J207" s="14">
        <f>IFERROR(VLOOKUP(C207,ABRIL!B:F,3,0),"")</f>
        <v>9432.44</v>
      </c>
      <c r="K207" s="14">
        <f t="shared" si="6"/>
        <v>3939.63</v>
      </c>
      <c r="L207" s="14">
        <f>IFERROR(VLOOKUP(C207,ABRIL!B:H,7,0),"")</f>
        <v>5492.81</v>
      </c>
      <c r="M207" s="69" t="str">
        <f>IFERROR(VLOOKUP(C207,FÉRIAS!C:D,2,0),"")</f>
        <v/>
      </c>
    </row>
    <row r="208" spans="2:13" s="36" customFormat="1">
      <c r="B208" s="20">
        <f t="shared" si="7"/>
        <v>200</v>
      </c>
      <c r="C208" s="65">
        <v>2330</v>
      </c>
      <c r="D208" s="66" t="s">
        <v>134</v>
      </c>
      <c r="E208" s="20" t="str">
        <f>IFERROR(VLOOKUP(C208,SRA!B:I,8,0),"")</f>
        <v>CLT</v>
      </c>
      <c r="F208" s="32" t="s">
        <v>603</v>
      </c>
      <c r="G208" s="20" t="str">
        <f>IFERROR(VLOOKUP(VLOOKUP(C208,SRA!B:F,5,0),FUNÇÃO!A:B,2,0),"")</f>
        <v>ANALISTA INFORMAT</v>
      </c>
      <c r="H208" s="14">
        <f>IFERROR(VLOOKUP(C208,SRA!B:T,18,0),"")</f>
        <v>3764.06</v>
      </c>
      <c r="I208" s="14">
        <f>IFERROR(VLOOKUP(C208,SRA!B:T,19,0),"")</f>
        <v>708.95</v>
      </c>
      <c r="J208" s="14">
        <f>IFERROR(VLOOKUP(C208,ABRIL!B:F,3,0),"")</f>
        <v>6760.22</v>
      </c>
      <c r="K208" s="14">
        <f t="shared" si="6"/>
        <v>1569.4700000000003</v>
      </c>
      <c r="L208" s="14">
        <f>IFERROR(VLOOKUP(C208,ABRIL!B:H,7,0),"")</f>
        <v>5190.75</v>
      </c>
      <c r="M208" s="69" t="str">
        <f>IFERROR(VLOOKUP(C208,FÉRIAS!C:D,2,0),"")</f>
        <v/>
      </c>
    </row>
    <row r="209" spans="2:13" s="36" customFormat="1">
      <c r="B209" s="20">
        <f t="shared" si="7"/>
        <v>201</v>
      </c>
      <c r="C209" s="65">
        <v>2337</v>
      </c>
      <c r="D209" s="66" t="s">
        <v>135</v>
      </c>
      <c r="E209" s="20" t="str">
        <f>IFERROR(VLOOKUP(C209,SRA!B:I,8,0),"")</f>
        <v>CLT</v>
      </c>
      <c r="F209" s="32" t="s">
        <v>603</v>
      </c>
      <c r="G209" s="20" t="str">
        <f>IFERROR(VLOOKUP(VLOOKUP(C209,SRA!B:F,5,0),FUNÇÃO!A:B,2,0),"")</f>
        <v>FARMACEUTICO IND</v>
      </c>
      <c r="H209" s="14">
        <f>IFERROR(VLOOKUP(C209,SRA!B:T,18,0),"")</f>
        <v>4656.5600000000004</v>
      </c>
      <c r="I209" s="14">
        <f>IFERROR(VLOOKUP(C209,SRA!B:T,19,0),"")</f>
        <v>0</v>
      </c>
      <c r="J209" s="14">
        <f>IFERROR(VLOOKUP(C209,ABRIL!B:F,3,0),"")</f>
        <v>4656.5600000000004</v>
      </c>
      <c r="K209" s="14">
        <f t="shared" si="6"/>
        <v>1522.1400000000003</v>
      </c>
      <c r="L209" s="14">
        <f>IFERROR(VLOOKUP(C209,ABRIL!B:H,7,0),"")</f>
        <v>3134.42</v>
      </c>
      <c r="M209" s="69" t="str">
        <f>IFERROR(VLOOKUP(C209,FÉRIAS!C:D,2,0),"")</f>
        <v/>
      </c>
    </row>
    <row r="210" spans="2:13" s="36" customFormat="1">
      <c r="B210" s="20">
        <f t="shared" si="7"/>
        <v>202</v>
      </c>
      <c r="C210" s="65">
        <v>2339</v>
      </c>
      <c r="D210" s="66" t="s">
        <v>136</v>
      </c>
      <c r="E210" s="20" t="str">
        <f>IFERROR(VLOOKUP(C210,SRA!B:I,8,0),"")</f>
        <v>CLT</v>
      </c>
      <c r="F210" s="32" t="s">
        <v>603</v>
      </c>
      <c r="G210" s="20" t="str">
        <f>IFERROR(VLOOKUP(VLOOKUP(C210,SRA!B:F,5,0),FUNÇÃO!A:B,2,0),"")</f>
        <v>FARMACEUTICO IND</v>
      </c>
      <c r="H210" s="14">
        <f>IFERROR(VLOOKUP(C210,SRA!B:T,18,0),"")</f>
        <v>7707.97</v>
      </c>
      <c r="I210" s="14">
        <f>IFERROR(VLOOKUP(C210,SRA!B:T,19,0),"")</f>
        <v>0</v>
      </c>
      <c r="J210" s="14">
        <f>IFERROR(VLOOKUP(C210,ABRIL!B:F,3,0),"")</f>
        <v>7707.97</v>
      </c>
      <c r="K210" s="14">
        <f t="shared" si="6"/>
        <v>2037.5700000000006</v>
      </c>
      <c r="L210" s="14">
        <f>IFERROR(VLOOKUP(C210,ABRIL!B:H,7,0),"")</f>
        <v>5670.4</v>
      </c>
      <c r="M210" s="69" t="str">
        <f>IFERROR(VLOOKUP(C210,FÉRIAS!C:D,2,0),"")</f>
        <v/>
      </c>
    </row>
    <row r="211" spans="2:13" s="36" customFormat="1">
      <c r="B211" s="20">
        <f t="shared" si="7"/>
        <v>203</v>
      </c>
      <c r="C211" s="65">
        <v>2342</v>
      </c>
      <c r="D211" s="66" t="s">
        <v>137</v>
      </c>
      <c r="E211" s="20" t="str">
        <f>IFERROR(VLOOKUP(C211,SRA!B:I,8,0),"")</f>
        <v>CLT</v>
      </c>
      <c r="F211" s="32" t="s">
        <v>603</v>
      </c>
      <c r="G211" s="20" t="str">
        <f>IFERROR(VLOOKUP(VLOOKUP(C211,SRA!B:F,5,0),FUNÇÃO!A:B,2,0),"")</f>
        <v>FARMACEUTICO IND</v>
      </c>
      <c r="H211" s="14">
        <f>IFERROR(VLOOKUP(C211,SRA!B:T,18,0),"")</f>
        <v>4656.5600000000004</v>
      </c>
      <c r="I211" s="14">
        <f>IFERROR(VLOOKUP(C211,SRA!B:T,19,0),"")</f>
        <v>1993.92</v>
      </c>
      <c r="J211" s="14">
        <f>IFERROR(VLOOKUP(C211,ABRIL!B:F,3,0),"")</f>
        <v>6650.48</v>
      </c>
      <c r="K211" s="14">
        <f t="shared" si="6"/>
        <v>3218.5699999999997</v>
      </c>
      <c r="L211" s="14">
        <f>IFERROR(VLOOKUP(C211,ABRIL!B:H,7,0),"")</f>
        <v>3431.91</v>
      </c>
      <c r="M211" s="69" t="str">
        <f>IFERROR(VLOOKUP(C211,FÉRIAS!C:D,2,0),"")</f>
        <v/>
      </c>
    </row>
    <row r="212" spans="2:13" s="36" customFormat="1">
      <c r="B212" s="20">
        <f t="shared" si="7"/>
        <v>204</v>
      </c>
      <c r="C212" s="65">
        <v>2343</v>
      </c>
      <c r="D212" s="66" t="s">
        <v>138</v>
      </c>
      <c r="E212" s="20" t="str">
        <f>IFERROR(VLOOKUP(C212,SRA!B:I,8,0),"")</f>
        <v>CLT</v>
      </c>
      <c r="F212" s="32" t="s">
        <v>603</v>
      </c>
      <c r="G212" s="20" t="str">
        <f>IFERROR(VLOOKUP(VLOOKUP(C212,SRA!B:F,5,0),FUNÇÃO!A:B,2,0),"")</f>
        <v>FARMACEUTICO IND</v>
      </c>
      <c r="H212" s="14">
        <f>IFERROR(VLOOKUP(C212,SRA!B:T,18,0),"")</f>
        <v>7707.97</v>
      </c>
      <c r="I212" s="14">
        <f>IFERROR(VLOOKUP(C212,SRA!B:T,19,0),"")</f>
        <v>0</v>
      </c>
      <c r="J212" s="14">
        <f>IFERROR(VLOOKUP(C212,ABRIL!B:F,3,0),"")</f>
        <v>7707.97</v>
      </c>
      <c r="K212" s="14">
        <f t="shared" si="6"/>
        <v>1819.5299999999997</v>
      </c>
      <c r="L212" s="14">
        <f>IFERROR(VLOOKUP(C212,ABRIL!B:H,7,0),"")</f>
        <v>5888.4400000000005</v>
      </c>
      <c r="M212" s="69" t="str">
        <f>IFERROR(VLOOKUP(C212,FÉRIAS!C:D,2,0),"")</f>
        <v/>
      </c>
    </row>
    <row r="213" spans="2:13" s="36" customFormat="1">
      <c r="B213" s="20">
        <f t="shared" si="7"/>
        <v>205</v>
      </c>
      <c r="C213" s="65">
        <v>2344</v>
      </c>
      <c r="D213" s="66" t="s">
        <v>139</v>
      </c>
      <c r="E213" s="20" t="str">
        <f>IFERROR(VLOOKUP(C213,SRA!B:I,8,0),"")</f>
        <v>CLT</v>
      </c>
      <c r="F213" s="32" t="s">
        <v>603</v>
      </c>
      <c r="G213" s="20" t="str">
        <f>IFERROR(VLOOKUP(VLOOKUP(C213,SRA!B:F,5,0),FUNÇÃO!A:B,2,0),"")</f>
        <v>ANALISTA QUALI IN</v>
      </c>
      <c r="H213" s="14">
        <f>IFERROR(VLOOKUP(C213,SRA!B:T,18,0),"")</f>
        <v>4656.5600000000004</v>
      </c>
      <c r="I213" s="14">
        <f>IFERROR(VLOOKUP(C213,SRA!B:T,19,0),"")</f>
        <v>5739.47</v>
      </c>
      <c r="J213" s="14">
        <f>IFERROR(VLOOKUP(C213,ABRIL!B:F,3,0),"")</f>
        <v>10396.030000000001</v>
      </c>
      <c r="K213" s="14">
        <f t="shared" si="6"/>
        <v>2540.8199999999997</v>
      </c>
      <c r="L213" s="14">
        <f>IFERROR(VLOOKUP(C213,ABRIL!B:H,7,0),"")</f>
        <v>7855.2100000000009</v>
      </c>
      <c r="M213" s="69" t="str">
        <f>IFERROR(VLOOKUP(C213,FÉRIAS!C:D,2,0),"")</f>
        <v/>
      </c>
    </row>
    <row r="214" spans="2:13" s="36" customFormat="1">
      <c r="B214" s="20">
        <f t="shared" si="7"/>
        <v>206</v>
      </c>
      <c r="C214" s="65">
        <v>2351</v>
      </c>
      <c r="D214" s="66" t="s">
        <v>140</v>
      </c>
      <c r="E214" s="20" t="str">
        <f>IFERROR(VLOOKUP(C214,SRA!B:I,8,0),"")</f>
        <v>CLT</v>
      </c>
      <c r="F214" s="32" t="s">
        <v>603</v>
      </c>
      <c r="G214" s="20" t="str">
        <f>IFERROR(VLOOKUP(VLOOKUP(C214,SRA!B:F,5,0),FUNÇÃO!A:B,2,0),"")</f>
        <v>OP. DE PROD. IND.</v>
      </c>
      <c r="H214" s="14">
        <f>IFERROR(VLOOKUP(C214,SRA!B:T,18,0),"")</f>
        <v>1333.73</v>
      </c>
      <c r="I214" s="14">
        <f>IFERROR(VLOOKUP(C214,SRA!B:T,19,0),"")</f>
        <v>0</v>
      </c>
      <c r="J214" s="14">
        <f>IFERROR(VLOOKUP(C214,ABRIL!B:F,3,0),"")</f>
        <v>1333.73</v>
      </c>
      <c r="K214" s="14">
        <f t="shared" si="6"/>
        <v>836.71</v>
      </c>
      <c r="L214" s="14">
        <f>IFERROR(VLOOKUP(C214,ABRIL!B:H,7,0),"")</f>
        <v>497.02000000000004</v>
      </c>
      <c r="M214" s="69" t="str">
        <f>IFERROR(VLOOKUP(C214,FÉRIAS!C:D,2,0),"")</f>
        <v/>
      </c>
    </row>
    <row r="215" spans="2:13" s="36" customFormat="1">
      <c r="B215" s="20">
        <f t="shared" si="7"/>
        <v>207</v>
      </c>
      <c r="C215" s="65">
        <v>2363</v>
      </c>
      <c r="D215" s="66" t="s">
        <v>141</v>
      </c>
      <c r="E215" s="20" t="str">
        <f>IFERROR(VLOOKUP(C215,SRA!B:I,8,0),"")</f>
        <v>CLT</v>
      </c>
      <c r="F215" s="32" t="s">
        <v>603</v>
      </c>
      <c r="G215" s="20" t="str">
        <f>IFERROR(VLOOKUP(VLOOKUP(C215,SRA!B:F,5,0),FUNÇÃO!A:B,2,0),"")</f>
        <v>OP. DE PROD. IND.</v>
      </c>
      <c r="H215" s="14">
        <f>IFERROR(VLOOKUP(C215,SRA!B:T,18,0),"")</f>
        <v>1470.45</v>
      </c>
      <c r="I215" s="14">
        <f>IFERROR(VLOOKUP(C215,SRA!B:T,19,0),"")</f>
        <v>0</v>
      </c>
      <c r="J215" s="14">
        <f>IFERROR(VLOOKUP(C215,ABRIL!B:F,3,0),"")</f>
        <v>1470.45</v>
      </c>
      <c r="K215" s="14">
        <f t="shared" si="6"/>
        <v>504.81000000000006</v>
      </c>
      <c r="L215" s="14">
        <f>IFERROR(VLOOKUP(C215,ABRIL!B:H,7,0),"")</f>
        <v>965.64</v>
      </c>
      <c r="M215" s="69" t="str">
        <f>IFERROR(VLOOKUP(C215,FÉRIAS!C:D,2,0),"")</f>
        <v/>
      </c>
    </row>
    <row r="216" spans="2:13" s="36" customFormat="1">
      <c r="B216" s="20">
        <f t="shared" si="7"/>
        <v>208</v>
      </c>
      <c r="C216" s="65">
        <v>2367</v>
      </c>
      <c r="D216" s="66" t="s">
        <v>142</v>
      </c>
      <c r="E216" s="20" t="str">
        <f>IFERROR(VLOOKUP(C216,SRA!B:I,8,0),"")</f>
        <v>CLT</v>
      </c>
      <c r="F216" s="32" t="s">
        <v>603</v>
      </c>
      <c r="G216" s="20" t="str">
        <f>IFERROR(VLOOKUP(VLOOKUP(C216,SRA!B:F,5,0),FUNÇÃO!A:B,2,0),"")</f>
        <v>TEC.EM QUALIDADE</v>
      </c>
      <c r="H216" s="14">
        <f>IFERROR(VLOOKUP(C216,SRA!B:T,18,0),"")</f>
        <v>1537.47</v>
      </c>
      <c r="I216" s="14">
        <f>IFERROR(VLOOKUP(C216,SRA!B:T,19,0),"")</f>
        <v>0</v>
      </c>
      <c r="J216" s="14">
        <f>IFERROR(VLOOKUP(C216,ABRIL!B:F,3,0),"")</f>
        <v>1537.47</v>
      </c>
      <c r="K216" s="14">
        <f t="shared" si="6"/>
        <v>929.73</v>
      </c>
      <c r="L216" s="14">
        <f>IFERROR(VLOOKUP(C216,ABRIL!B:H,7,0),"")</f>
        <v>607.74</v>
      </c>
      <c r="M216" s="69" t="str">
        <f>IFERROR(VLOOKUP(C216,FÉRIAS!C:D,2,0),"")</f>
        <v/>
      </c>
    </row>
    <row r="217" spans="2:13" s="36" customFormat="1">
      <c r="B217" s="20">
        <f t="shared" si="7"/>
        <v>209</v>
      </c>
      <c r="C217" s="65">
        <v>2371</v>
      </c>
      <c r="D217" s="66" t="s">
        <v>143</v>
      </c>
      <c r="E217" s="20" t="str">
        <f>IFERROR(VLOOKUP(C217,SRA!B:I,8,0),"")</f>
        <v>CLT</v>
      </c>
      <c r="F217" s="32" t="s">
        <v>603</v>
      </c>
      <c r="G217" s="20" t="str">
        <f>IFERROR(VLOOKUP(VLOOKUP(C217,SRA!B:F,5,0),FUNÇÃO!A:B,2,0),"")</f>
        <v>TEC EM SEG DO TRA</v>
      </c>
      <c r="H217" s="14">
        <f>IFERROR(VLOOKUP(C217,SRA!B:T,18,0),"")</f>
        <v>1962.27</v>
      </c>
      <c r="I217" s="14">
        <f>IFERROR(VLOOKUP(C217,SRA!B:T,19,0),"")</f>
        <v>0</v>
      </c>
      <c r="J217" s="14">
        <f>IFERROR(VLOOKUP(C217,ABRIL!B:F,3,0),"")</f>
        <v>1962.27</v>
      </c>
      <c r="K217" s="14">
        <f t="shared" si="6"/>
        <v>1053.3699999999999</v>
      </c>
      <c r="L217" s="14">
        <f>IFERROR(VLOOKUP(C217,ABRIL!B:H,7,0),"")</f>
        <v>908.9</v>
      </c>
      <c r="M217" s="69" t="str">
        <f>IFERROR(VLOOKUP(C217,FÉRIAS!C:D,2,0),"")</f>
        <v/>
      </c>
    </row>
    <row r="218" spans="2:13" s="36" customFormat="1">
      <c r="B218" s="20">
        <f t="shared" si="7"/>
        <v>210</v>
      </c>
      <c r="C218" s="65">
        <v>2382</v>
      </c>
      <c r="D218" s="66" t="s">
        <v>144</v>
      </c>
      <c r="E218" s="20" t="str">
        <f>IFERROR(VLOOKUP(C218,SRA!B:I,8,0),"")</f>
        <v>CLT</v>
      </c>
      <c r="F218" s="32" t="s">
        <v>603</v>
      </c>
      <c r="G218" s="20" t="str">
        <f>IFERROR(VLOOKUP(VLOOKUP(C218,SRA!B:F,5,0),FUNÇÃO!A:B,2,0),"")</f>
        <v>FARMACEUTICO IND</v>
      </c>
      <c r="H218" s="14">
        <f>IFERROR(VLOOKUP(C218,SRA!B:T,18,0),"")</f>
        <v>4656.5600000000004</v>
      </c>
      <c r="I218" s="14">
        <f>IFERROR(VLOOKUP(C218,SRA!B:T,19,0),"")</f>
        <v>5739.47</v>
      </c>
      <c r="J218" s="14">
        <f>IFERROR(VLOOKUP(C218,ABRIL!B:F,3,0),"")</f>
        <v>10396.030000000001</v>
      </c>
      <c r="K218" s="14">
        <f t="shared" si="6"/>
        <v>2540.8199999999997</v>
      </c>
      <c r="L218" s="14">
        <f>IFERROR(VLOOKUP(C218,ABRIL!B:H,7,0),"")</f>
        <v>7855.2100000000009</v>
      </c>
      <c r="M218" s="69" t="str">
        <f>IFERROR(VLOOKUP(C218,FÉRIAS!C:D,2,0),"")</f>
        <v/>
      </c>
    </row>
    <row r="219" spans="2:13" s="36" customFormat="1">
      <c r="B219" s="20">
        <f t="shared" si="7"/>
        <v>211</v>
      </c>
      <c r="C219" s="65">
        <v>2384</v>
      </c>
      <c r="D219" s="66" t="s">
        <v>145</v>
      </c>
      <c r="E219" s="20" t="str">
        <f>IFERROR(VLOOKUP(C219,SRA!B:I,8,0),"")</f>
        <v>CLT</v>
      </c>
      <c r="F219" s="32" t="s">
        <v>603</v>
      </c>
      <c r="G219" s="20" t="str">
        <f>IFERROR(VLOOKUP(VLOOKUP(C219,SRA!B:F,5,0),FUNÇÃO!A:B,2,0),"")</f>
        <v>TEC.EM QUALIDADE</v>
      </c>
      <c r="H219" s="14">
        <f>IFERROR(VLOOKUP(C219,SRA!B:T,18,0),"")</f>
        <v>1537.47</v>
      </c>
      <c r="I219" s="14">
        <f>IFERROR(VLOOKUP(C219,SRA!B:T,19,0),"")</f>
        <v>0</v>
      </c>
      <c r="J219" s="14">
        <f>IFERROR(VLOOKUP(C219,ABRIL!B:F,3,0),"")</f>
        <v>1899.91</v>
      </c>
      <c r="K219" s="14">
        <f t="shared" si="6"/>
        <v>752.37000000000012</v>
      </c>
      <c r="L219" s="14">
        <f>IFERROR(VLOOKUP(C219,ABRIL!B:H,7,0),"")</f>
        <v>1147.54</v>
      </c>
      <c r="M219" s="69" t="str">
        <f>IFERROR(VLOOKUP(C219,FÉRIAS!C:D,2,0),"")</f>
        <v/>
      </c>
    </row>
    <row r="220" spans="2:13" s="36" customFormat="1">
      <c r="B220" s="20">
        <f t="shared" si="7"/>
        <v>212</v>
      </c>
      <c r="C220" s="65">
        <v>2392</v>
      </c>
      <c r="D220" s="66" t="s">
        <v>146</v>
      </c>
      <c r="E220" s="20" t="str">
        <f>IFERROR(VLOOKUP(C220,SRA!B:I,8,0),"")</f>
        <v>CLT</v>
      </c>
      <c r="F220" s="32" t="s">
        <v>603</v>
      </c>
      <c r="G220" s="20" t="str">
        <f>IFERROR(VLOOKUP(VLOOKUP(C220,SRA!B:F,5,0),FUNÇÃO!A:B,2,0),"")</f>
        <v>TEC UTI TRA EFLUE</v>
      </c>
      <c r="H220" s="14">
        <f>IFERROR(VLOOKUP(C220,SRA!B:T,18,0),"")</f>
        <v>1537.47</v>
      </c>
      <c r="I220" s="14">
        <f>IFERROR(VLOOKUP(C220,SRA!B:T,19,0),"")</f>
        <v>1993.92</v>
      </c>
      <c r="J220" s="14">
        <f>IFERROR(VLOOKUP(C220,ABRIL!B:F,3,0),"")</f>
        <v>3801.69</v>
      </c>
      <c r="K220" s="14">
        <f t="shared" si="6"/>
        <v>1489.1100000000001</v>
      </c>
      <c r="L220" s="14">
        <f>IFERROR(VLOOKUP(C220,ABRIL!B:H,7,0),"")</f>
        <v>2312.58</v>
      </c>
      <c r="M220" s="69" t="str">
        <f>IFERROR(VLOOKUP(C220,FÉRIAS!C:D,2,0),"")</f>
        <v/>
      </c>
    </row>
    <row r="221" spans="2:13" s="36" customFormat="1">
      <c r="B221" s="20">
        <f t="shared" si="7"/>
        <v>213</v>
      </c>
      <c r="C221" s="65">
        <v>2403</v>
      </c>
      <c r="D221" s="66" t="s">
        <v>147</v>
      </c>
      <c r="E221" s="20" t="str">
        <f>IFERROR(VLOOKUP(C221,SRA!B:I,8,0),"")</f>
        <v>CLT</v>
      </c>
      <c r="F221" s="32" t="s">
        <v>723</v>
      </c>
      <c r="G221" s="20" t="str">
        <f>IFERROR(VLOOKUP(VLOOKUP(C221,SRA!B:F,5,0),FUNÇÃO!A:B,2,0),"")</f>
        <v>OP. DE PROD. IND.</v>
      </c>
      <c r="H221" s="14">
        <f>IFERROR(VLOOKUP(C221,SRA!B:T,18,0),"")</f>
        <v>1543.95</v>
      </c>
      <c r="I221" s="14">
        <f>IFERROR(VLOOKUP(C221,SRA!B:T,19,0),"")</f>
        <v>0</v>
      </c>
      <c r="J221" s="14">
        <f>IFERROR(VLOOKUP(C221,ABRIL!B:F,3,0),"")</f>
        <v>1106.01</v>
      </c>
      <c r="K221" s="14">
        <f t="shared" si="6"/>
        <v>1106.01</v>
      </c>
      <c r="L221" s="14">
        <f>IFERROR(VLOOKUP(C221,ABRIL!B:H,7,0),"")</f>
        <v>0</v>
      </c>
      <c r="M221" s="69" t="str">
        <f>IFERROR(VLOOKUP(C221,FÉRIAS!C:D,2,0),"")</f>
        <v/>
      </c>
    </row>
    <row r="222" spans="2:13" s="36" customFormat="1">
      <c r="B222" s="20">
        <f t="shared" si="7"/>
        <v>214</v>
      </c>
      <c r="C222" s="65">
        <v>2406</v>
      </c>
      <c r="D222" s="66" t="s">
        <v>148</v>
      </c>
      <c r="E222" s="20" t="str">
        <f>IFERROR(VLOOKUP(C222,SRA!B:I,8,0),"")</f>
        <v>CLT</v>
      </c>
      <c r="F222" s="32" t="s">
        <v>603</v>
      </c>
      <c r="G222" s="20" t="str">
        <f>IFERROR(VLOOKUP(VLOOKUP(C222,SRA!B:F,5,0),FUNÇÃO!A:B,2,0),"")</f>
        <v>OP. DE PROD. IND.</v>
      </c>
      <c r="H222" s="14">
        <f>IFERROR(VLOOKUP(C222,SRA!B:T,18,0),"")</f>
        <v>1209.72</v>
      </c>
      <c r="I222" s="14">
        <f>IFERROR(VLOOKUP(C222,SRA!B:T,19,0),"")</f>
        <v>0</v>
      </c>
      <c r="J222" s="14">
        <f>IFERROR(VLOOKUP(C222,ABRIL!B:F,3,0),"")</f>
        <v>1209.72</v>
      </c>
      <c r="K222" s="14">
        <f t="shared" si="6"/>
        <v>584.9</v>
      </c>
      <c r="L222" s="14">
        <f>IFERROR(VLOOKUP(C222,ABRIL!B:H,7,0),"")</f>
        <v>624.82000000000005</v>
      </c>
      <c r="M222" s="69" t="str">
        <f>IFERROR(VLOOKUP(C222,FÉRIAS!C:D,2,0),"")</f>
        <v/>
      </c>
    </row>
    <row r="223" spans="2:13" s="36" customFormat="1">
      <c r="B223" s="20">
        <f t="shared" si="7"/>
        <v>215</v>
      </c>
      <c r="C223" s="65">
        <v>2414</v>
      </c>
      <c r="D223" s="66" t="s">
        <v>149</v>
      </c>
      <c r="E223" s="20" t="str">
        <f>IFERROR(VLOOKUP(C223,SRA!B:I,8,0),"")</f>
        <v>CLT</v>
      </c>
      <c r="F223" s="32" t="s">
        <v>603</v>
      </c>
      <c r="G223" s="20" t="str">
        <f>IFERROR(VLOOKUP(VLOOKUP(C223,SRA!B:F,5,0),FUNÇÃO!A:B,2,0),"")</f>
        <v>OP. DE PROD. IND.</v>
      </c>
      <c r="H223" s="14">
        <f>IFERROR(VLOOKUP(C223,SRA!B:T,18,0),"")</f>
        <v>1097.25</v>
      </c>
      <c r="I223" s="14">
        <f>IFERROR(VLOOKUP(C223,SRA!B:T,19,0),"")</f>
        <v>0</v>
      </c>
      <c r="J223" s="14">
        <f>IFERROR(VLOOKUP(C223,ABRIL!B:F,3,0),"")</f>
        <v>1100</v>
      </c>
      <c r="K223" s="14">
        <f t="shared" si="6"/>
        <v>477.55999999999995</v>
      </c>
      <c r="L223" s="14">
        <f>IFERROR(VLOOKUP(C223,ABRIL!B:H,7,0),"")</f>
        <v>622.44000000000005</v>
      </c>
      <c r="M223" s="69" t="str">
        <f>IFERROR(VLOOKUP(C223,FÉRIAS!C:D,2,0),"")</f>
        <v/>
      </c>
    </row>
    <row r="224" spans="2:13" s="36" customFormat="1">
      <c r="B224" s="20">
        <f t="shared" si="7"/>
        <v>216</v>
      </c>
      <c r="C224" s="65">
        <v>2415</v>
      </c>
      <c r="D224" s="66" t="s">
        <v>150</v>
      </c>
      <c r="E224" s="20" t="str">
        <f>IFERROR(VLOOKUP(C224,SRA!B:I,8,0),"")</f>
        <v>CLT</v>
      </c>
      <c r="F224" s="32" t="s">
        <v>603</v>
      </c>
      <c r="G224" s="20" t="str">
        <f>IFERROR(VLOOKUP(VLOOKUP(C224,SRA!B:F,5,0),FUNÇÃO!A:B,2,0),"")</f>
        <v>FARMACEUTICO IND</v>
      </c>
      <c r="H224" s="14">
        <f>IFERROR(VLOOKUP(C224,SRA!B:T,18,0),"")</f>
        <v>4656.5600000000004</v>
      </c>
      <c r="I224" s="14">
        <f>IFERROR(VLOOKUP(C224,SRA!B:T,19,0),"")</f>
        <v>5739.47</v>
      </c>
      <c r="J224" s="14">
        <f>IFERROR(VLOOKUP(C224,ABRIL!B:F,3,0),"")</f>
        <v>10396.030000000001</v>
      </c>
      <c r="K224" s="14">
        <f t="shared" si="6"/>
        <v>2540.8199999999997</v>
      </c>
      <c r="L224" s="14">
        <f>IFERROR(VLOOKUP(C224,ABRIL!B:H,7,0),"")</f>
        <v>7855.2100000000009</v>
      </c>
      <c r="M224" s="69" t="str">
        <f>IFERROR(VLOOKUP(C224,FÉRIAS!C:D,2,0),"")</f>
        <v/>
      </c>
    </row>
    <row r="225" spans="2:13" s="36" customFormat="1">
      <c r="B225" s="20">
        <f t="shared" si="7"/>
        <v>217</v>
      </c>
      <c r="C225" s="65">
        <v>2417</v>
      </c>
      <c r="D225" s="66" t="s">
        <v>151</v>
      </c>
      <c r="E225" s="20" t="str">
        <f>IFERROR(VLOOKUP(C225,SRA!B:I,8,0),"")</f>
        <v>CLT</v>
      </c>
      <c r="F225" s="32" t="s">
        <v>603</v>
      </c>
      <c r="G225" s="20" t="str">
        <f>IFERROR(VLOOKUP(VLOOKUP(C225,SRA!B:F,5,0),FUNÇÃO!A:B,2,0),"")</f>
        <v>OP. DE PROD. IND.</v>
      </c>
      <c r="H225" s="14">
        <f>IFERROR(VLOOKUP(C225,SRA!B:T,18,0),"")</f>
        <v>1333.73</v>
      </c>
      <c r="I225" s="14">
        <f>IFERROR(VLOOKUP(C225,SRA!B:T,19,0),"")</f>
        <v>0</v>
      </c>
      <c r="J225" s="14">
        <f>IFERROR(VLOOKUP(C225,ABRIL!B:F,3,0),"")</f>
        <v>1333.73</v>
      </c>
      <c r="K225" s="14">
        <f t="shared" si="6"/>
        <v>429.82999999999993</v>
      </c>
      <c r="L225" s="14">
        <f>IFERROR(VLOOKUP(C225,ABRIL!B:H,7,0),"")</f>
        <v>903.90000000000009</v>
      </c>
      <c r="M225" s="69" t="str">
        <f>IFERROR(VLOOKUP(C225,FÉRIAS!C:D,2,0),"")</f>
        <v/>
      </c>
    </row>
    <row r="226" spans="2:13" s="36" customFormat="1">
      <c r="B226" s="20">
        <f t="shared" si="7"/>
        <v>218</v>
      </c>
      <c r="C226" s="65">
        <v>2420</v>
      </c>
      <c r="D226" s="66" t="s">
        <v>152</v>
      </c>
      <c r="E226" s="20" t="str">
        <f>IFERROR(VLOOKUP(C226,SRA!B:I,8,0),"")</f>
        <v>CLT</v>
      </c>
      <c r="F226" s="32" t="s">
        <v>603</v>
      </c>
      <c r="G226" s="20" t="str">
        <f>IFERROR(VLOOKUP(VLOOKUP(C226,SRA!B:F,5,0),FUNÇÃO!A:B,2,0),"")</f>
        <v>FARMACEUTICO IND</v>
      </c>
      <c r="H226" s="14">
        <f>IFERROR(VLOOKUP(C226,SRA!B:T,18,0),"")</f>
        <v>4656.5600000000004</v>
      </c>
      <c r="I226" s="14">
        <f>IFERROR(VLOOKUP(C226,SRA!B:T,19,0),"")</f>
        <v>5739.47</v>
      </c>
      <c r="J226" s="14">
        <f>IFERROR(VLOOKUP(C226,ABRIL!B:F,3,0),"")</f>
        <v>10666.33</v>
      </c>
      <c r="K226" s="14">
        <f t="shared" si="6"/>
        <v>2510.8799999999992</v>
      </c>
      <c r="L226" s="14">
        <f>IFERROR(VLOOKUP(C226,ABRIL!B:H,7,0),"")</f>
        <v>8155.4500000000007</v>
      </c>
      <c r="M226" s="69" t="str">
        <f>IFERROR(VLOOKUP(C226,FÉRIAS!C:D,2,0),"")</f>
        <v/>
      </c>
    </row>
    <row r="227" spans="2:13" s="36" customFormat="1">
      <c r="B227" s="20">
        <f t="shared" si="7"/>
        <v>219</v>
      </c>
      <c r="C227" s="65">
        <v>2421</v>
      </c>
      <c r="D227" s="66" t="s">
        <v>153</v>
      </c>
      <c r="E227" s="20" t="str">
        <f>IFERROR(VLOOKUP(C227,SRA!B:I,8,0),"")</f>
        <v>CLT</v>
      </c>
      <c r="F227" s="32" t="s">
        <v>603</v>
      </c>
      <c r="G227" s="20" t="str">
        <f>IFERROR(VLOOKUP(VLOOKUP(C227,SRA!B:F,5,0),FUNÇÃO!A:B,2,0),"")</f>
        <v>ANALISTA EM RH</v>
      </c>
      <c r="H227" s="14">
        <f>IFERROR(VLOOKUP(C227,SRA!B:T,18,0),"")</f>
        <v>2949.24</v>
      </c>
      <c r="I227" s="14">
        <f>IFERROR(VLOOKUP(C227,SRA!B:T,19,0),"")</f>
        <v>1993.92</v>
      </c>
      <c r="J227" s="14">
        <f>IFERROR(VLOOKUP(C227,ABRIL!B:F,3,0),"")</f>
        <v>4943.16</v>
      </c>
      <c r="K227" s="14">
        <f t="shared" si="6"/>
        <v>930.75</v>
      </c>
      <c r="L227" s="14">
        <f>IFERROR(VLOOKUP(C227,ABRIL!B:H,7,0),"")</f>
        <v>4012.41</v>
      </c>
      <c r="M227" s="69" t="str">
        <f>IFERROR(VLOOKUP(C227,FÉRIAS!C:D,2,0),"")</f>
        <v/>
      </c>
    </row>
    <row r="228" spans="2:13" s="36" customFormat="1">
      <c r="B228" s="20">
        <f t="shared" si="7"/>
        <v>220</v>
      </c>
      <c r="C228" s="65">
        <v>2437</v>
      </c>
      <c r="D228" s="66" t="s">
        <v>154</v>
      </c>
      <c r="E228" s="20" t="str">
        <f>IFERROR(VLOOKUP(C228,SRA!B:I,8,0),"")</f>
        <v>CLT</v>
      </c>
      <c r="F228" s="32" t="s">
        <v>603</v>
      </c>
      <c r="G228" s="20" t="str">
        <f>IFERROR(VLOOKUP(VLOOKUP(C228,SRA!B:F,5,0),FUNÇÃO!A:B,2,0),"")</f>
        <v>TEC.EM QUALIDADE</v>
      </c>
      <c r="H228" s="14">
        <f>IFERROR(VLOOKUP(C228,SRA!B:T,18,0),"")</f>
        <v>1537.47</v>
      </c>
      <c r="I228" s="14">
        <f>IFERROR(VLOOKUP(C228,SRA!B:T,19,0),"")</f>
        <v>0</v>
      </c>
      <c r="J228" s="14">
        <f>IFERROR(VLOOKUP(C228,ABRIL!B:F,3,0),"")</f>
        <v>1537.47</v>
      </c>
      <c r="K228" s="14">
        <f t="shared" si="6"/>
        <v>391.87000000000012</v>
      </c>
      <c r="L228" s="14">
        <f>IFERROR(VLOOKUP(C228,ABRIL!B:H,7,0),"")</f>
        <v>1145.5999999999999</v>
      </c>
      <c r="M228" s="69" t="str">
        <f>IFERROR(VLOOKUP(C228,FÉRIAS!C:D,2,0),"")</f>
        <v/>
      </c>
    </row>
    <row r="229" spans="2:13" s="36" customFormat="1">
      <c r="B229" s="20">
        <f t="shared" si="7"/>
        <v>221</v>
      </c>
      <c r="C229" s="65">
        <v>2440</v>
      </c>
      <c r="D229" s="66" t="s">
        <v>155</v>
      </c>
      <c r="E229" s="20" t="str">
        <f>IFERROR(VLOOKUP(C229,SRA!B:I,8,0),"")</f>
        <v>CLT</v>
      </c>
      <c r="F229" s="32" t="s">
        <v>603</v>
      </c>
      <c r="G229" s="20" t="str">
        <f>IFERROR(VLOOKUP(VLOOKUP(C229,SRA!B:F,5,0),FUNÇÃO!A:B,2,0),"")</f>
        <v>OP. DE PROD. IND.</v>
      </c>
      <c r="H229" s="14">
        <f>IFERROR(VLOOKUP(C229,SRA!B:T,18,0),"")</f>
        <v>1333.73</v>
      </c>
      <c r="I229" s="14">
        <f>IFERROR(VLOOKUP(C229,SRA!B:T,19,0),"")</f>
        <v>1107.73</v>
      </c>
      <c r="J229" s="14">
        <f>IFERROR(VLOOKUP(C229,ABRIL!B:F,3,0),"")</f>
        <v>2441.88</v>
      </c>
      <c r="K229" s="14">
        <f t="shared" si="6"/>
        <v>765.32999999999993</v>
      </c>
      <c r="L229" s="14">
        <f>IFERROR(VLOOKUP(C229,ABRIL!B:H,7,0),"")</f>
        <v>1676.5500000000002</v>
      </c>
      <c r="M229" s="69" t="str">
        <f>IFERROR(VLOOKUP(C229,FÉRIAS!C:D,2,0),"")</f>
        <v/>
      </c>
    </row>
    <row r="230" spans="2:13" s="36" customFormat="1">
      <c r="B230" s="20">
        <f t="shared" si="7"/>
        <v>222</v>
      </c>
      <c r="C230" s="65">
        <v>2441</v>
      </c>
      <c r="D230" s="66" t="s">
        <v>156</v>
      </c>
      <c r="E230" s="20" t="str">
        <f>IFERROR(VLOOKUP(C230,SRA!B:I,8,0),"")</f>
        <v>CLT</v>
      </c>
      <c r="F230" s="32" t="s">
        <v>603</v>
      </c>
      <c r="G230" s="20" t="str">
        <f>IFERROR(VLOOKUP(VLOOKUP(C230,SRA!B:F,5,0),FUNÇÃO!A:B,2,0),"")</f>
        <v>OP. DE PROD. IND.</v>
      </c>
      <c r="H230" s="14">
        <f>IFERROR(VLOOKUP(C230,SRA!B:T,18,0),"")</f>
        <v>1470.45</v>
      </c>
      <c r="I230" s="14">
        <f>IFERROR(VLOOKUP(C230,SRA!B:T,19,0),"")</f>
        <v>0</v>
      </c>
      <c r="J230" s="14">
        <f>IFERROR(VLOOKUP(C230,ABRIL!B:F,3,0),"")</f>
        <v>1748.37</v>
      </c>
      <c r="K230" s="14">
        <f t="shared" si="6"/>
        <v>548.92999999999984</v>
      </c>
      <c r="L230" s="14">
        <f>IFERROR(VLOOKUP(C230,ABRIL!B:H,7,0),"")</f>
        <v>1199.44</v>
      </c>
      <c r="M230" s="69" t="str">
        <f>IFERROR(VLOOKUP(C230,FÉRIAS!C:D,2,0),"")</f>
        <v/>
      </c>
    </row>
    <row r="231" spans="2:13" s="36" customFormat="1">
      <c r="B231" s="20">
        <f t="shared" si="7"/>
        <v>223</v>
      </c>
      <c r="C231" s="65">
        <v>2443</v>
      </c>
      <c r="D231" s="66" t="s">
        <v>157</v>
      </c>
      <c r="E231" s="20" t="str">
        <f>IFERROR(VLOOKUP(C231,SRA!B:I,8,0),"")</f>
        <v>CLT</v>
      </c>
      <c r="F231" s="32" t="s">
        <v>603</v>
      </c>
      <c r="G231" s="20" t="str">
        <f>IFERROR(VLOOKUP(VLOOKUP(C231,SRA!B:F,5,0),FUNÇÃO!A:B,2,0),"")</f>
        <v>OP. DE PROD. IND.</v>
      </c>
      <c r="H231" s="14">
        <f>IFERROR(VLOOKUP(C231,SRA!B:T,18,0),"")</f>
        <v>1333.73</v>
      </c>
      <c r="I231" s="14">
        <f>IFERROR(VLOOKUP(C231,SRA!B:T,19,0),"")</f>
        <v>0</v>
      </c>
      <c r="J231" s="14">
        <f>IFERROR(VLOOKUP(C231,ABRIL!B:F,3,0),"")</f>
        <v>1655.3</v>
      </c>
      <c r="K231" s="14">
        <f t="shared" si="6"/>
        <v>361.78</v>
      </c>
      <c r="L231" s="14">
        <f>IFERROR(VLOOKUP(C231,ABRIL!B:H,7,0),"")</f>
        <v>1293.52</v>
      </c>
      <c r="M231" s="69" t="str">
        <f>IFERROR(VLOOKUP(C231,FÉRIAS!C:D,2,0),"")</f>
        <v/>
      </c>
    </row>
    <row r="232" spans="2:13" s="36" customFormat="1">
      <c r="B232" s="20">
        <f t="shared" si="7"/>
        <v>224</v>
      </c>
      <c r="C232" s="65">
        <v>2448</v>
      </c>
      <c r="D232" s="66" t="s">
        <v>158</v>
      </c>
      <c r="E232" s="20" t="str">
        <f>IFERROR(VLOOKUP(C232,SRA!B:I,8,0),"")</f>
        <v>CLT</v>
      </c>
      <c r="F232" s="32" t="s">
        <v>603</v>
      </c>
      <c r="G232" s="20" t="str">
        <f>IFERROR(VLOOKUP(VLOOKUP(C232,SRA!B:F,5,0),FUNÇÃO!A:B,2,0),"")</f>
        <v>OP. DE PROD. IND.</v>
      </c>
      <c r="H232" s="14">
        <f>IFERROR(VLOOKUP(C232,SRA!B:T,18,0),"")</f>
        <v>1333.73</v>
      </c>
      <c r="I232" s="14">
        <f>IFERROR(VLOOKUP(C232,SRA!B:T,19,0),"")</f>
        <v>1107.73</v>
      </c>
      <c r="J232" s="14">
        <f>IFERROR(VLOOKUP(C232,ABRIL!B:F,3,0),"")</f>
        <v>2441.46</v>
      </c>
      <c r="K232" s="14">
        <f t="shared" si="6"/>
        <v>661.88999999999987</v>
      </c>
      <c r="L232" s="14">
        <f>IFERROR(VLOOKUP(C232,ABRIL!B:H,7,0),"")</f>
        <v>1779.5700000000002</v>
      </c>
      <c r="M232" s="69" t="str">
        <f>IFERROR(VLOOKUP(C232,FÉRIAS!C:D,2,0),"")</f>
        <v/>
      </c>
    </row>
    <row r="233" spans="2:13" s="36" customFormat="1">
      <c r="B233" s="20">
        <f t="shared" si="7"/>
        <v>225</v>
      </c>
      <c r="C233" s="65">
        <v>2451</v>
      </c>
      <c r="D233" s="66" t="s">
        <v>159</v>
      </c>
      <c r="E233" s="20" t="str">
        <f>IFERROR(VLOOKUP(C233,SRA!B:I,8,0),"")</f>
        <v>CLT</v>
      </c>
      <c r="F233" s="32" t="s">
        <v>603</v>
      </c>
      <c r="G233" s="20" t="str">
        <f>IFERROR(VLOOKUP(VLOOKUP(C233,SRA!B:F,5,0),FUNÇÃO!A:B,2,0),"")</f>
        <v>OP. DE PROD. IND.</v>
      </c>
      <c r="H233" s="14">
        <f>IFERROR(VLOOKUP(C233,SRA!B:T,18,0),"")</f>
        <v>1333.73</v>
      </c>
      <c r="I233" s="14">
        <f>IFERROR(VLOOKUP(C233,SRA!B:T,19,0),"")</f>
        <v>0</v>
      </c>
      <c r="J233" s="14">
        <f>IFERROR(VLOOKUP(C233,ABRIL!B:F,3,0),"")</f>
        <v>2184.3200000000002</v>
      </c>
      <c r="K233" s="14">
        <f t="shared" si="6"/>
        <v>191.22000000000025</v>
      </c>
      <c r="L233" s="14">
        <f>IFERROR(VLOOKUP(C233,ABRIL!B:H,7,0),"")</f>
        <v>1993.1</v>
      </c>
      <c r="M233" s="69" t="str">
        <f>IFERROR(VLOOKUP(C233,FÉRIAS!C:D,2,0),"")</f>
        <v/>
      </c>
    </row>
    <row r="234" spans="2:13" s="36" customFormat="1">
      <c r="B234" s="20">
        <f t="shared" si="7"/>
        <v>226</v>
      </c>
      <c r="C234" s="65">
        <v>2460</v>
      </c>
      <c r="D234" s="66" t="s">
        <v>160</v>
      </c>
      <c r="E234" s="20" t="str">
        <f>IFERROR(VLOOKUP(C234,SRA!B:I,8,0),"")</f>
        <v>CLT</v>
      </c>
      <c r="F234" s="32" t="s">
        <v>723</v>
      </c>
      <c r="G234" s="20" t="str">
        <f>IFERROR(VLOOKUP(VLOOKUP(C234,SRA!B:F,5,0),FUNÇÃO!A:B,2,0),"")</f>
        <v>OP. DE PROD. IND.</v>
      </c>
      <c r="H234" s="14">
        <f>IFERROR(VLOOKUP(C234,SRA!B:T,18,0),"")</f>
        <v>1333.73</v>
      </c>
      <c r="I234" s="14">
        <f>IFERROR(VLOOKUP(C234,SRA!B:T,19,0),"")</f>
        <v>0</v>
      </c>
      <c r="J234" s="14">
        <f>IFERROR(VLOOKUP(C234,ABRIL!B:F,3,0),"")</f>
        <v>49.26</v>
      </c>
      <c r="K234" s="14">
        <f t="shared" si="6"/>
        <v>49.26</v>
      </c>
      <c r="L234" s="14">
        <f>IFERROR(VLOOKUP(C234,ABRIL!B:H,7,0),"")</f>
        <v>0</v>
      </c>
      <c r="M234" s="69" t="str">
        <f>IFERROR(VLOOKUP(C234,FÉRIAS!C:D,2,0),"")</f>
        <v/>
      </c>
    </row>
    <row r="235" spans="2:13" s="36" customFormat="1">
      <c r="B235" s="20">
        <f t="shared" si="7"/>
        <v>227</v>
      </c>
      <c r="C235" s="65">
        <v>2468</v>
      </c>
      <c r="D235" s="66" t="s">
        <v>161</v>
      </c>
      <c r="E235" s="20" t="str">
        <f>IFERROR(VLOOKUP(C235,SRA!B:I,8,0),"")</f>
        <v>CLT</v>
      </c>
      <c r="F235" s="32" t="s">
        <v>603</v>
      </c>
      <c r="G235" s="20" t="str">
        <f>IFERROR(VLOOKUP(VLOOKUP(C235,SRA!B:F,5,0),FUNÇÃO!A:B,2,0),"")</f>
        <v>TEC. EM ADM. E FI</v>
      </c>
      <c r="H235" s="14">
        <f>IFERROR(VLOOKUP(C235,SRA!B:T,18,0),"")</f>
        <v>1614.36</v>
      </c>
      <c r="I235" s="14">
        <f>IFERROR(VLOOKUP(C235,SRA!B:T,19,0),"")</f>
        <v>4993.92</v>
      </c>
      <c r="J235" s="14">
        <f>IFERROR(VLOOKUP(C235,ABRIL!B:F,3,0),"")</f>
        <v>13486.86</v>
      </c>
      <c r="K235" s="14">
        <f t="shared" si="6"/>
        <v>2238.4700000000012</v>
      </c>
      <c r="L235" s="14">
        <f>IFERROR(VLOOKUP(C235,ABRIL!B:H,7,0),"")</f>
        <v>11248.39</v>
      </c>
      <c r="M235" s="69" t="str">
        <f>IFERROR(VLOOKUP(C235,FÉRIAS!C:D,2,0),"")</f>
        <v/>
      </c>
    </row>
    <row r="236" spans="2:13" s="36" customFormat="1">
      <c r="B236" s="20">
        <f t="shared" si="7"/>
        <v>228</v>
      </c>
      <c r="C236" s="65">
        <v>2474</v>
      </c>
      <c r="D236" s="66" t="s">
        <v>162</v>
      </c>
      <c r="E236" s="20" t="str">
        <f>IFERROR(VLOOKUP(C236,SRA!B:I,8,0),"")</f>
        <v>CLT</v>
      </c>
      <c r="F236" s="32" t="s">
        <v>603</v>
      </c>
      <c r="G236" s="20" t="str">
        <f>IFERROR(VLOOKUP(VLOOKUP(C236,SRA!B:F,5,0),FUNÇÃO!A:B,2,0),"")</f>
        <v>FARMACEUTICO IND</v>
      </c>
      <c r="H236" s="14">
        <f>IFERROR(VLOOKUP(C236,SRA!B:T,18,0),"")</f>
        <v>4656.5600000000004</v>
      </c>
      <c r="I236" s="14">
        <f>IFERROR(VLOOKUP(C236,SRA!B:T,19,0),"")</f>
        <v>6245.89</v>
      </c>
      <c r="J236" s="14">
        <f>IFERROR(VLOOKUP(C236,ABRIL!B:F,3,0),"")</f>
        <v>11172.75</v>
      </c>
      <c r="K236" s="14">
        <f t="shared" si="6"/>
        <v>3151.4800000000005</v>
      </c>
      <c r="L236" s="14">
        <f>IFERROR(VLOOKUP(C236,ABRIL!B:H,7,0),"")</f>
        <v>8021.2699999999995</v>
      </c>
      <c r="M236" s="69" t="str">
        <f>IFERROR(VLOOKUP(C236,FÉRIAS!C:D,2,0),"")</f>
        <v/>
      </c>
    </row>
    <row r="237" spans="2:13" s="36" customFormat="1">
      <c r="B237" s="20">
        <f t="shared" si="7"/>
        <v>229</v>
      </c>
      <c r="C237" s="65">
        <v>2478</v>
      </c>
      <c r="D237" s="66" t="s">
        <v>474</v>
      </c>
      <c r="E237" s="20" t="str">
        <f>IFERROR(VLOOKUP(C237,SRA!B:I,8,0),"")</f>
        <v>CLT</v>
      </c>
      <c r="F237" s="32" t="s">
        <v>603</v>
      </c>
      <c r="G237" s="20" t="str">
        <f>IFERROR(VLOOKUP(VLOOKUP(C237,SRA!B:F,5,0),FUNÇÃO!A:B,2,0),"")</f>
        <v>ANA ASS FARMACEUT</v>
      </c>
      <c r="H237" s="14">
        <f>IFERROR(VLOOKUP(C237,SRA!B:T,18,0),"")</f>
        <v>4149.8900000000003</v>
      </c>
      <c r="I237" s="14">
        <f>IFERROR(VLOOKUP(C237,SRA!B:T,19,0),"")</f>
        <v>0</v>
      </c>
      <c r="J237" s="14">
        <f>IFERROR(VLOOKUP(C237,ABRIL!B:F,3,0),"")</f>
        <v>4149.8900000000003</v>
      </c>
      <c r="K237" s="14">
        <f t="shared" si="6"/>
        <v>732.23000000000047</v>
      </c>
      <c r="L237" s="14">
        <f>IFERROR(VLOOKUP(C237,ABRIL!B:H,7,0),"")</f>
        <v>3417.66</v>
      </c>
      <c r="M237" s="69" t="str">
        <f>IFERROR(VLOOKUP(C237,FÉRIAS!C:D,2,0),"")</f>
        <v/>
      </c>
    </row>
    <row r="238" spans="2:13" s="36" customFormat="1">
      <c r="B238" s="20">
        <f t="shared" si="7"/>
        <v>230</v>
      </c>
      <c r="C238" s="65">
        <v>2481</v>
      </c>
      <c r="D238" s="66" t="s">
        <v>446</v>
      </c>
      <c r="E238" s="20" t="str">
        <f>IFERROR(VLOOKUP(C238,SRA!B:I,8,0),"")</f>
        <v>CLT</v>
      </c>
      <c r="F238" s="32" t="s">
        <v>603</v>
      </c>
      <c r="G238" s="20" t="str">
        <f>IFERROR(VLOOKUP(VLOOKUP(C238,SRA!B:F,5,0),FUNÇÃO!A:B,2,0),"")</f>
        <v>ANA ASS FARMACEUT</v>
      </c>
      <c r="H238" s="14">
        <f>IFERROR(VLOOKUP(C238,SRA!B:T,18,0),"")</f>
        <v>4149.8900000000003</v>
      </c>
      <c r="I238" s="14">
        <f>IFERROR(VLOOKUP(C238,SRA!B:T,19,0),"")</f>
        <v>0</v>
      </c>
      <c r="J238" s="14">
        <f>IFERROR(VLOOKUP(C238,ABRIL!B:F,3,0),"")</f>
        <v>4149.8900000000003</v>
      </c>
      <c r="K238" s="14">
        <f t="shared" si="6"/>
        <v>901.25</v>
      </c>
      <c r="L238" s="14">
        <f>IFERROR(VLOOKUP(C238,ABRIL!B:H,7,0),"")</f>
        <v>3248.6400000000003</v>
      </c>
      <c r="M238" s="69" t="str">
        <f>IFERROR(VLOOKUP(C238,FÉRIAS!C:D,2,0),"")</f>
        <v/>
      </c>
    </row>
    <row r="239" spans="2:13" s="36" customFormat="1">
      <c r="B239" s="20">
        <f t="shared" si="7"/>
        <v>231</v>
      </c>
      <c r="C239" s="65">
        <v>2484</v>
      </c>
      <c r="D239" s="66" t="s">
        <v>467</v>
      </c>
      <c r="E239" s="20" t="str">
        <f>IFERROR(VLOOKUP(C239,SRA!B:I,8,0),"")</f>
        <v>CLT</v>
      </c>
      <c r="F239" s="32" t="s">
        <v>603</v>
      </c>
      <c r="G239" s="20" t="str">
        <f>IFERROR(VLOOKUP(VLOOKUP(C239,SRA!B:F,5,0),FUNÇÃO!A:B,2,0),"")</f>
        <v>ANA ASS FARMACEUT</v>
      </c>
      <c r="H239" s="14">
        <f>IFERROR(VLOOKUP(C239,SRA!B:T,18,0),"")</f>
        <v>4357.38</v>
      </c>
      <c r="I239" s="14">
        <f>IFERROR(VLOOKUP(C239,SRA!B:T,19,0),"")</f>
        <v>0</v>
      </c>
      <c r="J239" s="14">
        <f>IFERROR(VLOOKUP(C239,ABRIL!B:F,3,0),"")</f>
        <v>4627.68</v>
      </c>
      <c r="K239" s="14">
        <f t="shared" si="6"/>
        <v>1190.9500000000003</v>
      </c>
      <c r="L239" s="14">
        <f>IFERROR(VLOOKUP(C239,ABRIL!B:H,7,0),"")</f>
        <v>3436.73</v>
      </c>
      <c r="M239" s="69" t="str">
        <f>IFERROR(VLOOKUP(C239,FÉRIAS!C:D,2,0),"")</f>
        <v/>
      </c>
    </row>
    <row r="240" spans="2:13" s="36" customFormat="1">
      <c r="B240" s="20">
        <f t="shared" si="7"/>
        <v>232</v>
      </c>
      <c r="C240" s="65">
        <v>2490</v>
      </c>
      <c r="D240" s="66" t="s">
        <v>163</v>
      </c>
      <c r="E240" s="20" t="str">
        <f>IFERROR(VLOOKUP(C240,SRA!B:I,8,0),"")</f>
        <v>CLT</v>
      </c>
      <c r="F240" s="32" t="s">
        <v>603</v>
      </c>
      <c r="G240" s="20" t="str">
        <f>IFERROR(VLOOKUP(VLOOKUP(C240,SRA!B:F,5,0),FUNÇÃO!A:B,2,0),"")</f>
        <v>TEC. EM ADM. E FI</v>
      </c>
      <c r="H240" s="14">
        <f>IFERROR(VLOOKUP(C240,SRA!B:T,18,0),"")</f>
        <v>1614.36</v>
      </c>
      <c r="I240" s="14">
        <f>IFERROR(VLOOKUP(C240,SRA!B:T,19,0),"")</f>
        <v>708.95</v>
      </c>
      <c r="J240" s="14">
        <f>IFERROR(VLOOKUP(C240,ABRIL!B:F,3,0),"")</f>
        <v>2323.31</v>
      </c>
      <c r="K240" s="14">
        <f t="shared" si="6"/>
        <v>418.36000000000013</v>
      </c>
      <c r="L240" s="14">
        <f>IFERROR(VLOOKUP(C240,ABRIL!B:H,7,0),"")</f>
        <v>1904.9499999999998</v>
      </c>
      <c r="M240" s="69" t="str">
        <f>IFERROR(VLOOKUP(C240,FÉRIAS!C:D,2,0),"")</f>
        <v/>
      </c>
    </row>
    <row r="241" spans="2:13" s="36" customFormat="1">
      <c r="B241" s="20">
        <f t="shared" si="7"/>
        <v>233</v>
      </c>
      <c r="C241" s="65">
        <v>2493</v>
      </c>
      <c r="D241" s="66" t="s">
        <v>164</v>
      </c>
      <c r="E241" s="20" t="str">
        <f>IFERROR(VLOOKUP(C241,SRA!B:I,8,0),"")</f>
        <v>CLT</v>
      </c>
      <c r="F241" s="32" t="s">
        <v>603</v>
      </c>
      <c r="G241" s="20" t="str">
        <f>IFERROR(VLOOKUP(VLOOKUP(C241,SRA!B:F,5,0),FUNÇÃO!A:B,2,0),"")</f>
        <v>TEC. EM ADM. E FI</v>
      </c>
      <c r="H241" s="14">
        <f>IFERROR(VLOOKUP(C241,SRA!B:T,18,0),"")</f>
        <v>1614.36</v>
      </c>
      <c r="I241" s="14">
        <f>IFERROR(VLOOKUP(C241,SRA!B:T,19,0),"")</f>
        <v>1993.92</v>
      </c>
      <c r="J241" s="14">
        <f>IFERROR(VLOOKUP(C241,ABRIL!B:F,3,0),"")</f>
        <v>3608.28</v>
      </c>
      <c r="K241" s="14">
        <f t="shared" si="6"/>
        <v>1123.0400000000004</v>
      </c>
      <c r="L241" s="14">
        <f>IFERROR(VLOOKUP(C241,ABRIL!B:H,7,0),"")</f>
        <v>2485.2399999999998</v>
      </c>
      <c r="M241" s="69" t="str">
        <f>IFERROR(VLOOKUP(C241,FÉRIAS!C:D,2,0),"")</f>
        <v/>
      </c>
    </row>
    <row r="242" spans="2:13" s="36" customFormat="1">
      <c r="B242" s="20">
        <f t="shared" si="7"/>
        <v>234</v>
      </c>
      <c r="C242" s="65">
        <v>2498</v>
      </c>
      <c r="D242" s="66" t="s">
        <v>165</v>
      </c>
      <c r="E242" s="20" t="str">
        <f>IFERROR(VLOOKUP(C242,SRA!B:I,8,0),"")</f>
        <v>CLT</v>
      </c>
      <c r="F242" s="32" t="s">
        <v>603</v>
      </c>
      <c r="G242" s="20" t="str">
        <f>IFERROR(VLOOKUP(VLOOKUP(C242,SRA!B:F,5,0),FUNÇÃO!A:B,2,0),"")</f>
        <v>TEC. EM OPTICA</v>
      </c>
      <c r="H242" s="14">
        <f>IFERROR(VLOOKUP(C242,SRA!B:T,18,0),"")</f>
        <v>1537.47</v>
      </c>
      <c r="I242" s="14">
        <f>IFERROR(VLOOKUP(C242,SRA!B:T,19,0),"")</f>
        <v>0</v>
      </c>
      <c r="J242" s="14">
        <f>IFERROR(VLOOKUP(C242,ABRIL!B:F,3,0),"")</f>
        <v>1807.77</v>
      </c>
      <c r="K242" s="14">
        <f t="shared" si="6"/>
        <v>490.80999999999995</v>
      </c>
      <c r="L242" s="14">
        <f>IFERROR(VLOOKUP(C242,ABRIL!B:H,7,0),"")</f>
        <v>1316.96</v>
      </c>
      <c r="M242" s="69" t="str">
        <f>IFERROR(VLOOKUP(C242,FÉRIAS!C:D,2,0),"")</f>
        <v/>
      </c>
    </row>
    <row r="243" spans="2:13" s="36" customFormat="1">
      <c r="B243" s="20">
        <f t="shared" si="7"/>
        <v>235</v>
      </c>
      <c r="C243" s="65">
        <v>2502</v>
      </c>
      <c r="D243" s="66" t="s">
        <v>166</v>
      </c>
      <c r="E243" s="20" t="str">
        <f>IFERROR(VLOOKUP(C243,SRA!B:I,8,0),"")</f>
        <v>CLT</v>
      </c>
      <c r="F243" s="32" t="s">
        <v>603</v>
      </c>
      <c r="G243" s="20" t="str">
        <f>IFERROR(VLOOKUP(VLOOKUP(C243,SRA!B:F,5,0),FUNÇÃO!A:B,2,0),"")</f>
        <v>TEC. EM OPTICA</v>
      </c>
      <c r="H243" s="14">
        <f>IFERROR(VLOOKUP(C243,SRA!B:T,18,0),"")</f>
        <v>1537.47</v>
      </c>
      <c r="I243" s="14">
        <f>IFERROR(VLOOKUP(C243,SRA!B:T,19,0),"")</f>
        <v>0</v>
      </c>
      <c r="J243" s="14">
        <f>IFERROR(VLOOKUP(C243,ABRIL!B:F,3,0),"")</f>
        <v>1537.47</v>
      </c>
      <c r="K243" s="14">
        <f t="shared" si="6"/>
        <v>559.83000000000004</v>
      </c>
      <c r="L243" s="14">
        <f>IFERROR(VLOOKUP(C243,ABRIL!B:H,7,0),"")</f>
        <v>977.64</v>
      </c>
      <c r="M243" s="69" t="str">
        <f>IFERROR(VLOOKUP(C243,FÉRIAS!C:D,2,0),"")</f>
        <v/>
      </c>
    </row>
    <row r="244" spans="2:13" s="36" customFormat="1">
      <c r="B244" s="20">
        <f t="shared" si="7"/>
        <v>236</v>
      </c>
      <c r="C244" s="65">
        <v>2503</v>
      </c>
      <c r="D244" s="66" t="s">
        <v>167</v>
      </c>
      <c r="E244" s="20" t="str">
        <f>IFERROR(VLOOKUP(C244,SRA!B:I,8,0),"")</f>
        <v>CLT</v>
      </c>
      <c r="F244" s="32" t="s">
        <v>603</v>
      </c>
      <c r="G244" s="20" t="str">
        <f>IFERROR(VLOOKUP(VLOOKUP(C244,SRA!B:F,5,0),FUNÇÃO!A:B,2,0),"")</f>
        <v>ANA ASS FARMACEUT</v>
      </c>
      <c r="H244" s="14">
        <f>IFERROR(VLOOKUP(C244,SRA!B:T,18,0),"")</f>
        <v>4149.8900000000003</v>
      </c>
      <c r="I244" s="14">
        <f>IFERROR(VLOOKUP(C244,SRA!B:T,19,0),"")</f>
        <v>0</v>
      </c>
      <c r="J244" s="14">
        <f>IFERROR(VLOOKUP(C244,ABRIL!B:F,3,0),"")</f>
        <v>4149.8900000000003</v>
      </c>
      <c r="K244" s="14">
        <f t="shared" si="6"/>
        <v>1048.46</v>
      </c>
      <c r="L244" s="14">
        <f>IFERROR(VLOOKUP(C244,ABRIL!B:H,7,0),"")</f>
        <v>3101.4300000000003</v>
      </c>
      <c r="M244" s="69" t="str">
        <f>IFERROR(VLOOKUP(C244,FÉRIAS!C:D,2,0),"")</f>
        <v/>
      </c>
    </row>
    <row r="245" spans="2:13" s="36" customFormat="1">
      <c r="B245" s="20">
        <f t="shared" si="7"/>
        <v>237</v>
      </c>
      <c r="C245" s="65">
        <v>2512</v>
      </c>
      <c r="D245" s="66" t="s">
        <v>458</v>
      </c>
      <c r="E245" s="20" t="str">
        <f>IFERROR(VLOOKUP(C245,SRA!B:I,8,0),"")</f>
        <v>CLT</v>
      </c>
      <c r="F245" s="32" t="s">
        <v>603</v>
      </c>
      <c r="G245" s="20" t="str">
        <f>IFERROR(VLOOKUP(VLOOKUP(C245,SRA!B:F,5,0),FUNÇÃO!A:B,2,0),"")</f>
        <v>ANA ASS FARMACEUT</v>
      </c>
      <c r="H245" s="14">
        <f>IFERROR(VLOOKUP(C245,SRA!B:T,18,0),"")</f>
        <v>4149.8900000000003</v>
      </c>
      <c r="I245" s="14">
        <f>IFERROR(VLOOKUP(C245,SRA!B:T,19,0),"")</f>
        <v>0</v>
      </c>
      <c r="J245" s="14">
        <f>IFERROR(VLOOKUP(C245,ABRIL!B:F,3,0),"")</f>
        <v>4149.8900000000003</v>
      </c>
      <c r="K245" s="14">
        <f t="shared" si="6"/>
        <v>924.16000000000031</v>
      </c>
      <c r="L245" s="14">
        <f>IFERROR(VLOOKUP(C245,ABRIL!B:H,7,0),"")</f>
        <v>3225.73</v>
      </c>
      <c r="M245" s="69" t="str">
        <f>IFERROR(VLOOKUP(C245,FÉRIAS!C:D,2,0),"")</f>
        <v/>
      </c>
    </row>
    <row r="246" spans="2:13" s="36" customFormat="1">
      <c r="B246" s="20">
        <f t="shared" si="7"/>
        <v>238</v>
      </c>
      <c r="C246" s="65">
        <v>2513</v>
      </c>
      <c r="D246" s="66" t="s">
        <v>173</v>
      </c>
      <c r="E246" s="20" t="str">
        <f>IFERROR(VLOOKUP(C246,SRA!B:I,8,0),"")</f>
        <v>CLT</v>
      </c>
      <c r="F246" s="32" t="s">
        <v>603</v>
      </c>
      <c r="G246" s="20" t="str">
        <f>IFERROR(VLOOKUP(VLOOKUP(C246,SRA!B:F,5,0),FUNÇÃO!A:B,2,0),"")</f>
        <v>TEC. EM ADM. E FI</v>
      </c>
      <c r="H246" s="14">
        <f>IFERROR(VLOOKUP(C246,SRA!B:T,18,0),"")</f>
        <v>1614.36</v>
      </c>
      <c r="I246" s="14">
        <f>IFERROR(VLOOKUP(C246,SRA!B:T,19,0),"")</f>
        <v>930.5</v>
      </c>
      <c r="J246" s="14">
        <f>IFERROR(VLOOKUP(C246,ABRIL!B:F,3,0),"")</f>
        <v>2544.86</v>
      </c>
      <c r="K246" s="14">
        <f t="shared" si="6"/>
        <v>728.34000000000015</v>
      </c>
      <c r="L246" s="14">
        <f>IFERROR(VLOOKUP(C246,ABRIL!B:H,7,0),"")</f>
        <v>1816.52</v>
      </c>
      <c r="M246" s="69" t="str">
        <f>IFERROR(VLOOKUP(C246,FÉRIAS!C:D,2,0),"")</f>
        <v/>
      </c>
    </row>
    <row r="247" spans="2:13" s="36" customFormat="1">
      <c r="B247" s="20">
        <f t="shared" si="7"/>
        <v>239</v>
      </c>
      <c r="C247" s="65">
        <v>2514</v>
      </c>
      <c r="D247" s="66" t="s">
        <v>174</v>
      </c>
      <c r="E247" s="20" t="str">
        <f>IFERROR(VLOOKUP(C247,SRA!B:I,8,0),"")</f>
        <v>CLT</v>
      </c>
      <c r="F247" s="32" t="s">
        <v>603</v>
      </c>
      <c r="G247" s="20" t="str">
        <f>IFERROR(VLOOKUP(VLOOKUP(C247,SRA!B:F,5,0),FUNÇÃO!A:B,2,0),"")</f>
        <v>TEC. EM ADM. E FI</v>
      </c>
      <c r="H247" s="14">
        <f>IFERROR(VLOOKUP(C247,SRA!B:T,18,0),"")</f>
        <v>1614.37</v>
      </c>
      <c r="I247" s="14">
        <f>IFERROR(VLOOKUP(C247,SRA!B:T,19,0),"")</f>
        <v>0</v>
      </c>
      <c r="J247" s="14">
        <f>IFERROR(VLOOKUP(C247,ABRIL!B:F,3,0),"")</f>
        <v>1614.37</v>
      </c>
      <c r="K247" s="14">
        <f t="shared" si="6"/>
        <v>495.36999999999989</v>
      </c>
      <c r="L247" s="14">
        <f>IFERROR(VLOOKUP(C247,ABRIL!B:H,7,0),"")</f>
        <v>1119</v>
      </c>
      <c r="M247" s="69" t="str">
        <f>IFERROR(VLOOKUP(C247,FÉRIAS!C:D,2,0),"")</f>
        <v/>
      </c>
    </row>
    <row r="248" spans="2:13" s="36" customFormat="1">
      <c r="B248" s="20">
        <f t="shared" si="7"/>
        <v>240</v>
      </c>
      <c r="C248" s="65">
        <v>2518</v>
      </c>
      <c r="D248" s="66" t="s">
        <v>457</v>
      </c>
      <c r="E248" s="20" t="str">
        <f>IFERROR(VLOOKUP(C248,SRA!B:I,8,0),"")</f>
        <v>CLT</v>
      </c>
      <c r="F248" s="32" t="s">
        <v>603</v>
      </c>
      <c r="G248" s="20" t="str">
        <f>IFERROR(VLOOKUP(VLOOKUP(C248,SRA!B:F,5,0),FUNÇÃO!A:B,2,0),"")</f>
        <v>TEC. EM ADM. E FI</v>
      </c>
      <c r="H248" s="14">
        <f>IFERROR(VLOOKUP(C248,SRA!B:T,18,0),"")</f>
        <v>1614.36</v>
      </c>
      <c r="I248" s="14">
        <f>IFERROR(VLOOKUP(C248,SRA!B:T,19,0),"")</f>
        <v>174.95</v>
      </c>
      <c r="J248" s="14">
        <f>IFERROR(VLOOKUP(C248,ABRIL!B:F,3,0),"")</f>
        <v>1614.36</v>
      </c>
      <c r="K248" s="14">
        <f t="shared" si="6"/>
        <v>148.28999999999974</v>
      </c>
      <c r="L248" s="14">
        <f>IFERROR(VLOOKUP(C248,ABRIL!B:H,7,0),"")</f>
        <v>1466.0700000000002</v>
      </c>
      <c r="M248" s="69" t="str">
        <f>IFERROR(VLOOKUP(C248,FÉRIAS!C:D,2,0),"")</f>
        <v/>
      </c>
    </row>
    <row r="249" spans="2:13" s="36" customFormat="1">
      <c r="B249" s="20">
        <f t="shared" si="7"/>
        <v>241</v>
      </c>
      <c r="C249" s="65">
        <v>2520</v>
      </c>
      <c r="D249" s="66" t="s">
        <v>459</v>
      </c>
      <c r="E249" s="20" t="str">
        <f>IFERROR(VLOOKUP(C249,SRA!B:I,8,0),"")</f>
        <v>CLT</v>
      </c>
      <c r="F249" s="32" t="s">
        <v>603</v>
      </c>
      <c r="G249" s="20" t="str">
        <f>IFERROR(VLOOKUP(VLOOKUP(C249,SRA!B:F,5,0),FUNÇÃO!A:B,2,0),"")</f>
        <v>TEC. EM ADM. E FI</v>
      </c>
      <c r="H249" s="14">
        <f>IFERROR(VLOOKUP(C249,SRA!B:T,18,0),"")</f>
        <v>1614.36</v>
      </c>
      <c r="I249" s="14">
        <f>IFERROR(VLOOKUP(C249,SRA!B:T,19,0),"")</f>
        <v>174.95</v>
      </c>
      <c r="J249" s="14">
        <f>IFERROR(VLOOKUP(C249,ABRIL!B:F,3,0),"")</f>
        <v>1789.31</v>
      </c>
      <c r="K249" s="14">
        <f t="shared" si="6"/>
        <v>736.54</v>
      </c>
      <c r="L249" s="14">
        <f>IFERROR(VLOOKUP(C249,ABRIL!B:H,7,0),"")</f>
        <v>1052.77</v>
      </c>
      <c r="M249" s="69" t="str">
        <f>IFERROR(VLOOKUP(C249,FÉRIAS!C:D,2,0),"")</f>
        <v/>
      </c>
    </row>
    <row r="250" spans="2:13" s="36" customFormat="1">
      <c r="B250" s="20">
        <f t="shared" si="7"/>
        <v>242</v>
      </c>
      <c r="C250" s="65">
        <v>2523</v>
      </c>
      <c r="D250" s="66" t="s">
        <v>468</v>
      </c>
      <c r="E250" s="20" t="str">
        <f>IFERROR(VLOOKUP(C250,SRA!B:I,8,0),"")</f>
        <v>CLT</v>
      </c>
      <c r="F250" s="32" t="s">
        <v>603</v>
      </c>
      <c r="G250" s="20" t="str">
        <f>IFERROR(VLOOKUP(VLOOKUP(C250,SRA!B:F,5,0),FUNÇÃO!A:B,2,0),"")</f>
        <v>TEC. EM ADM. E FI</v>
      </c>
      <c r="H250" s="14">
        <f>IFERROR(VLOOKUP(C250,SRA!B:T,18,0),"")</f>
        <v>1614.36</v>
      </c>
      <c r="I250" s="14">
        <f>IFERROR(VLOOKUP(C250,SRA!B:T,19,0),"")</f>
        <v>174.95</v>
      </c>
      <c r="J250" s="14">
        <f>IFERROR(VLOOKUP(C250,ABRIL!B:F,3,0),"")</f>
        <v>1789.31</v>
      </c>
      <c r="K250" s="14">
        <f t="shared" si="6"/>
        <v>332.23</v>
      </c>
      <c r="L250" s="14">
        <f>IFERROR(VLOOKUP(C250,ABRIL!B:H,7,0),"")</f>
        <v>1457.08</v>
      </c>
      <c r="M250" s="69" t="str">
        <f>IFERROR(VLOOKUP(C250,FÉRIAS!C:D,2,0),"")</f>
        <v/>
      </c>
    </row>
    <row r="251" spans="2:13" s="36" customFormat="1">
      <c r="B251" s="20">
        <f t="shared" si="7"/>
        <v>243</v>
      </c>
      <c r="C251" s="65">
        <v>2525</v>
      </c>
      <c r="D251" s="66" t="s">
        <v>421</v>
      </c>
      <c r="E251" s="20" t="str">
        <f>IFERROR(VLOOKUP(C251,SRA!B:I,8,0),"")</f>
        <v>CLT</v>
      </c>
      <c r="F251" s="32" t="s">
        <v>603</v>
      </c>
      <c r="G251" s="20" t="str">
        <f>IFERROR(VLOOKUP(VLOOKUP(C251,SRA!B:F,5,0),FUNÇÃO!A:B,2,0),"")</f>
        <v>TEC. EM ADM. E FI</v>
      </c>
      <c r="H251" s="14">
        <f>IFERROR(VLOOKUP(C251,SRA!B:T,18,0),"")</f>
        <v>1614.36</v>
      </c>
      <c r="I251" s="14">
        <f>IFERROR(VLOOKUP(C251,SRA!B:T,19,0),"")</f>
        <v>174.95</v>
      </c>
      <c r="J251" s="14">
        <f>IFERROR(VLOOKUP(C251,ABRIL!B:F,3,0),"")</f>
        <v>1789.31</v>
      </c>
      <c r="K251" s="14">
        <f t="shared" si="6"/>
        <v>262.21000000000004</v>
      </c>
      <c r="L251" s="14">
        <f>IFERROR(VLOOKUP(C251,ABRIL!B:H,7,0),"")</f>
        <v>1527.1</v>
      </c>
      <c r="M251" s="69" t="str">
        <f>IFERROR(VLOOKUP(C251,FÉRIAS!C:D,2,0),"")</f>
        <v/>
      </c>
    </row>
    <row r="252" spans="2:13" s="36" customFormat="1">
      <c r="B252" s="20">
        <f t="shared" si="7"/>
        <v>244</v>
      </c>
      <c r="C252" s="65">
        <v>2526</v>
      </c>
      <c r="D252" s="66" t="s">
        <v>175</v>
      </c>
      <c r="E252" s="20" t="str">
        <f>IFERROR(VLOOKUP(C252,SRA!B:I,8,0),"")</f>
        <v>CLT</v>
      </c>
      <c r="F252" s="32" t="s">
        <v>603</v>
      </c>
      <c r="G252" s="20" t="str">
        <f>IFERROR(VLOOKUP(VLOOKUP(C252,SRA!B:F,5,0),FUNÇÃO!A:B,2,0),"")</f>
        <v>TEC.EM MAN. ELE.</v>
      </c>
      <c r="H252" s="14">
        <f>IFERROR(VLOOKUP(C252,SRA!B:T,18,0),"")</f>
        <v>1537.47</v>
      </c>
      <c r="I252" s="14">
        <f>IFERROR(VLOOKUP(C252,SRA!B:T,19,0),"")</f>
        <v>0</v>
      </c>
      <c r="J252" s="14">
        <f>IFERROR(VLOOKUP(C252,ABRIL!B:F,3,0),"")</f>
        <v>1998.84</v>
      </c>
      <c r="K252" s="14">
        <f t="shared" si="6"/>
        <v>736.76</v>
      </c>
      <c r="L252" s="14">
        <f>IFERROR(VLOOKUP(C252,ABRIL!B:H,7,0),"")</f>
        <v>1262.08</v>
      </c>
      <c r="M252" s="69" t="str">
        <f>IFERROR(VLOOKUP(C252,FÉRIAS!C:D,2,0),"")</f>
        <v/>
      </c>
    </row>
    <row r="253" spans="2:13" s="36" customFormat="1">
      <c r="B253" s="20">
        <f t="shared" si="7"/>
        <v>245</v>
      </c>
      <c r="C253" s="65">
        <v>2530</v>
      </c>
      <c r="D253" s="66" t="s">
        <v>176</v>
      </c>
      <c r="E253" s="20" t="str">
        <f>IFERROR(VLOOKUP(C253,SRA!B:I,8,0),"")</f>
        <v>CLT</v>
      </c>
      <c r="F253" s="32" t="s">
        <v>603</v>
      </c>
      <c r="G253" s="20" t="str">
        <f>IFERROR(VLOOKUP(VLOOKUP(C253,SRA!B:F,5,0),FUNÇÃO!A:B,2,0),"")</f>
        <v>OP. DE PROD. IND.</v>
      </c>
      <c r="H253" s="14">
        <f>IFERROR(VLOOKUP(C253,SRA!B:T,18,0),"")</f>
        <v>1333.73</v>
      </c>
      <c r="I253" s="14">
        <f>IFERROR(VLOOKUP(C253,SRA!B:T,19,0),"")</f>
        <v>0</v>
      </c>
      <c r="J253" s="14">
        <f>IFERROR(VLOOKUP(C253,ABRIL!B:F,3,0),"")</f>
        <v>1333.73</v>
      </c>
      <c r="K253" s="14">
        <f t="shared" si="6"/>
        <v>427.23</v>
      </c>
      <c r="L253" s="14">
        <f>IFERROR(VLOOKUP(C253,ABRIL!B:H,7,0),"")</f>
        <v>906.5</v>
      </c>
      <c r="M253" s="69" t="str">
        <f>IFERROR(VLOOKUP(C253,FÉRIAS!C:D,2,0),"")</f>
        <v/>
      </c>
    </row>
    <row r="254" spans="2:13" s="36" customFormat="1">
      <c r="B254" s="20">
        <f t="shared" si="7"/>
        <v>246</v>
      </c>
      <c r="C254" s="65">
        <v>2534</v>
      </c>
      <c r="D254" s="66" t="s">
        <v>177</v>
      </c>
      <c r="E254" s="20" t="str">
        <f>IFERROR(VLOOKUP(C254,SRA!B:I,8,0),"")</f>
        <v>CLT</v>
      </c>
      <c r="F254" s="32" t="s">
        <v>603</v>
      </c>
      <c r="G254" s="20" t="str">
        <f>IFERROR(VLOOKUP(VLOOKUP(C254,SRA!B:F,5,0),FUNÇÃO!A:B,2,0),"")</f>
        <v>OP. DE PROD. IND.</v>
      </c>
      <c r="H254" s="14">
        <f>IFERROR(VLOOKUP(C254,SRA!B:T,18,0),"")</f>
        <v>1333.73</v>
      </c>
      <c r="I254" s="14">
        <f>IFERROR(VLOOKUP(C254,SRA!B:T,19,0),"")</f>
        <v>0</v>
      </c>
      <c r="J254" s="14">
        <f>IFERROR(VLOOKUP(C254,ABRIL!B:F,3,0),"")</f>
        <v>1333.73</v>
      </c>
      <c r="K254" s="14">
        <f t="shared" si="6"/>
        <v>380.54999999999995</v>
      </c>
      <c r="L254" s="14">
        <f>IFERROR(VLOOKUP(C254,ABRIL!B:H,7,0),"")</f>
        <v>953.18000000000006</v>
      </c>
      <c r="M254" s="69" t="str">
        <f>IFERROR(VLOOKUP(C254,FÉRIAS!C:D,2,0),"")</f>
        <v/>
      </c>
    </row>
    <row r="255" spans="2:13" s="36" customFormat="1">
      <c r="B255" s="20">
        <f t="shared" si="7"/>
        <v>247</v>
      </c>
      <c r="C255" s="65">
        <v>2539</v>
      </c>
      <c r="D255" s="66" t="s">
        <v>178</v>
      </c>
      <c r="E255" s="20" t="str">
        <f>IFERROR(VLOOKUP(C255,SRA!B:I,8,0),"")</f>
        <v>CLT</v>
      </c>
      <c r="F255" s="32" t="s">
        <v>603</v>
      </c>
      <c r="G255" s="20" t="str">
        <f>IFERROR(VLOOKUP(VLOOKUP(C255,SRA!B:F,5,0),FUNÇÃO!A:B,2,0),"")</f>
        <v>OP. DE PROD. IND.</v>
      </c>
      <c r="H255" s="14">
        <f>IFERROR(VLOOKUP(C255,SRA!B:T,18,0),"")</f>
        <v>1543.96</v>
      </c>
      <c r="I255" s="14">
        <f>IFERROR(VLOOKUP(C255,SRA!B:T,19,0),"")</f>
        <v>0</v>
      </c>
      <c r="J255" s="14">
        <f>IFERROR(VLOOKUP(C255,ABRIL!B:F,3,0),"")</f>
        <v>1543.96</v>
      </c>
      <c r="K255" s="14">
        <f t="shared" si="6"/>
        <v>1168.95</v>
      </c>
      <c r="L255" s="14">
        <f>IFERROR(VLOOKUP(C255,ABRIL!B:H,7,0),"")</f>
        <v>375.01</v>
      </c>
      <c r="M255" s="69" t="str">
        <f>IFERROR(VLOOKUP(C255,FÉRIAS!C:D,2,0),"")</f>
        <v/>
      </c>
    </row>
    <row r="256" spans="2:13" s="36" customFormat="1">
      <c r="B256" s="20">
        <f t="shared" si="7"/>
        <v>248</v>
      </c>
      <c r="C256" s="65">
        <v>2541</v>
      </c>
      <c r="D256" s="66" t="s">
        <v>179</v>
      </c>
      <c r="E256" s="20" t="str">
        <f>IFERROR(VLOOKUP(C256,SRA!B:I,8,0),"")</f>
        <v>CLT</v>
      </c>
      <c r="F256" s="32" t="s">
        <v>603</v>
      </c>
      <c r="G256" s="20" t="str">
        <f>IFERROR(VLOOKUP(VLOOKUP(C256,SRA!B:F,5,0),FUNÇÃO!A:B,2,0),"")</f>
        <v>OP. DE PROD. IND.</v>
      </c>
      <c r="H256" s="14">
        <f>IFERROR(VLOOKUP(C256,SRA!B:T,18,0),"")</f>
        <v>1333.73</v>
      </c>
      <c r="I256" s="14">
        <f>IFERROR(VLOOKUP(C256,SRA!B:T,19,0),"")</f>
        <v>0</v>
      </c>
      <c r="J256" s="14">
        <f>IFERROR(VLOOKUP(C256,ABRIL!B:F,3,0),"")</f>
        <v>1333.73</v>
      </c>
      <c r="K256" s="14">
        <f t="shared" si="6"/>
        <v>813.35</v>
      </c>
      <c r="L256" s="14">
        <f>IFERROR(VLOOKUP(C256,ABRIL!B:H,7,0),"")</f>
        <v>520.38</v>
      </c>
      <c r="M256" s="69" t="str">
        <f>IFERROR(VLOOKUP(C256,FÉRIAS!C:D,2,0),"")</f>
        <v/>
      </c>
    </row>
    <row r="257" spans="2:13" s="36" customFormat="1">
      <c r="B257" s="20">
        <f t="shared" si="7"/>
        <v>249</v>
      </c>
      <c r="C257" s="65">
        <v>2547</v>
      </c>
      <c r="D257" s="66" t="s">
        <v>487</v>
      </c>
      <c r="E257" s="20" t="str">
        <f>IFERROR(VLOOKUP(C257,SRA!B:I,8,0),"")</f>
        <v>CLT</v>
      </c>
      <c r="F257" s="32" t="s">
        <v>723</v>
      </c>
      <c r="G257" s="20" t="str">
        <f>IFERROR(VLOOKUP(VLOOKUP(C257,SRA!B:F,5,0),FUNÇÃO!A:B,2,0),"")</f>
        <v>TEC. EM ADM. E FI</v>
      </c>
      <c r="H257" s="14">
        <f>IFERROR(VLOOKUP(C257,SRA!B:T,18,0),"")</f>
        <v>1614.37</v>
      </c>
      <c r="I257" s="14">
        <f>IFERROR(VLOOKUP(C257,SRA!B:T,19,0),"")</f>
        <v>0</v>
      </c>
      <c r="J257" s="14">
        <f>IFERROR(VLOOKUP(C257,ABRIL!B:F,3,0),"")</f>
        <v>3695.43</v>
      </c>
      <c r="K257" s="14">
        <f t="shared" si="6"/>
        <v>3695.43</v>
      </c>
      <c r="L257" s="14">
        <f>IFERROR(VLOOKUP(C257,ABRIL!B:H,7,0),"")</f>
        <v>0</v>
      </c>
      <c r="M257" s="69" t="str">
        <f>IFERROR(VLOOKUP(C257,FÉRIAS!C:D,2,0),"")</f>
        <v/>
      </c>
    </row>
    <row r="258" spans="2:13" s="36" customFormat="1">
      <c r="B258" s="20">
        <f t="shared" si="7"/>
        <v>250</v>
      </c>
      <c r="C258" s="65">
        <v>2548</v>
      </c>
      <c r="D258" s="66" t="s">
        <v>180</v>
      </c>
      <c r="E258" s="20" t="str">
        <f>IFERROR(VLOOKUP(C258,SRA!B:I,8,0),"")</f>
        <v>CLT</v>
      </c>
      <c r="F258" s="32" t="s">
        <v>617</v>
      </c>
      <c r="G258" s="20" t="str">
        <f>IFERROR(VLOOKUP(VLOOKUP(C258,SRA!B:F,5,0),FUNÇÃO!A:B,2,0),"")</f>
        <v>TEC. EM ADM. E FI</v>
      </c>
      <c r="H258" s="14">
        <f>IFERROR(VLOOKUP(C258,SRA!B:T,18,0),"")</f>
        <v>1695.09</v>
      </c>
      <c r="I258" s="14">
        <f>IFERROR(VLOOKUP(C258,SRA!B:T,19,0),"")</f>
        <v>1350.38</v>
      </c>
      <c r="J258" s="14">
        <f>IFERROR(VLOOKUP(C258,ABRIL!B:F,3,0),"")</f>
        <v>3804.1</v>
      </c>
      <c r="K258" s="14">
        <f t="shared" si="6"/>
        <v>2145.7799999999997</v>
      </c>
      <c r="L258" s="14">
        <f>IFERROR(VLOOKUP(C258,ABRIL!B:H,7,0),"")</f>
        <v>1658.32</v>
      </c>
      <c r="M258" s="69" t="str">
        <f>IFERROR(VLOOKUP(C258,FÉRIAS!C:D,2,0),"")</f>
        <v>ELIANA PEREIRA SANTANA</v>
      </c>
    </row>
    <row r="259" spans="2:13" s="36" customFormat="1">
      <c r="B259" s="20">
        <f t="shared" si="7"/>
        <v>251</v>
      </c>
      <c r="C259" s="65">
        <v>2553</v>
      </c>
      <c r="D259" s="66" t="s">
        <v>181</v>
      </c>
      <c r="E259" s="20" t="str">
        <f>IFERROR(VLOOKUP(C259,SRA!B:I,8,0),"")</f>
        <v>CLT</v>
      </c>
      <c r="F259" s="32" t="s">
        <v>603</v>
      </c>
      <c r="G259" s="20" t="str">
        <f>IFERROR(VLOOKUP(VLOOKUP(C259,SRA!B:F,5,0),FUNÇÃO!A:B,2,0),"")</f>
        <v>TEC. EM ADM. E FI</v>
      </c>
      <c r="H259" s="14">
        <f>IFERROR(VLOOKUP(C259,SRA!B:T,18,0),"")</f>
        <v>1614.36</v>
      </c>
      <c r="I259" s="14">
        <f>IFERROR(VLOOKUP(C259,SRA!B:T,19,0),"")</f>
        <v>1993.92</v>
      </c>
      <c r="J259" s="14">
        <f>IFERROR(VLOOKUP(C259,ABRIL!B:F,3,0),"")</f>
        <v>3878.58</v>
      </c>
      <c r="K259" s="14">
        <f t="shared" si="6"/>
        <v>818.77</v>
      </c>
      <c r="L259" s="14">
        <f>IFERROR(VLOOKUP(C259,ABRIL!B:H,7,0),"")</f>
        <v>3059.81</v>
      </c>
      <c r="M259" s="69" t="str">
        <f>IFERROR(VLOOKUP(C259,FÉRIAS!C:D,2,0),"")</f>
        <v/>
      </c>
    </row>
    <row r="260" spans="2:13" s="36" customFormat="1">
      <c r="B260" s="20">
        <f t="shared" si="7"/>
        <v>252</v>
      </c>
      <c r="C260" s="65">
        <v>2559</v>
      </c>
      <c r="D260" s="66" t="s">
        <v>429</v>
      </c>
      <c r="E260" s="20" t="str">
        <f>IFERROR(VLOOKUP(C260,SRA!B:I,8,0),"")</f>
        <v>CLT</v>
      </c>
      <c r="F260" s="32" t="s">
        <v>603</v>
      </c>
      <c r="G260" s="20" t="str">
        <f>IFERROR(VLOOKUP(VLOOKUP(C260,SRA!B:F,5,0),FUNÇÃO!A:B,2,0),"")</f>
        <v>TEC. EM ADM. E FI</v>
      </c>
      <c r="H260" s="14">
        <f>IFERROR(VLOOKUP(C260,SRA!B:T,18,0),"")</f>
        <v>1614.36</v>
      </c>
      <c r="I260" s="14">
        <f>IFERROR(VLOOKUP(C260,SRA!B:T,19,0),"")</f>
        <v>0</v>
      </c>
      <c r="J260" s="14">
        <f>IFERROR(VLOOKUP(C260,ABRIL!B:F,3,0),"")</f>
        <v>1614.36</v>
      </c>
      <c r="K260" s="14">
        <f t="shared" si="6"/>
        <v>972.55</v>
      </c>
      <c r="L260" s="14">
        <f>IFERROR(VLOOKUP(C260,ABRIL!B:H,7,0),"")</f>
        <v>641.80999999999995</v>
      </c>
      <c r="M260" s="69" t="str">
        <f>IFERROR(VLOOKUP(C260,FÉRIAS!C:D,2,0),"")</f>
        <v/>
      </c>
    </row>
    <row r="261" spans="2:13" s="36" customFormat="1">
      <c r="B261" s="20">
        <f t="shared" si="7"/>
        <v>253</v>
      </c>
      <c r="C261" s="65">
        <v>2562</v>
      </c>
      <c r="D261" s="66" t="s">
        <v>448</v>
      </c>
      <c r="E261" s="20" t="str">
        <f>IFERROR(VLOOKUP(C261,SRA!B:I,8,0),"")</f>
        <v>CLT</v>
      </c>
      <c r="F261" s="32" t="s">
        <v>603</v>
      </c>
      <c r="G261" s="20" t="str">
        <f>IFERROR(VLOOKUP(VLOOKUP(C261,SRA!B:F,5,0),FUNÇÃO!A:B,2,0),"")</f>
        <v>ANA ASS FARMACEUT</v>
      </c>
      <c r="H261" s="14">
        <f>IFERROR(VLOOKUP(C261,SRA!B:T,18,0),"")</f>
        <v>4149.8900000000003</v>
      </c>
      <c r="I261" s="14">
        <f>IFERROR(VLOOKUP(C261,SRA!B:T,19,0),"")</f>
        <v>0</v>
      </c>
      <c r="J261" s="14">
        <f>IFERROR(VLOOKUP(C261,ABRIL!B:F,3,0),"")</f>
        <v>4149.8900000000003</v>
      </c>
      <c r="K261" s="14">
        <f t="shared" si="6"/>
        <v>2339.84</v>
      </c>
      <c r="L261" s="14">
        <f>IFERROR(VLOOKUP(C261,ABRIL!B:H,7,0),"")</f>
        <v>1810.05</v>
      </c>
      <c r="M261" s="69" t="str">
        <f>IFERROR(VLOOKUP(C261,FÉRIAS!C:D,2,0),"")</f>
        <v/>
      </c>
    </row>
    <row r="262" spans="2:13" s="36" customFormat="1">
      <c r="B262" s="20">
        <f t="shared" si="7"/>
        <v>254</v>
      </c>
      <c r="C262" s="65">
        <v>2568</v>
      </c>
      <c r="D262" s="66" t="s">
        <v>486</v>
      </c>
      <c r="E262" s="20" t="str">
        <f>IFERROR(VLOOKUP(C262,SRA!B:I,8,0),"")</f>
        <v>CLT</v>
      </c>
      <c r="F262" s="32" t="s">
        <v>603</v>
      </c>
      <c r="G262" s="20" t="str">
        <f>IFERROR(VLOOKUP(VLOOKUP(C262,SRA!B:F,5,0),FUNÇÃO!A:B,2,0),"")</f>
        <v>ANA ASS FARMACEUT</v>
      </c>
      <c r="H262" s="14">
        <f>IFERROR(VLOOKUP(C262,SRA!B:T,18,0),"")</f>
        <v>4149.8900000000003</v>
      </c>
      <c r="I262" s="14">
        <f>IFERROR(VLOOKUP(C262,SRA!B:T,19,0),"")</f>
        <v>0</v>
      </c>
      <c r="J262" s="14">
        <f>IFERROR(VLOOKUP(C262,ABRIL!B:F,3,0),"")</f>
        <v>4149.8900000000003</v>
      </c>
      <c r="K262" s="14">
        <f t="shared" si="6"/>
        <v>1645.5800000000004</v>
      </c>
      <c r="L262" s="14">
        <f>IFERROR(VLOOKUP(C262,ABRIL!B:H,7,0),"")</f>
        <v>2504.31</v>
      </c>
      <c r="M262" s="69" t="str">
        <f>IFERROR(VLOOKUP(C262,FÉRIAS!C:D,2,0),"")</f>
        <v/>
      </c>
    </row>
    <row r="263" spans="2:13" s="36" customFormat="1">
      <c r="B263" s="20">
        <f t="shared" si="7"/>
        <v>255</v>
      </c>
      <c r="C263" s="65">
        <v>2574</v>
      </c>
      <c r="D263" s="66" t="s">
        <v>182</v>
      </c>
      <c r="E263" s="20" t="str">
        <f>IFERROR(VLOOKUP(C263,SRA!B:I,8,0),"")</f>
        <v>CLT</v>
      </c>
      <c r="F263" s="32" t="s">
        <v>603</v>
      </c>
      <c r="G263" s="20" t="str">
        <f>IFERROR(VLOOKUP(VLOOKUP(C263,SRA!B:F,5,0),FUNÇÃO!A:B,2,0),"")</f>
        <v>TEC. EM ADM. E FI</v>
      </c>
      <c r="H263" s="14">
        <f>IFERROR(VLOOKUP(C263,SRA!B:T,18,0),"")</f>
        <v>1695.09</v>
      </c>
      <c r="I263" s="14">
        <f>IFERROR(VLOOKUP(C263,SRA!B:T,19,0),"")</f>
        <v>1993.92</v>
      </c>
      <c r="J263" s="14">
        <f>IFERROR(VLOOKUP(C263,ABRIL!B:F,3,0),"")</f>
        <v>3689.01</v>
      </c>
      <c r="K263" s="14">
        <f t="shared" si="6"/>
        <v>675.45000000000027</v>
      </c>
      <c r="L263" s="14">
        <f>IFERROR(VLOOKUP(C263,ABRIL!B:H,7,0),"")</f>
        <v>3013.56</v>
      </c>
      <c r="M263" s="69" t="str">
        <f>IFERROR(VLOOKUP(C263,FÉRIAS!C:D,2,0),"")</f>
        <v/>
      </c>
    </row>
    <row r="264" spans="2:13" s="36" customFormat="1">
      <c r="B264" s="20">
        <f t="shared" si="7"/>
        <v>256</v>
      </c>
      <c r="C264" s="65">
        <v>2577</v>
      </c>
      <c r="D264" s="66" t="s">
        <v>183</v>
      </c>
      <c r="E264" s="20" t="str">
        <f>IFERROR(VLOOKUP(C264,SRA!B:I,8,0),"")</f>
        <v>CLT</v>
      </c>
      <c r="F264" s="32" t="s">
        <v>603</v>
      </c>
      <c r="G264" s="20" t="str">
        <f>IFERROR(VLOOKUP(VLOOKUP(C264,SRA!B:F,5,0),FUNÇÃO!A:B,2,0),"")</f>
        <v>TEC. EM ADM. E FI</v>
      </c>
      <c r="H264" s="14">
        <f>IFERROR(VLOOKUP(C264,SRA!B:T,18,0),"")</f>
        <v>1614.36</v>
      </c>
      <c r="I264" s="14">
        <f>IFERROR(VLOOKUP(C264,SRA!B:T,19,0),"")</f>
        <v>708.95</v>
      </c>
      <c r="J264" s="14">
        <f>IFERROR(VLOOKUP(C264,ABRIL!B:F,3,0),"")</f>
        <v>2965.8</v>
      </c>
      <c r="K264" s="14">
        <f t="shared" si="6"/>
        <v>788.15000000000009</v>
      </c>
      <c r="L264" s="14">
        <f>IFERROR(VLOOKUP(C264,ABRIL!B:H,7,0),"")</f>
        <v>2177.65</v>
      </c>
      <c r="M264" s="69" t="str">
        <f>IFERROR(VLOOKUP(C264,FÉRIAS!C:D,2,0),"")</f>
        <v/>
      </c>
    </row>
    <row r="265" spans="2:13" s="36" customFormat="1">
      <c r="B265" s="20">
        <f t="shared" si="7"/>
        <v>257</v>
      </c>
      <c r="C265" s="65">
        <v>2584</v>
      </c>
      <c r="D265" s="66" t="s">
        <v>184</v>
      </c>
      <c r="E265" s="20" t="str">
        <f>IFERROR(VLOOKUP(C265,SRA!B:I,8,0),"")</f>
        <v>CLT</v>
      </c>
      <c r="F265" s="32" t="s">
        <v>603</v>
      </c>
      <c r="G265" s="20" t="str">
        <f>IFERROR(VLOOKUP(VLOOKUP(C265,SRA!B:F,5,0),FUNÇÃO!A:B,2,0),"")</f>
        <v>TEC. EM ADM. E FI</v>
      </c>
      <c r="H265" s="14">
        <f>IFERROR(VLOOKUP(C265,SRA!B:T,18,0),"")</f>
        <v>1614.37</v>
      </c>
      <c r="I265" s="14">
        <f>IFERROR(VLOOKUP(C265,SRA!B:T,19,0),"")</f>
        <v>0</v>
      </c>
      <c r="J265" s="14">
        <f>IFERROR(VLOOKUP(C265,ABRIL!B:F,3,0),"")</f>
        <v>1614.37</v>
      </c>
      <c r="K265" s="14">
        <f t="shared" si="6"/>
        <v>265.23</v>
      </c>
      <c r="L265" s="14">
        <f>IFERROR(VLOOKUP(C265,ABRIL!B:H,7,0),"")</f>
        <v>1349.1399999999999</v>
      </c>
      <c r="M265" s="69" t="str">
        <f>IFERROR(VLOOKUP(C265,FÉRIAS!C:D,2,0),"")</f>
        <v/>
      </c>
    </row>
    <row r="266" spans="2:13" s="36" customFormat="1">
      <c r="B266" s="20">
        <f t="shared" si="7"/>
        <v>258</v>
      </c>
      <c r="C266" s="65">
        <v>2585</v>
      </c>
      <c r="D266" s="66" t="s">
        <v>185</v>
      </c>
      <c r="E266" s="20" t="str">
        <f>IFERROR(VLOOKUP(C266,SRA!B:I,8,0),"")</f>
        <v>CLT</v>
      </c>
      <c r="F266" s="32" t="s">
        <v>603</v>
      </c>
      <c r="G266" s="20" t="str">
        <f>IFERROR(VLOOKUP(VLOOKUP(C266,SRA!B:F,5,0),FUNÇÃO!A:B,2,0),"")</f>
        <v>TEC. EM ADM. E FI</v>
      </c>
      <c r="H266" s="14">
        <f>IFERROR(VLOOKUP(C266,SRA!B:T,18,0),"")</f>
        <v>1614.36</v>
      </c>
      <c r="I266" s="14">
        <f>IFERROR(VLOOKUP(C266,SRA!B:T,19,0),"")</f>
        <v>0</v>
      </c>
      <c r="J266" s="14">
        <f>IFERROR(VLOOKUP(C266,ABRIL!B:F,3,0),"")</f>
        <v>1614.36</v>
      </c>
      <c r="K266" s="14">
        <f t="shared" ref="K266:K329" si="8">J266-L266</f>
        <v>436.49999999999977</v>
      </c>
      <c r="L266" s="14">
        <f>IFERROR(VLOOKUP(C266,ABRIL!B:H,7,0),"")</f>
        <v>1177.8600000000001</v>
      </c>
      <c r="M266" s="69" t="str">
        <f>IFERROR(VLOOKUP(C266,FÉRIAS!C:D,2,0),"")</f>
        <v/>
      </c>
    </row>
    <row r="267" spans="2:13" s="36" customFormat="1">
      <c r="B267" s="20">
        <f t="shared" ref="B267:B330" si="9">B266+1</f>
        <v>259</v>
      </c>
      <c r="C267" s="65">
        <v>2586</v>
      </c>
      <c r="D267" s="66" t="s">
        <v>430</v>
      </c>
      <c r="E267" s="20" t="str">
        <f>IFERROR(VLOOKUP(C267,SRA!B:I,8,0),"")</f>
        <v>CLT</v>
      </c>
      <c r="F267" s="32" t="s">
        <v>603</v>
      </c>
      <c r="G267" s="20" t="str">
        <f>IFERROR(VLOOKUP(VLOOKUP(C267,SRA!B:F,5,0),FUNÇÃO!A:B,2,0),"")</f>
        <v>TEC. EM ADM. E FI</v>
      </c>
      <c r="H267" s="14">
        <f>IFERROR(VLOOKUP(C267,SRA!B:T,18,0),"")</f>
        <v>1614.36</v>
      </c>
      <c r="I267" s="14">
        <f>IFERROR(VLOOKUP(C267,SRA!B:T,19,0),"")</f>
        <v>0</v>
      </c>
      <c r="J267" s="14">
        <f>IFERROR(VLOOKUP(C267,ABRIL!B:F,3,0),"")</f>
        <v>1924.53</v>
      </c>
      <c r="K267" s="14">
        <f t="shared" si="8"/>
        <v>887.77</v>
      </c>
      <c r="L267" s="14">
        <f>IFERROR(VLOOKUP(C267,ABRIL!B:H,7,0),"")</f>
        <v>1036.76</v>
      </c>
      <c r="M267" s="69" t="str">
        <f>IFERROR(VLOOKUP(C267,FÉRIAS!C:D,2,0),"")</f>
        <v/>
      </c>
    </row>
    <row r="268" spans="2:13" s="36" customFormat="1">
      <c r="B268" s="20">
        <f t="shared" si="9"/>
        <v>260</v>
      </c>
      <c r="C268" s="65">
        <v>2588</v>
      </c>
      <c r="D268" s="66" t="s">
        <v>186</v>
      </c>
      <c r="E268" s="20" t="str">
        <f>IFERROR(VLOOKUP(C268,SRA!B:I,8,0),"")</f>
        <v>CLT</v>
      </c>
      <c r="F268" s="32" t="s">
        <v>603</v>
      </c>
      <c r="G268" s="20" t="str">
        <f>IFERROR(VLOOKUP(VLOOKUP(C268,SRA!B:F,5,0),FUNÇÃO!A:B,2,0),"")</f>
        <v>TEC. EM ADM. E FI</v>
      </c>
      <c r="H268" s="14">
        <f>IFERROR(VLOOKUP(C268,SRA!B:T,18,0),"")</f>
        <v>1614.36</v>
      </c>
      <c r="I268" s="14">
        <f>IFERROR(VLOOKUP(C268,SRA!B:T,19,0),"")</f>
        <v>1993.92</v>
      </c>
      <c r="J268" s="14">
        <f>IFERROR(VLOOKUP(C268,ABRIL!B:F,3,0),"")</f>
        <v>3608.28</v>
      </c>
      <c r="K268" s="14">
        <f t="shared" si="8"/>
        <v>1904.1400000000003</v>
      </c>
      <c r="L268" s="14">
        <f>IFERROR(VLOOKUP(C268,ABRIL!B:H,7,0),"")</f>
        <v>1704.1399999999999</v>
      </c>
      <c r="M268" s="69" t="str">
        <f>IFERROR(VLOOKUP(C268,FÉRIAS!C:D,2,0),"")</f>
        <v/>
      </c>
    </row>
    <row r="269" spans="2:13" s="36" customFormat="1">
      <c r="B269" s="20">
        <f t="shared" si="9"/>
        <v>261</v>
      </c>
      <c r="C269" s="65">
        <v>2596</v>
      </c>
      <c r="D269" s="66" t="s">
        <v>460</v>
      </c>
      <c r="E269" s="20" t="str">
        <f>IFERROR(VLOOKUP(C269,SRA!B:I,8,0),"")</f>
        <v>CLT</v>
      </c>
      <c r="F269" s="32" t="s">
        <v>603</v>
      </c>
      <c r="G269" s="20" t="str">
        <f>IFERROR(VLOOKUP(VLOOKUP(C269,SRA!B:F,5,0),FUNÇÃO!A:B,2,0),"")</f>
        <v>TEC. EM ADM. E FI</v>
      </c>
      <c r="H269" s="14">
        <f>IFERROR(VLOOKUP(C269,SRA!B:T,18,0),"")</f>
        <v>1614.36</v>
      </c>
      <c r="I269" s="14">
        <f>IFERROR(VLOOKUP(C269,SRA!B:T,19,0),"")</f>
        <v>174.95</v>
      </c>
      <c r="J269" s="14">
        <f>IFERROR(VLOOKUP(C269,ABRIL!B:F,3,0),"")</f>
        <v>1824.86</v>
      </c>
      <c r="K269" s="14">
        <f t="shared" si="8"/>
        <v>1421.27</v>
      </c>
      <c r="L269" s="14">
        <f>IFERROR(VLOOKUP(C269,ABRIL!B:H,7,0),"")</f>
        <v>403.59</v>
      </c>
      <c r="M269" s="69" t="str">
        <f>IFERROR(VLOOKUP(C269,FÉRIAS!C:D,2,0),"")</f>
        <v/>
      </c>
    </row>
    <row r="270" spans="2:13" s="36" customFormat="1">
      <c r="B270" s="20">
        <f t="shared" si="9"/>
        <v>262</v>
      </c>
      <c r="C270" s="65">
        <v>2602</v>
      </c>
      <c r="D270" s="66" t="s">
        <v>469</v>
      </c>
      <c r="E270" s="20" t="str">
        <f>IFERROR(VLOOKUP(C270,SRA!B:I,8,0),"")</f>
        <v>CLT</v>
      </c>
      <c r="F270" s="32" t="s">
        <v>603</v>
      </c>
      <c r="G270" s="20" t="str">
        <f>IFERROR(VLOOKUP(VLOOKUP(C270,SRA!B:F,5,0),FUNÇÃO!A:B,2,0),"")</f>
        <v>ANA ASS FARMACEUT</v>
      </c>
      <c r="H270" s="14">
        <f>IFERROR(VLOOKUP(C270,SRA!B:T,18,0),"")</f>
        <v>4149.8900000000003</v>
      </c>
      <c r="I270" s="14">
        <f>IFERROR(VLOOKUP(C270,SRA!B:T,19,0),"")</f>
        <v>0</v>
      </c>
      <c r="J270" s="14">
        <f>IFERROR(VLOOKUP(C270,ABRIL!B:F,3,0),"")</f>
        <v>4149.8900000000003</v>
      </c>
      <c r="K270" s="14">
        <f t="shared" si="8"/>
        <v>665.40000000000009</v>
      </c>
      <c r="L270" s="14">
        <f>IFERROR(VLOOKUP(C270,ABRIL!B:H,7,0),"")</f>
        <v>3484.4900000000002</v>
      </c>
      <c r="M270" s="69" t="str">
        <f>IFERROR(VLOOKUP(C270,FÉRIAS!C:D,2,0),"")</f>
        <v/>
      </c>
    </row>
    <row r="271" spans="2:13" s="36" customFormat="1">
      <c r="B271" s="20">
        <f t="shared" si="9"/>
        <v>263</v>
      </c>
      <c r="C271" s="65">
        <v>2604</v>
      </c>
      <c r="D271" s="66" t="s">
        <v>488</v>
      </c>
      <c r="E271" s="20" t="str">
        <f>IFERROR(VLOOKUP(C271,SRA!B:I,8,0),"")</f>
        <v>CLT</v>
      </c>
      <c r="F271" s="32" t="s">
        <v>603</v>
      </c>
      <c r="G271" s="20" t="str">
        <f>IFERROR(VLOOKUP(VLOOKUP(C271,SRA!B:F,5,0),FUNÇÃO!A:B,2,0),"")</f>
        <v>ANA ASS FARMACEUT</v>
      </c>
      <c r="H271" s="14">
        <f>IFERROR(VLOOKUP(C271,SRA!B:T,18,0),"")</f>
        <v>4149.8900000000003</v>
      </c>
      <c r="I271" s="14">
        <f>IFERROR(VLOOKUP(C271,SRA!B:T,19,0),"")</f>
        <v>0</v>
      </c>
      <c r="J271" s="14">
        <f>IFERROR(VLOOKUP(C271,ABRIL!B:F,3,0),"")</f>
        <v>4149.8900000000003</v>
      </c>
      <c r="K271" s="14">
        <f t="shared" si="8"/>
        <v>1768.46</v>
      </c>
      <c r="L271" s="14">
        <f>IFERROR(VLOOKUP(C271,ABRIL!B:H,7,0),"")</f>
        <v>2381.4300000000003</v>
      </c>
      <c r="M271" s="69" t="str">
        <f>IFERROR(VLOOKUP(C271,FÉRIAS!C:D,2,0),"")</f>
        <v/>
      </c>
    </row>
    <row r="272" spans="2:13" s="36" customFormat="1">
      <c r="B272" s="20">
        <f t="shared" si="9"/>
        <v>264</v>
      </c>
      <c r="C272" s="65">
        <v>2614</v>
      </c>
      <c r="D272" s="66" t="s">
        <v>187</v>
      </c>
      <c r="E272" s="20" t="str">
        <f>IFERROR(VLOOKUP(C272,SRA!B:I,8,0),"")</f>
        <v>CLT</v>
      </c>
      <c r="F272" s="32" t="s">
        <v>603</v>
      </c>
      <c r="G272" s="20" t="str">
        <f>IFERROR(VLOOKUP(VLOOKUP(C272,SRA!B:F,5,0),FUNÇÃO!A:B,2,0),"")</f>
        <v>OP. DE PROD. IND.</v>
      </c>
      <c r="H272" s="14">
        <f>IFERROR(VLOOKUP(C272,SRA!B:T,18,0),"")</f>
        <v>1333.73</v>
      </c>
      <c r="I272" s="14">
        <f>IFERROR(VLOOKUP(C272,SRA!B:T,19,0),"")</f>
        <v>708.95</v>
      </c>
      <c r="J272" s="14">
        <f>IFERROR(VLOOKUP(C272,ABRIL!B:F,3,0),"")</f>
        <v>2475.4499999999998</v>
      </c>
      <c r="K272" s="14">
        <f t="shared" si="8"/>
        <v>717.2199999999998</v>
      </c>
      <c r="L272" s="14">
        <f>IFERROR(VLOOKUP(C272,ABRIL!B:H,7,0),"")</f>
        <v>1758.23</v>
      </c>
      <c r="M272" s="69" t="str">
        <f>IFERROR(VLOOKUP(C272,FÉRIAS!C:D,2,0),"")</f>
        <v/>
      </c>
    </row>
    <row r="273" spans="2:13" s="36" customFormat="1">
      <c r="B273" s="20">
        <f t="shared" si="9"/>
        <v>265</v>
      </c>
      <c r="C273" s="65">
        <v>2618</v>
      </c>
      <c r="D273" s="66" t="s">
        <v>188</v>
      </c>
      <c r="E273" s="20" t="str">
        <f>IFERROR(VLOOKUP(C273,SRA!B:I,8,0),"")</f>
        <v>CLT</v>
      </c>
      <c r="F273" s="32" t="s">
        <v>723</v>
      </c>
      <c r="G273" s="20" t="str">
        <f>IFERROR(VLOOKUP(VLOOKUP(C273,SRA!B:F,5,0),FUNÇÃO!A:B,2,0),"")</f>
        <v>OP. DE PROD. IND.</v>
      </c>
      <c r="H273" s="14">
        <f>IFERROR(VLOOKUP(C273,SRA!B:T,18,0),"")</f>
        <v>1333.73</v>
      </c>
      <c r="I273" s="14">
        <f>IFERROR(VLOOKUP(C273,SRA!B:T,19,0),"")</f>
        <v>0</v>
      </c>
      <c r="J273" s="14">
        <f>IFERROR(VLOOKUP(C273,ABRIL!B:F,3,0),"")</f>
        <v>100.88</v>
      </c>
      <c r="K273" s="14">
        <f t="shared" si="8"/>
        <v>100.88</v>
      </c>
      <c r="L273" s="14">
        <f>IFERROR(VLOOKUP(C273,ABRIL!B:H,7,0),"")</f>
        <v>0</v>
      </c>
      <c r="M273" s="69" t="str">
        <f>IFERROR(VLOOKUP(C273,FÉRIAS!C:D,2,0),"")</f>
        <v/>
      </c>
    </row>
    <row r="274" spans="2:13" s="36" customFormat="1">
      <c r="B274" s="20">
        <f t="shared" si="9"/>
        <v>266</v>
      </c>
      <c r="C274" s="65">
        <v>2623</v>
      </c>
      <c r="D274" s="66" t="s">
        <v>189</v>
      </c>
      <c r="E274" s="20" t="str">
        <f>IFERROR(VLOOKUP(C274,SRA!B:I,8,0),"")</f>
        <v>CLT</v>
      </c>
      <c r="F274" s="32" t="s">
        <v>603</v>
      </c>
      <c r="G274" s="20" t="str">
        <f>IFERROR(VLOOKUP(VLOOKUP(C274,SRA!B:F,5,0),FUNÇÃO!A:B,2,0),"")</f>
        <v>OP. DE PROD. IND.</v>
      </c>
      <c r="H274" s="14">
        <f>IFERROR(VLOOKUP(C274,SRA!B:T,18,0),"")</f>
        <v>1209.71</v>
      </c>
      <c r="I274" s="14">
        <f>IFERROR(VLOOKUP(C274,SRA!B:T,19,0),"")</f>
        <v>0</v>
      </c>
      <c r="J274" s="14">
        <f>IFERROR(VLOOKUP(C274,ABRIL!B:F,3,0),"")</f>
        <v>1209.71</v>
      </c>
      <c r="K274" s="14">
        <f t="shared" si="8"/>
        <v>388.20000000000005</v>
      </c>
      <c r="L274" s="14">
        <f>IFERROR(VLOOKUP(C274,ABRIL!B:H,7,0),"")</f>
        <v>821.51</v>
      </c>
      <c r="M274" s="69" t="str">
        <f>IFERROR(VLOOKUP(C274,FÉRIAS!C:D,2,0),"")</f>
        <v/>
      </c>
    </row>
    <row r="275" spans="2:13" s="36" customFormat="1">
      <c r="B275" s="20">
        <f t="shared" si="9"/>
        <v>267</v>
      </c>
      <c r="C275" s="65">
        <v>2627</v>
      </c>
      <c r="D275" s="66" t="s">
        <v>423</v>
      </c>
      <c r="E275" s="20" t="str">
        <f>IFERROR(VLOOKUP(C275,SRA!B:I,8,0),"")</f>
        <v>CLT</v>
      </c>
      <c r="F275" s="32" t="s">
        <v>603</v>
      </c>
      <c r="G275" s="20" t="str">
        <f>IFERROR(VLOOKUP(VLOOKUP(C275,SRA!B:F,5,0),FUNÇÃO!A:B,2,0),"")</f>
        <v>ANA ASS FARMACEUT</v>
      </c>
      <c r="H275" s="14">
        <f>IFERROR(VLOOKUP(C275,SRA!B:T,18,0),"")</f>
        <v>4149.8900000000003</v>
      </c>
      <c r="I275" s="14">
        <f>IFERROR(VLOOKUP(C275,SRA!B:T,19,0),"")</f>
        <v>0</v>
      </c>
      <c r="J275" s="14">
        <f>IFERROR(VLOOKUP(C275,ABRIL!B:F,3,0),"")</f>
        <v>4149.8900000000003</v>
      </c>
      <c r="K275" s="14">
        <f t="shared" si="8"/>
        <v>642.16000000000031</v>
      </c>
      <c r="L275" s="14">
        <f>IFERROR(VLOOKUP(C275,ABRIL!B:H,7,0),"")</f>
        <v>3507.73</v>
      </c>
      <c r="M275" s="69" t="str">
        <f>IFERROR(VLOOKUP(C275,FÉRIAS!C:D,2,0),"")</f>
        <v/>
      </c>
    </row>
    <row r="276" spans="2:13" s="36" customFormat="1">
      <c r="B276" s="20">
        <f t="shared" si="9"/>
        <v>268</v>
      </c>
      <c r="C276" s="65">
        <v>2628</v>
      </c>
      <c r="D276" s="66" t="s">
        <v>190</v>
      </c>
      <c r="E276" s="20" t="str">
        <f>IFERROR(VLOOKUP(C276,SRA!B:I,8,0),"")</f>
        <v>CLT</v>
      </c>
      <c r="F276" s="32" t="s">
        <v>603</v>
      </c>
      <c r="G276" s="20" t="str">
        <f>IFERROR(VLOOKUP(VLOOKUP(C276,SRA!B:F,5,0),FUNÇÃO!A:B,2,0),"")</f>
        <v>TEC. EM ADM. E FI</v>
      </c>
      <c r="H276" s="14">
        <f>IFERROR(VLOOKUP(C276,SRA!B:T,18,0),"")</f>
        <v>1614.36</v>
      </c>
      <c r="I276" s="14">
        <f>IFERROR(VLOOKUP(C276,SRA!B:T,19,0),"")</f>
        <v>1250</v>
      </c>
      <c r="J276" s="14">
        <f>IFERROR(VLOOKUP(C276,ABRIL!B:F,3,0),"")</f>
        <v>2864.36</v>
      </c>
      <c r="K276" s="14">
        <f t="shared" si="8"/>
        <v>1278.69</v>
      </c>
      <c r="L276" s="14">
        <f>IFERROR(VLOOKUP(C276,ABRIL!B:H,7,0),"")</f>
        <v>1585.67</v>
      </c>
      <c r="M276" s="69" t="str">
        <f>IFERROR(VLOOKUP(C276,FÉRIAS!C:D,2,0),"")</f>
        <v/>
      </c>
    </row>
    <row r="277" spans="2:13" s="36" customFormat="1">
      <c r="B277" s="20">
        <f t="shared" si="9"/>
        <v>269</v>
      </c>
      <c r="C277" s="65">
        <v>2634</v>
      </c>
      <c r="D277" s="66" t="s">
        <v>461</v>
      </c>
      <c r="E277" s="20" t="str">
        <f>IFERROR(VLOOKUP(C277,SRA!B:I,8,0),"")</f>
        <v>CLT</v>
      </c>
      <c r="F277" s="32" t="s">
        <v>603</v>
      </c>
      <c r="G277" s="20" t="str">
        <f>IFERROR(VLOOKUP(VLOOKUP(C277,SRA!B:F,5,0),FUNÇÃO!A:B,2,0),"")</f>
        <v>TEC. EM ADM. E FI</v>
      </c>
      <c r="H277" s="14">
        <f>IFERROR(VLOOKUP(C277,SRA!B:T,18,0),"")</f>
        <v>1614.36</v>
      </c>
      <c r="I277" s="14">
        <f>IFERROR(VLOOKUP(C277,SRA!B:T,19,0),"")</f>
        <v>0</v>
      </c>
      <c r="J277" s="14">
        <f>IFERROR(VLOOKUP(C277,ABRIL!B:F,3,0),"")</f>
        <v>1614.36</v>
      </c>
      <c r="K277" s="14">
        <f t="shared" si="8"/>
        <v>612.54999999999995</v>
      </c>
      <c r="L277" s="14">
        <f>IFERROR(VLOOKUP(C277,ABRIL!B:H,7,0),"")</f>
        <v>1001.81</v>
      </c>
      <c r="M277" s="69" t="str">
        <f>IFERROR(VLOOKUP(C277,FÉRIAS!C:D,2,0),"")</f>
        <v/>
      </c>
    </row>
    <row r="278" spans="2:13" s="36" customFormat="1">
      <c r="B278" s="20">
        <f t="shared" si="9"/>
        <v>270</v>
      </c>
      <c r="C278" s="65">
        <v>2642</v>
      </c>
      <c r="D278" s="66" t="s">
        <v>191</v>
      </c>
      <c r="E278" s="20" t="str">
        <f>IFERROR(VLOOKUP(C278,SRA!B:I,8,0),"")</f>
        <v>CLT</v>
      </c>
      <c r="F278" s="32" t="s">
        <v>603</v>
      </c>
      <c r="G278" s="20" t="str">
        <f>IFERROR(VLOOKUP(VLOOKUP(C278,SRA!B:F,5,0),FUNÇÃO!A:B,2,0),"")</f>
        <v>TEC. EM ADM. E FI</v>
      </c>
      <c r="H278" s="14">
        <f>IFERROR(VLOOKUP(C278,SRA!B:T,18,0),"")</f>
        <v>1695.09</v>
      </c>
      <c r="I278" s="14">
        <f>IFERROR(VLOOKUP(C278,SRA!B:T,19,0),"")</f>
        <v>930.5</v>
      </c>
      <c r="J278" s="14">
        <f>IFERROR(VLOOKUP(C278,ABRIL!B:F,3,0),"")</f>
        <v>2625.59</v>
      </c>
      <c r="K278" s="14">
        <f t="shared" si="8"/>
        <v>742.75</v>
      </c>
      <c r="L278" s="14">
        <f>IFERROR(VLOOKUP(C278,ABRIL!B:H,7,0),"")</f>
        <v>1882.8400000000001</v>
      </c>
      <c r="M278" s="69" t="str">
        <f>IFERROR(VLOOKUP(C278,FÉRIAS!C:D,2,0),"")</f>
        <v/>
      </c>
    </row>
    <row r="279" spans="2:13" s="36" customFormat="1">
      <c r="B279" s="20">
        <f t="shared" si="9"/>
        <v>271</v>
      </c>
      <c r="C279" s="65">
        <v>2644</v>
      </c>
      <c r="D279" s="66" t="s">
        <v>472</v>
      </c>
      <c r="E279" s="20" t="str">
        <f>IFERROR(VLOOKUP(C279,SRA!B:I,8,0),"")</f>
        <v>CLT</v>
      </c>
      <c r="F279" s="32" t="s">
        <v>603</v>
      </c>
      <c r="G279" s="20" t="str">
        <f>IFERROR(VLOOKUP(VLOOKUP(C279,SRA!B:F,5,0),FUNÇÃO!A:B,2,0),"")</f>
        <v>ANA ASS FARMACEUT</v>
      </c>
      <c r="H279" s="14">
        <f>IFERROR(VLOOKUP(C279,SRA!B:T,18,0),"")</f>
        <v>4149.8900000000003</v>
      </c>
      <c r="I279" s="14">
        <f>IFERROR(VLOOKUP(C279,SRA!B:T,19,0),"")</f>
        <v>0</v>
      </c>
      <c r="J279" s="14">
        <f>IFERROR(VLOOKUP(C279,ABRIL!B:F,3,0),"")</f>
        <v>4149.8900000000003</v>
      </c>
      <c r="K279" s="14">
        <f t="shared" si="8"/>
        <v>1993.7200000000003</v>
      </c>
      <c r="L279" s="14">
        <f>IFERROR(VLOOKUP(C279,ABRIL!B:H,7,0),"")</f>
        <v>2156.17</v>
      </c>
      <c r="M279" s="69" t="str">
        <f>IFERROR(VLOOKUP(C279,FÉRIAS!C:D,2,0),"")</f>
        <v/>
      </c>
    </row>
    <row r="280" spans="2:13" s="36" customFormat="1">
      <c r="B280" s="20">
        <f t="shared" si="9"/>
        <v>272</v>
      </c>
      <c r="C280" s="65">
        <v>2651</v>
      </c>
      <c r="D280" s="66" t="s">
        <v>473</v>
      </c>
      <c r="E280" s="20" t="str">
        <f>IFERROR(VLOOKUP(C280,SRA!B:I,8,0),"")</f>
        <v>CLT</v>
      </c>
      <c r="F280" s="32" t="s">
        <v>603</v>
      </c>
      <c r="G280" s="20" t="str">
        <f>IFERROR(VLOOKUP(VLOOKUP(C280,SRA!B:F,5,0),FUNÇÃO!A:B,2,0),"")</f>
        <v>ANA ASS FARMACEUT</v>
      </c>
      <c r="H280" s="14">
        <f>IFERROR(VLOOKUP(C280,SRA!B:T,18,0),"")</f>
        <v>4149.8900000000003</v>
      </c>
      <c r="I280" s="14">
        <f>IFERROR(VLOOKUP(C280,SRA!B:T,19,0),"")</f>
        <v>0</v>
      </c>
      <c r="J280" s="14">
        <f>IFERROR(VLOOKUP(C280,ABRIL!B:F,3,0),"")</f>
        <v>4149.8900000000003</v>
      </c>
      <c r="K280" s="14">
        <f t="shared" si="8"/>
        <v>1005.7400000000002</v>
      </c>
      <c r="L280" s="14">
        <f>IFERROR(VLOOKUP(C280,ABRIL!B:H,7,0),"")</f>
        <v>3144.15</v>
      </c>
      <c r="M280" s="69" t="str">
        <f>IFERROR(VLOOKUP(C280,FÉRIAS!C:D,2,0),"")</f>
        <v/>
      </c>
    </row>
    <row r="281" spans="2:13" s="36" customFormat="1">
      <c r="B281" s="20">
        <f t="shared" si="9"/>
        <v>273</v>
      </c>
      <c r="C281" s="65">
        <v>2656</v>
      </c>
      <c r="D281" s="66" t="s">
        <v>192</v>
      </c>
      <c r="E281" s="20" t="str">
        <f>IFERROR(VLOOKUP(C281,SRA!B:I,8,0),"")</f>
        <v>CLT</v>
      </c>
      <c r="F281" s="32" t="s">
        <v>603</v>
      </c>
      <c r="G281" s="20" t="str">
        <f>IFERROR(VLOOKUP(VLOOKUP(C281,SRA!B:F,5,0),FUNÇÃO!A:B,2,0),"")</f>
        <v>TEC. EM ADM. E FI</v>
      </c>
      <c r="H281" s="14">
        <f>IFERROR(VLOOKUP(C281,SRA!B:T,18,0),"")</f>
        <v>1614.36</v>
      </c>
      <c r="I281" s="14">
        <f>IFERROR(VLOOKUP(C281,SRA!B:T,19,0),"")</f>
        <v>708.95</v>
      </c>
      <c r="J281" s="14">
        <f>IFERROR(VLOOKUP(C281,ABRIL!B:F,3,0),"")</f>
        <v>2323.31</v>
      </c>
      <c r="K281" s="14">
        <f t="shared" si="8"/>
        <v>949.15000000000009</v>
      </c>
      <c r="L281" s="14">
        <f>IFERROR(VLOOKUP(C281,ABRIL!B:H,7,0),"")</f>
        <v>1374.1599999999999</v>
      </c>
      <c r="M281" s="69" t="str">
        <f>IFERROR(VLOOKUP(C281,FÉRIAS!C:D,2,0),"")</f>
        <v/>
      </c>
    </row>
    <row r="282" spans="2:13" s="36" customFormat="1">
      <c r="B282" s="20">
        <f t="shared" si="9"/>
        <v>274</v>
      </c>
      <c r="C282" s="65">
        <v>2659</v>
      </c>
      <c r="D282" s="66" t="s">
        <v>193</v>
      </c>
      <c r="E282" s="20" t="str">
        <f>IFERROR(VLOOKUP(C282,SRA!B:I,8,0),"")</f>
        <v>CLT</v>
      </c>
      <c r="F282" s="32" t="s">
        <v>603</v>
      </c>
      <c r="G282" s="20" t="str">
        <f>IFERROR(VLOOKUP(VLOOKUP(C282,SRA!B:F,5,0),FUNÇÃO!A:B,2,0),"")</f>
        <v>TEC. EM ADM. E FI</v>
      </c>
      <c r="H282" s="14">
        <f>IFERROR(VLOOKUP(C282,SRA!B:T,18,0),"")</f>
        <v>1614.36</v>
      </c>
      <c r="I282" s="14">
        <f>IFERROR(VLOOKUP(C282,SRA!B:T,19,0),"")</f>
        <v>1993.92</v>
      </c>
      <c r="J282" s="14">
        <f>IFERROR(VLOOKUP(C282,ABRIL!B:F,3,0),"")</f>
        <v>3878.58</v>
      </c>
      <c r="K282" s="14">
        <f t="shared" si="8"/>
        <v>1616.83</v>
      </c>
      <c r="L282" s="14">
        <f>IFERROR(VLOOKUP(C282,ABRIL!B:H,7,0),"")</f>
        <v>2261.75</v>
      </c>
      <c r="M282" s="69" t="str">
        <f>IFERROR(VLOOKUP(C282,FÉRIAS!C:D,2,0),"")</f>
        <v/>
      </c>
    </row>
    <row r="283" spans="2:13" s="36" customFormat="1">
      <c r="B283" s="20">
        <f t="shared" si="9"/>
        <v>275</v>
      </c>
      <c r="C283" s="65">
        <v>2661</v>
      </c>
      <c r="D283" s="66" t="s">
        <v>194</v>
      </c>
      <c r="E283" s="20" t="str">
        <f>IFERROR(VLOOKUP(C283,SRA!B:I,8,0),"")</f>
        <v>CLT</v>
      </c>
      <c r="F283" s="32" t="s">
        <v>603</v>
      </c>
      <c r="G283" s="20" t="str">
        <f>IFERROR(VLOOKUP(VLOOKUP(C283,SRA!B:F,5,0),FUNÇÃO!A:B,2,0),"")</f>
        <v>OP. DE PROD. IND.</v>
      </c>
      <c r="H283" s="14">
        <f>IFERROR(VLOOKUP(C283,SRA!B:T,18,0),"")</f>
        <v>1270.2</v>
      </c>
      <c r="I283" s="14">
        <f>IFERROR(VLOOKUP(C283,SRA!B:T,19,0),"")</f>
        <v>0</v>
      </c>
      <c r="J283" s="14">
        <f>IFERROR(VLOOKUP(C283,ABRIL!B:F,3,0),"")</f>
        <v>1270.2</v>
      </c>
      <c r="K283" s="14">
        <f t="shared" si="8"/>
        <v>359.05000000000007</v>
      </c>
      <c r="L283" s="14">
        <f>IFERROR(VLOOKUP(C283,ABRIL!B:H,7,0),"")</f>
        <v>911.15</v>
      </c>
      <c r="M283" s="69" t="str">
        <f>IFERROR(VLOOKUP(C283,FÉRIAS!C:D,2,0),"")</f>
        <v/>
      </c>
    </row>
    <row r="284" spans="2:13" s="36" customFormat="1">
      <c r="B284" s="20">
        <f t="shared" si="9"/>
        <v>276</v>
      </c>
      <c r="C284" s="65">
        <v>2664</v>
      </c>
      <c r="D284" s="66" t="s">
        <v>195</v>
      </c>
      <c r="E284" s="20" t="str">
        <f>IFERROR(VLOOKUP(C284,SRA!B:I,8,0),"")</f>
        <v>CLT</v>
      </c>
      <c r="F284" s="32" t="s">
        <v>603</v>
      </c>
      <c r="G284" s="20" t="str">
        <f>IFERROR(VLOOKUP(VLOOKUP(C284,SRA!B:F,5,0),FUNÇÃO!A:B,2,0),"")</f>
        <v>FARMACEUTICO IND</v>
      </c>
      <c r="H284" s="14">
        <f>IFERROR(VLOOKUP(C284,SRA!B:T,18,0),"")</f>
        <v>4656.5600000000004</v>
      </c>
      <c r="I284" s="14">
        <f>IFERROR(VLOOKUP(C284,SRA!B:T,19,0),"")</f>
        <v>1993.92</v>
      </c>
      <c r="J284" s="14">
        <f>IFERROR(VLOOKUP(C284,ABRIL!B:F,3,0),"")</f>
        <v>6650.48</v>
      </c>
      <c r="K284" s="14">
        <f t="shared" si="8"/>
        <v>2607.5899999999997</v>
      </c>
      <c r="L284" s="14">
        <f>IFERROR(VLOOKUP(C284,ABRIL!B:H,7,0),"")</f>
        <v>4042.89</v>
      </c>
      <c r="M284" s="69" t="str">
        <f>IFERROR(VLOOKUP(C284,FÉRIAS!C:D,2,0),"")</f>
        <v/>
      </c>
    </row>
    <row r="285" spans="2:13" s="36" customFormat="1">
      <c r="B285" s="20">
        <f t="shared" si="9"/>
        <v>277</v>
      </c>
      <c r="C285" s="65">
        <v>2665</v>
      </c>
      <c r="D285" s="66" t="s">
        <v>196</v>
      </c>
      <c r="E285" s="20" t="str">
        <f>IFERROR(VLOOKUP(C285,SRA!B:I,8,0),"")</f>
        <v>CLT</v>
      </c>
      <c r="F285" s="32" t="s">
        <v>603</v>
      </c>
      <c r="G285" s="20" t="str">
        <f>IFERROR(VLOOKUP(VLOOKUP(C285,SRA!B:F,5,0),FUNÇÃO!A:B,2,0),"")</f>
        <v>TEC. EM ADM. E FI</v>
      </c>
      <c r="H285" s="14">
        <f>IFERROR(VLOOKUP(C285,SRA!B:T,18,0),"")</f>
        <v>1614.36</v>
      </c>
      <c r="I285" s="14">
        <f>IFERROR(VLOOKUP(C285,SRA!B:T,19,0),"")</f>
        <v>708.95</v>
      </c>
      <c r="J285" s="14">
        <f>IFERROR(VLOOKUP(C285,ABRIL!B:F,3,0),"")</f>
        <v>2837.29</v>
      </c>
      <c r="K285" s="14">
        <f t="shared" si="8"/>
        <v>984.55000000000018</v>
      </c>
      <c r="L285" s="14">
        <f>IFERROR(VLOOKUP(C285,ABRIL!B:H,7,0),"")</f>
        <v>1852.7399999999998</v>
      </c>
      <c r="M285" s="69" t="str">
        <f>IFERROR(VLOOKUP(C285,FÉRIAS!C:D,2,0),"")</f>
        <v/>
      </c>
    </row>
    <row r="286" spans="2:13" s="36" customFormat="1">
      <c r="B286" s="20">
        <f t="shared" si="9"/>
        <v>278</v>
      </c>
      <c r="C286" s="65">
        <v>2666</v>
      </c>
      <c r="D286" s="66" t="s">
        <v>197</v>
      </c>
      <c r="E286" s="20" t="str">
        <f>IFERROR(VLOOKUP(C286,SRA!B:I,8,0),"")</f>
        <v>CLT</v>
      </c>
      <c r="F286" s="32" t="s">
        <v>603</v>
      </c>
      <c r="G286" s="20" t="str">
        <f>IFERROR(VLOOKUP(VLOOKUP(C286,SRA!B:F,5,0),FUNÇÃO!A:B,2,0),"")</f>
        <v>TEC. EM ADM. E FI</v>
      </c>
      <c r="H286" s="14">
        <f>IFERROR(VLOOKUP(C286,SRA!B:T,18,0),"")</f>
        <v>1614.36</v>
      </c>
      <c r="I286" s="14">
        <f>IFERROR(VLOOKUP(C286,SRA!B:T,19,0),"")</f>
        <v>1993.92</v>
      </c>
      <c r="J286" s="14">
        <f>IFERROR(VLOOKUP(C286,ABRIL!B:F,3,0),"")</f>
        <v>3878.58</v>
      </c>
      <c r="K286" s="14">
        <f t="shared" si="8"/>
        <v>1763.98</v>
      </c>
      <c r="L286" s="14">
        <f>IFERROR(VLOOKUP(C286,ABRIL!B:H,7,0),"")</f>
        <v>2114.6</v>
      </c>
      <c r="M286" s="69" t="str">
        <f>IFERROR(VLOOKUP(C286,FÉRIAS!C:D,2,0),"")</f>
        <v/>
      </c>
    </row>
    <row r="287" spans="2:13" s="36" customFormat="1">
      <c r="B287" s="20">
        <f t="shared" si="9"/>
        <v>279</v>
      </c>
      <c r="C287" s="65">
        <v>2668</v>
      </c>
      <c r="D287" s="66" t="s">
        <v>198</v>
      </c>
      <c r="E287" s="20" t="str">
        <f>IFERROR(VLOOKUP(C287,SRA!B:I,8,0),"")</f>
        <v>CLT</v>
      </c>
      <c r="F287" s="32" t="s">
        <v>603</v>
      </c>
      <c r="G287" s="20" t="str">
        <f>IFERROR(VLOOKUP(VLOOKUP(C287,SRA!B:F,5,0),FUNÇÃO!A:B,2,0),"")</f>
        <v>TEC. EM ADM. E FI</v>
      </c>
      <c r="H287" s="14">
        <f>IFERROR(VLOOKUP(C287,SRA!B:T,18,0),"")</f>
        <v>1614.36</v>
      </c>
      <c r="I287" s="14">
        <f>IFERROR(VLOOKUP(C287,SRA!B:T,19,0),"")</f>
        <v>0</v>
      </c>
      <c r="J287" s="14">
        <f>IFERROR(VLOOKUP(C287,ABRIL!B:F,3,0),"")</f>
        <v>1884.66</v>
      </c>
      <c r="K287" s="14">
        <f t="shared" si="8"/>
        <v>148.29000000000019</v>
      </c>
      <c r="L287" s="14">
        <f>IFERROR(VLOOKUP(C287,ABRIL!B:H,7,0),"")</f>
        <v>1736.37</v>
      </c>
      <c r="M287" s="69" t="str">
        <f>IFERROR(VLOOKUP(C287,FÉRIAS!C:D,2,0),"")</f>
        <v/>
      </c>
    </row>
    <row r="288" spans="2:13" s="36" customFormat="1">
      <c r="B288" s="20">
        <f t="shared" si="9"/>
        <v>280</v>
      </c>
      <c r="C288" s="65">
        <v>2671</v>
      </c>
      <c r="D288" s="66" t="s">
        <v>199</v>
      </c>
      <c r="E288" s="20" t="str">
        <f>IFERROR(VLOOKUP(C288,SRA!B:I,8,0),"")</f>
        <v>CLT</v>
      </c>
      <c r="F288" s="32" t="s">
        <v>603</v>
      </c>
      <c r="G288" s="20" t="str">
        <f>IFERROR(VLOOKUP(VLOOKUP(C288,SRA!B:F,5,0),FUNÇÃO!A:B,2,0),"")</f>
        <v>OP. DE PROD. IND.</v>
      </c>
      <c r="H288" s="14">
        <f>IFERROR(VLOOKUP(C288,SRA!B:T,18,0),"")</f>
        <v>1333.73</v>
      </c>
      <c r="I288" s="14">
        <f>IFERROR(VLOOKUP(C288,SRA!B:T,19,0),"")</f>
        <v>0</v>
      </c>
      <c r="J288" s="14">
        <f>IFERROR(VLOOKUP(C288,ABRIL!B:F,3,0),"")</f>
        <v>1385</v>
      </c>
      <c r="K288" s="14">
        <f t="shared" si="8"/>
        <v>124.02999999999997</v>
      </c>
      <c r="L288" s="14">
        <f>IFERROR(VLOOKUP(C288,ABRIL!B:H,7,0),"")</f>
        <v>1260.97</v>
      </c>
      <c r="M288" s="69" t="str">
        <f>IFERROR(VLOOKUP(C288,FÉRIAS!C:D,2,0),"")</f>
        <v/>
      </c>
    </row>
    <row r="289" spans="2:13" s="36" customFormat="1">
      <c r="B289" s="20">
        <f t="shared" si="9"/>
        <v>281</v>
      </c>
      <c r="C289" s="65">
        <v>2672</v>
      </c>
      <c r="D289" s="66" t="s">
        <v>200</v>
      </c>
      <c r="E289" s="20" t="str">
        <f>IFERROR(VLOOKUP(C289,SRA!B:I,8,0),"")</f>
        <v>CLT</v>
      </c>
      <c r="F289" s="32" t="s">
        <v>603</v>
      </c>
      <c r="G289" s="20" t="str">
        <f>IFERROR(VLOOKUP(VLOOKUP(C289,SRA!B:F,5,0),FUNÇÃO!A:B,2,0),"")</f>
        <v>OP. DE PROD. IND.</v>
      </c>
      <c r="H289" s="14">
        <f>IFERROR(VLOOKUP(C289,SRA!B:T,18,0),"")</f>
        <v>1270.21</v>
      </c>
      <c r="I289" s="14">
        <f>IFERROR(VLOOKUP(C289,SRA!B:T,19,0),"")</f>
        <v>0</v>
      </c>
      <c r="J289" s="14">
        <f>IFERROR(VLOOKUP(C289,ABRIL!B:F,3,0),"")</f>
        <v>1270.21</v>
      </c>
      <c r="K289" s="14">
        <f t="shared" si="8"/>
        <v>394.65000000000009</v>
      </c>
      <c r="L289" s="14">
        <f>IFERROR(VLOOKUP(C289,ABRIL!B:H,7,0),"")</f>
        <v>875.56</v>
      </c>
      <c r="M289" s="69" t="str">
        <f>IFERROR(VLOOKUP(C289,FÉRIAS!C:D,2,0),"")</f>
        <v/>
      </c>
    </row>
    <row r="290" spans="2:13" s="36" customFormat="1">
      <c r="B290" s="20">
        <f t="shared" si="9"/>
        <v>282</v>
      </c>
      <c r="C290" s="65">
        <v>2675</v>
      </c>
      <c r="D290" s="66" t="s">
        <v>201</v>
      </c>
      <c r="E290" s="20" t="str">
        <f>IFERROR(VLOOKUP(C290,SRA!B:I,8,0),"")</f>
        <v>CLT</v>
      </c>
      <c r="F290" s="32" t="s">
        <v>603</v>
      </c>
      <c r="G290" s="20" t="str">
        <f>IFERROR(VLOOKUP(VLOOKUP(C290,SRA!B:F,5,0),FUNÇÃO!A:B,2,0),"")</f>
        <v>OP. DE PROD. IND.</v>
      </c>
      <c r="H290" s="14">
        <f>IFERROR(VLOOKUP(C290,SRA!B:T,18,0),"")</f>
        <v>1209.71</v>
      </c>
      <c r="I290" s="14">
        <f>IFERROR(VLOOKUP(C290,SRA!B:T,19,0),"")</f>
        <v>0</v>
      </c>
      <c r="J290" s="14">
        <f>IFERROR(VLOOKUP(C290,ABRIL!B:F,3,0),"")</f>
        <v>1312.25</v>
      </c>
      <c r="K290" s="14">
        <f t="shared" si="8"/>
        <v>334.78999999999996</v>
      </c>
      <c r="L290" s="14">
        <f>IFERROR(VLOOKUP(C290,ABRIL!B:H,7,0),"")</f>
        <v>977.46</v>
      </c>
      <c r="M290" s="69" t="str">
        <f>IFERROR(VLOOKUP(C290,FÉRIAS!C:D,2,0),"")</f>
        <v/>
      </c>
    </row>
    <row r="291" spans="2:13" s="36" customFormat="1">
      <c r="B291" s="20">
        <f t="shared" si="9"/>
        <v>283</v>
      </c>
      <c r="C291" s="65">
        <v>2682</v>
      </c>
      <c r="D291" s="66" t="s">
        <v>202</v>
      </c>
      <c r="E291" s="20" t="str">
        <f>IFERROR(VLOOKUP(C291,SRA!B:I,8,0),"")</f>
        <v>CLT</v>
      </c>
      <c r="F291" s="32" t="s">
        <v>603</v>
      </c>
      <c r="G291" s="20" t="str">
        <f>IFERROR(VLOOKUP(VLOOKUP(C291,SRA!B:F,5,0),FUNÇÃO!A:B,2,0),"")</f>
        <v>TEC. EM ADM. E FI</v>
      </c>
      <c r="H291" s="14">
        <f>IFERROR(VLOOKUP(C291,SRA!B:T,18,0),"")</f>
        <v>1614.37</v>
      </c>
      <c r="I291" s="14">
        <f>IFERROR(VLOOKUP(C291,SRA!B:T,19,0),"")</f>
        <v>0</v>
      </c>
      <c r="J291" s="14">
        <f>IFERROR(VLOOKUP(C291,ABRIL!B:F,3,0),"")</f>
        <v>1659.14</v>
      </c>
      <c r="K291" s="14">
        <f t="shared" si="8"/>
        <v>1110.25</v>
      </c>
      <c r="L291" s="14">
        <f>IFERROR(VLOOKUP(C291,ABRIL!B:H,7,0),"")</f>
        <v>548.89</v>
      </c>
      <c r="M291" s="69" t="str">
        <f>IFERROR(VLOOKUP(C291,FÉRIAS!C:D,2,0),"")</f>
        <v/>
      </c>
    </row>
    <row r="292" spans="2:13" s="36" customFormat="1">
      <c r="B292" s="20">
        <f t="shared" si="9"/>
        <v>284</v>
      </c>
      <c r="C292" s="65">
        <v>2684</v>
      </c>
      <c r="D292" s="66" t="s">
        <v>433</v>
      </c>
      <c r="E292" s="20" t="str">
        <f>IFERROR(VLOOKUP(C292,SRA!B:I,8,0),"")</f>
        <v>CLT</v>
      </c>
      <c r="F292" s="32" t="s">
        <v>603</v>
      </c>
      <c r="G292" s="20" t="str">
        <f>IFERROR(VLOOKUP(VLOOKUP(C292,SRA!B:F,5,0),FUNÇÃO!A:B,2,0),"")</f>
        <v>ANA ASS FARMACEUT</v>
      </c>
      <c r="H292" s="14">
        <f>IFERROR(VLOOKUP(C292,SRA!B:T,18,0),"")</f>
        <v>4149.8900000000003</v>
      </c>
      <c r="I292" s="14">
        <f>IFERROR(VLOOKUP(C292,SRA!B:T,19,0),"")</f>
        <v>0</v>
      </c>
      <c r="J292" s="14">
        <f>IFERROR(VLOOKUP(C292,ABRIL!B:F,3,0),"")</f>
        <v>4420.18</v>
      </c>
      <c r="K292" s="14">
        <f t="shared" si="8"/>
        <v>1958.4800000000005</v>
      </c>
      <c r="L292" s="14">
        <f>IFERROR(VLOOKUP(C292,ABRIL!B:H,7,0),"")</f>
        <v>2461.6999999999998</v>
      </c>
      <c r="M292" s="69" t="str">
        <f>IFERROR(VLOOKUP(C292,FÉRIAS!C:D,2,0),"")</f>
        <v/>
      </c>
    </row>
    <row r="293" spans="2:13" s="36" customFormat="1">
      <c r="B293" s="20">
        <f t="shared" si="9"/>
        <v>285</v>
      </c>
      <c r="C293" s="65">
        <v>2687</v>
      </c>
      <c r="D293" s="66" t="s">
        <v>203</v>
      </c>
      <c r="E293" s="20" t="str">
        <f>IFERROR(VLOOKUP(C293,SRA!B:I,8,0),"")</f>
        <v>CLT</v>
      </c>
      <c r="F293" s="32" t="s">
        <v>617</v>
      </c>
      <c r="G293" s="20" t="str">
        <f>IFERROR(VLOOKUP(VLOOKUP(C293,SRA!B:F,5,0),FUNÇÃO!A:B,2,0),"")</f>
        <v>TEC. EM ADM. E FI</v>
      </c>
      <c r="H293" s="14">
        <f>IFERROR(VLOOKUP(C293,SRA!B:T,18,0),"")</f>
        <v>1614.36</v>
      </c>
      <c r="I293" s="14">
        <f>IFERROR(VLOOKUP(C293,SRA!B:T,19,0),"")</f>
        <v>0</v>
      </c>
      <c r="J293" s="14">
        <f>IFERROR(VLOOKUP(C293,ABRIL!B:F,3,0),"")</f>
        <v>2761.11</v>
      </c>
      <c r="K293" s="14">
        <f t="shared" si="8"/>
        <v>2229.36</v>
      </c>
      <c r="L293" s="14">
        <f>IFERROR(VLOOKUP(C293,ABRIL!B:H,7,0),"")</f>
        <v>531.75</v>
      </c>
      <c r="M293" s="69" t="str">
        <f>IFERROR(VLOOKUP(C293,FÉRIAS!C:D,2,0),"")</f>
        <v>MONICA MARIA G R F DE OLIVEIRA</v>
      </c>
    </row>
    <row r="294" spans="2:13" s="36" customFormat="1">
      <c r="B294" s="20">
        <f t="shared" si="9"/>
        <v>286</v>
      </c>
      <c r="C294" s="65">
        <v>2689</v>
      </c>
      <c r="D294" s="66" t="s">
        <v>204</v>
      </c>
      <c r="E294" s="20" t="str">
        <f>IFERROR(VLOOKUP(C294,SRA!B:I,8,0),"")</f>
        <v>CLT</v>
      </c>
      <c r="F294" s="32" t="s">
        <v>603</v>
      </c>
      <c r="G294" s="20" t="str">
        <f>IFERROR(VLOOKUP(VLOOKUP(C294,SRA!B:F,5,0),FUNÇÃO!A:B,2,0),"")</f>
        <v>TEC. EM ADM. E FI</v>
      </c>
      <c r="H294" s="14">
        <f>IFERROR(VLOOKUP(C294,SRA!B:T,18,0),"")</f>
        <v>1614.36</v>
      </c>
      <c r="I294" s="14">
        <f>IFERROR(VLOOKUP(C294,SRA!B:T,19,0),"")</f>
        <v>930.5</v>
      </c>
      <c r="J294" s="14">
        <f>IFERROR(VLOOKUP(C294,ABRIL!B:F,3,0),"")</f>
        <v>2132.79</v>
      </c>
      <c r="K294" s="14">
        <f t="shared" si="8"/>
        <v>486.75</v>
      </c>
      <c r="L294" s="14">
        <f>IFERROR(VLOOKUP(C294,ABRIL!B:H,7,0),"")</f>
        <v>1646.04</v>
      </c>
      <c r="M294" s="69" t="str">
        <f>IFERROR(VLOOKUP(C294,FÉRIAS!C:D,2,0),"")</f>
        <v/>
      </c>
    </row>
    <row r="295" spans="2:13" s="36" customFormat="1">
      <c r="B295" s="20">
        <f t="shared" si="9"/>
        <v>287</v>
      </c>
      <c r="C295" s="65">
        <v>2692</v>
      </c>
      <c r="D295" s="66" t="s">
        <v>444</v>
      </c>
      <c r="E295" s="20" t="str">
        <f>IFERROR(VLOOKUP(C295,SRA!B:I,8,0),"")</f>
        <v>CLT</v>
      </c>
      <c r="F295" s="32" t="s">
        <v>603</v>
      </c>
      <c r="G295" s="20" t="str">
        <f>IFERROR(VLOOKUP(VLOOKUP(C295,SRA!B:F,5,0),FUNÇÃO!A:B,2,0),"")</f>
        <v>TEC. EM ADM. E FI</v>
      </c>
      <c r="H295" s="14">
        <f>IFERROR(VLOOKUP(C295,SRA!B:T,18,0),"")</f>
        <v>1614.36</v>
      </c>
      <c r="I295" s="14">
        <f>IFERROR(VLOOKUP(C295,SRA!B:T,19,0),"")</f>
        <v>0</v>
      </c>
      <c r="J295" s="14">
        <f>IFERROR(VLOOKUP(C295,ABRIL!B:F,3,0),"")</f>
        <v>1614.36</v>
      </c>
      <c r="K295" s="14">
        <f t="shared" si="8"/>
        <v>229.01</v>
      </c>
      <c r="L295" s="14">
        <f>IFERROR(VLOOKUP(C295,ABRIL!B:H,7,0),"")</f>
        <v>1385.35</v>
      </c>
      <c r="M295" s="69" t="str">
        <f>IFERROR(VLOOKUP(C295,FÉRIAS!C:D,2,0),"")</f>
        <v/>
      </c>
    </row>
    <row r="296" spans="2:13" s="36" customFormat="1">
      <c r="B296" s="20">
        <f t="shared" si="9"/>
        <v>288</v>
      </c>
      <c r="C296" s="65">
        <v>2696</v>
      </c>
      <c r="D296" s="66" t="s">
        <v>489</v>
      </c>
      <c r="E296" s="20" t="str">
        <f>IFERROR(VLOOKUP(C296,SRA!B:I,8,0),"")</f>
        <v>CLT</v>
      </c>
      <c r="F296" s="32" t="s">
        <v>603</v>
      </c>
      <c r="G296" s="20" t="str">
        <f>IFERROR(VLOOKUP(VLOOKUP(C296,SRA!B:F,5,0),FUNÇÃO!A:B,2,0),"")</f>
        <v>TEC. EM ADM. E FI</v>
      </c>
      <c r="H296" s="14">
        <f>IFERROR(VLOOKUP(C296,SRA!B:T,18,0),"")</f>
        <v>1614.36</v>
      </c>
      <c r="I296" s="14">
        <f>IFERROR(VLOOKUP(C296,SRA!B:T,19,0),"")</f>
        <v>0</v>
      </c>
      <c r="J296" s="14">
        <f>IFERROR(VLOOKUP(C296,ABRIL!B:F,3,0),"")</f>
        <v>1810.59</v>
      </c>
      <c r="K296" s="14">
        <f t="shared" si="8"/>
        <v>1487.7199999999998</v>
      </c>
      <c r="L296" s="14">
        <f>IFERROR(VLOOKUP(C296,ABRIL!B:H,7,0),"")</f>
        <v>322.87</v>
      </c>
      <c r="M296" s="69" t="str">
        <f>IFERROR(VLOOKUP(C296,FÉRIAS!C:D,2,0),"")</f>
        <v/>
      </c>
    </row>
    <row r="297" spans="2:13" s="36" customFormat="1">
      <c r="B297" s="20">
        <f t="shared" si="9"/>
        <v>289</v>
      </c>
      <c r="C297" s="65">
        <v>2697</v>
      </c>
      <c r="D297" s="66" t="s">
        <v>205</v>
      </c>
      <c r="E297" s="20" t="str">
        <f>IFERROR(VLOOKUP(C297,SRA!B:I,8,0),"")</f>
        <v>CLT</v>
      </c>
      <c r="F297" s="32" t="s">
        <v>603</v>
      </c>
      <c r="G297" s="20" t="str">
        <f>IFERROR(VLOOKUP(VLOOKUP(C297,SRA!B:F,5,0),FUNÇÃO!A:B,2,0),"")</f>
        <v>TEC. EM ADM. E FI</v>
      </c>
      <c r="H297" s="14">
        <f>IFERROR(VLOOKUP(C297,SRA!B:T,18,0),"")</f>
        <v>1614.36</v>
      </c>
      <c r="I297" s="14">
        <f>IFERROR(VLOOKUP(C297,SRA!B:T,19,0),"")</f>
        <v>0</v>
      </c>
      <c r="J297" s="14">
        <f>IFERROR(VLOOKUP(C297,ABRIL!B:F,3,0),"")</f>
        <v>1614.36</v>
      </c>
      <c r="K297" s="14">
        <f t="shared" si="8"/>
        <v>1104.8</v>
      </c>
      <c r="L297" s="14">
        <f>IFERROR(VLOOKUP(C297,ABRIL!B:H,7,0),"")</f>
        <v>509.56</v>
      </c>
      <c r="M297" s="69" t="str">
        <f>IFERROR(VLOOKUP(C297,FÉRIAS!C:D,2,0),"")</f>
        <v/>
      </c>
    </row>
    <row r="298" spans="2:13" s="36" customFormat="1">
      <c r="B298" s="20">
        <f t="shared" si="9"/>
        <v>290</v>
      </c>
      <c r="C298" s="65">
        <v>2701</v>
      </c>
      <c r="D298" s="66" t="s">
        <v>206</v>
      </c>
      <c r="E298" s="20" t="str">
        <f>IFERROR(VLOOKUP(C298,SRA!B:I,8,0),"")</f>
        <v>CLT</v>
      </c>
      <c r="F298" s="32" t="s">
        <v>603</v>
      </c>
      <c r="G298" s="20" t="str">
        <f>IFERROR(VLOOKUP(VLOOKUP(C298,SRA!B:F,5,0),FUNÇÃO!A:B,2,0),"")</f>
        <v>TEC. EM ADM. E FI</v>
      </c>
      <c r="H298" s="14">
        <f>IFERROR(VLOOKUP(C298,SRA!B:T,18,0),"")</f>
        <v>1614.36</v>
      </c>
      <c r="I298" s="14">
        <f>IFERROR(VLOOKUP(C298,SRA!B:T,19,0),"")</f>
        <v>930.5</v>
      </c>
      <c r="J298" s="14">
        <f>IFERROR(VLOOKUP(C298,ABRIL!B:F,3,0),"")</f>
        <v>2740.8</v>
      </c>
      <c r="K298" s="14">
        <f t="shared" si="8"/>
        <v>837.72000000000025</v>
      </c>
      <c r="L298" s="14">
        <f>IFERROR(VLOOKUP(C298,ABRIL!B:H,7,0),"")</f>
        <v>1903.08</v>
      </c>
      <c r="M298" s="69" t="str">
        <f>IFERROR(VLOOKUP(C298,FÉRIAS!C:D,2,0),"")</f>
        <v/>
      </c>
    </row>
    <row r="299" spans="2:13" s="36" customFormat="1">
      <c r="B299" s="20">
        <f t="shared" si="9"/>
        <v>291</v>
      </c>
      <c r="C299" s="65">
        <v>2702</v>
      </c>
      <c r="D299" s="66" t="s">
        <v>462</v>
      </c>
      <c r="E299" s="20" t="str">
        <f>IFERROR(VLOOKUP(C299,SRA!B:I,8,0),"")</f>
        <v>CLT</v>
      </c>
      <c r="F299" s="32" t="s">
        <v>603</v>
      </c>
      <c r="G299" s="20" t="str">
        <f>IFERROR(VLOOKUP(VLOOKUP(C299,SRA!B:F,5,0),FUNÇÃO!A:B,2,0),"")</f>
        <v>ANA ASS FARMACEUT</v>
      </c>
      <c r="H299" s="14">
        <f>IFERROR(VLOOKUP(C299,SRA!B:T,18,0),"")</f>
        <v>4149.8900000000003</v>
      </c>
      <c r="I299" s="14">
        <f>IFERROR(VLOOKUP(C299,SRA!B:T,19,0),"")</f>
        <v>0</v>
      </c>
      <c r="J299" s="14">
        <f>IFERROR(VLOOKUP(C299,ABRIL!B:F,3,0),"")</f>
        <v>4149.8900000000003</v>
      </c>
      <c r="K299" s="14">
        <f t="shared" si="8"/>
        <v>1089.29</v>
      </c>
      <c r="L299" s="14">
        <f>IFERROR(VLOOKUP(C299,ABRIL!B:H,7,0),"")</f>
        <v>3060.6000000000004</v>
      </c>
      <c r="M299" s="69" t="str">
        <f>IFERROR(VLOOKUP(C299,FÉRIAS!C:D,2,0),"")</f>
        <v/>
      </c>
    </row>
    <row r="300" spans="2:13" s="36" customFormat="1">
      <c r="B300" s="20">
        <f t="shared" si="9"/>
        <v>292</v>
      </c>
      <c r="C300" s="65">
        <v>2705</v>
      </c>
      <c r="D300" s="66" t="s">
        <v>463</v>
      </c>
      <c r="E300" s="20" t="str">
        <f>IFERROR(VLOOKUP(C300,SRA!B:I,8,0),"")</f>
        <v>CLT</v>
      </c>
      <c r="F300" s="32" t="s">
        <v>603</v>
      </c>
      <c r="G300" s="20" t="str">
        <f>IFERROR(VLOOKUP(VLOOKUP(C300,SRA!B:F,5,0),FUNÇÃO!A:B,2,0),"")</f>
        <v>TEC. EM ADM. E FI</v>
      </c>
      <c r="H300" s="14">
        <f>IFERROR(VLOOKUP(C300,SRA!B:T,18,0),"")</f>
        <v>1614.36</v>
      </c>
      <c r="I300" s="14">
        <f>IFERROR(VLOOKUP(C300,SRA!B:T,19,0),"")</f>
        <v>0</v>
      </c>
      <c r="J300" s="14">
        <f>IFERROR(VLOOKUP(C300,ABRIL!B:F,3,0),"")</f>
        <v>1614.36</v>
      </c>
      <c r="K300" s="14">
        <f t="shared" si="8"/>
        <v>261.29999999999995</v>
      </c>
      <c r="L300" s="14">
        <f>IFERROR(VLOOKUP(C300,ABRIL!B:H,7,0),"")</f>
        <v>1353.06</v>
      </c>
      <c r="M300" s="69" t="str">
        <f>IFERROR(VLOOKUP(C300,FÉRIAS!C:D,2,0),"")</f>
        <v/>
      </c>
    </row>
    <row r="301" spans="2:13" s="36" customFormat="1">
      <c r="B301" s="20">
        <f t="shared" si="9"/>
        <v>293</v>
      </c>
      <c r="C301" s="65">
        <v>2706</v>
      </c>
      <c r="D301" s="66" t="s">
        <v>451</v>
      </c>
      <c r="E301" s="20" t="str">
        <f>IFERROR(VLOOKUP(C301,SRA!B:I,8,0),"")</f>
        <v>CLT</v>
      </c>
      <c r="F301" s="32" t="s">
        <v>603</v>
      </c>
      <c r="G301" s="20" t="str">
        <f>IFERROR(VLOOKUP(VLOOKUP(C301,SRA!B:F,5,0),FUNÇÃO!A:B,2,0),"")</f>
        <v>ANA ASS FARMACEUT</v>
      </c>
      <c r="H301" s="14">
        <f>IFERROR(VLOOKUP(C301,SRA!B:T,18,0),"")</f>
        <v>4149.8900000000003</v>
      </c>
      <c r="I301" s="14">
        <f>IFERROR(VLOOKUP(C301,SRA!B:T,19,0),"")</f>
        <v>0</v>
      </c>
      <c r="J301" s="14">
        <f>IFERROR(VLOOKUP(C301,ABRIL!B:F,3,0),"")</f>
        <v>4420.1899999999996</v>
      </c>
      <c r="K301" s="14">
        <f t="shared" si="8"/>
        <v>1115.9399999999996</v>
      </c>
      <c r="L301" s="14">
        <f>IFERROR(VLOOKUP(C301,ABRIL!B:H,7,0),"")</f>
        <v>3304.25</v>
      </c>
      <c r="M301" s="69" t="str">
        <f>IFERROR(VLOOKUP(C301,FÉRIAS!C:D,2,0),"")</f>
        <v/>
      </c>
    </row>
    <row r="302" spans="2:13" s="36" customFormat="1">
      <c r="B302" s="20">
        <f t="shared" si="9"/>
        <v>294</v>
      </c>
      <c r="C302" s="65">
        <v>2707</v>
      </c>
      <c r="D302" s="66" t="s">
        <v>207</v>
      </c>
      <c r="E302" s="20" t="str">
        <f>IFERROR(VLOOKUP(C302,SRA!B:I,8,0),"")</f>
        <v>CLT</v>
      </c>
      <c r="F302" s="32" t="s">
        <v>603</v>
      </c>
      <c r="G302" s="20" t="str">
        <f>IFERROR(VLOOKUP(VLOOKUP(C302,SRA!B:F,5,0),FUNÇÃO!A:B,2,0),"")</f>
        <v>TEC. EM ADM. E FI</v>
      </c>
      <c r="H302" s="14">
        <f>IFERROR(VLOOKUP(C302,SRA!B:T,18,0),"")</f>
        <v>1614.36</v>
      </c>
      <c r="I302" s="14">
        <f>IFERROR(VLOOKUP(C302,SRA!B:T,19,0),"")</f>
        <v>708.95</v>
      </c>
      <c r="J302" s="14">
        <f>IFERROR(VLOOKUP(C302,ABRIL!B:F,3,0),"")</f>
        <v>2323.3000000000002</v>
      </c>
      <c r="K302" s="14">
        <f t="shared" si="8"/>
        <v>716.76000000000022</v>
      </c>
      <c r="L302" s="14">
        <f>IFERROR(VLOOKUP(C302,ABRIL!B:H,7,0),"")</f>
        <v>1606.54</v>
      </c>
      <c r="M302" s="69" t="str">
        <f>IFERROR(VLOOKUP(C302,FÉRIAS!C:D,2,0),"")</f>
        <v/>
      </c>
    </row>
    <row r="303" spans="2:13" s="36" customFormat="1">
      <c r="B303" s="20">
        <f t="shared" si="9"/>
        <v>295</v>
      </c>
      <c r="C303" s="65">
        <v>2709</v>
      </c>
      <c r="D303" s="66" t="s">
        <v>208</v>
      </c>
      <c r="E303" s="20" t="str">
        <f>IFERROR(VLOOKUP(C303,SRA!B:I,8,0),"")</f>
        <v>CLT</v>
      </c>
      <c r="F303" s="32" t="s">
        <v>603</v>
      </c>
      <c r="G303" s="20" t="str">
        <f>IFERROR(VLOOKUP(VLOOKUP(C303,SRA!B:F,5,0),FUNÇÃO!A:B,2,0),"")</f>
        <v>TEC. EM ADM. E FI</v>
      </c>
      <c r="H303" s="14">
        <f>IFERROR(VLOOKUP(C303,SRA!B:T,18,0),"")</f>
        <v>1614.36</v>
      </c>
      <c r="I303" s="14">
        <f>IFERROR(VLOOKUP(C303,SRA!B:T,19,0),"")</f>
        <v>708.95</v>
      </c>
      <c r="J303" s="14">
        <f>IFERROR(VLOOKUP(C303,ABRIL!B:F,3,0),"")</f>
        <v>2323.31</v>
      </c>
      <c r="K303" s="14">
        <f t="shared" si="8"/>
        <v>993.67000000000007</v>
      </c>
      <c r="L303" s="14">
        <f>IFERROR(VLOOKUP(C303,ABRIL!B:H,7,0),"")</f>
        <v>1329.6399999999999</v>
      </c>
      <c r="M303" s="69" t="str">
        <f>IFERROR(VLOOKUP(C303,FÉRIAS!C:D,2,0),"")</f>
        <v/>
      </c>
    </row>
    <row r="304" spans="2:13" s="36" customFormat="1">
      <c r="B304" s="20">
        <f t="shared" si="9"/>
        <v>296</v>
      </c>
      <c r="C304" s="65">
        <v>2710</v>
      </c>
      <c r="D304" s="66" t="s">
        <v>209</v>
      </c>
      <c r="E304" s="20" t="str">
        <f>IFERROR(VLOOKUP(C304,SRA!B:I,8,0),"")</f>
        <v>CLT</v>
      </c>
      <c r="F304" s="32" t="s">
        <v>603</v>
      </c>
      <c r="G304" s="20" t="str">
        <f>IFERROR(VLOOKUP(VLOOKUP(C304,SRA!B:F,5,0),FUNÇÃO!A:B,2,0),"")</f>
        <v>TEC. EM ADM. E FI</v>
      </c>
      <c r="H304" s="14">
        <f>IFERROR(VLOOKUP(C304,SRA!B:T,18,0),"")</f>
        <v>1695.09</v>
      </c>
      <c r="I304" s="14">
        <f>IFERROR(VLOOKUP(C304,SRA!B:T,19,0),"")</f>
        <v>708.95</v>
      </c>
      <c r="J304" s="14">
        <f>IFERROR(VLOOKUP(C304,ABRIL!B:F,3,0),"")</f>
        <v>2404.04</v>
      </c>
      <c r="K304" s="14">
        <f t="shared" si="8"/>
        <v>483.55999999999995</v>
      </c>
      <c r="L304" s="14">
        <f>IFERROR(VLOOKUP(C304,ABRIL!B:H,7,0),"")</f>
        <v>1920.48</v>
      </c>
      <c r="M304" s="69" t="str">
        <f>IFERROR(VLOOKUP(C304,FÉRIAS!C:D,2,0),"")</f>
        <v/>
      </c>
    </row>
    <row r="305" spans="2:13" s="36" customFormat="1">
      <c r="B305" s="20">
        <f t="shared" si="9"/>
        <v>297</v>
      </c>
      <c r="C305" s="65">
        <v>2712</v>
      </c>
      <c r="D305" s="66" t="s">
        <v>210</v>
      </c>
      <c r="E305" s="20" t="str">
        <f>IFERROR(VLOOKUP(C305,SRA!B:I,8,0),"")</f>
        <v>CLT</v>
      </c>
      <c r="F305" s="32" t="s">
        <v>603</v>
      </c>
      <c r="G305" s="20" t="str">
        <f>IFERROR(VLOOKUP(VLOOKUP(C305,SRA!B:F,5,0),FUNÇÃO!A:B,2,0),"")</f>
        <v>TEC. EM ADM. E FI</v>
      </c>
      <c r="H305" s="14">
        <f>IFERROR(VLOOKUP(C305,SRA!B:T,18,0),"")</f>
        <v>1695.09</v>
      </c>
      <c r="I305" s="14">
        <f>IFERROR(VLOOKUP(C305,SRA!B:T,19,0),"")</f>
        <v>0</v>
      </c>
      <c r="J305" s="14">
        <f>IFERROR(VLOOKUP(C305,ABRIL!B:F,3,0),"")</f>
        <v>1965.39</v>
      </c>
      <c r="K305" s="14">
        <f t="shared" si="8"/>
        <v>556.46</v>
      </c>
      <c r="L305" s="14">
        <f>IFERROR(VLOOKUP(C305,ABRIL!B:H,7,0),"")</f>
        <v>1408.93</v>
      </c>
      <c r="M305" s="69" t="str">
        <f>IFERROR(VLOOKUP(C305,FÉRIAS!C:D,2,0),"")</f>
        <v/>
      </c>
    </row>
    <row r="306" spans="2:13" s="36" customFormat="1">
      <c r="B306" s="20">
        <f t="shared" si="9"/>
        <v>298</v>
      </c>
      <c r="C306" s="65">
        <v>2717</v>
      </c>
      <c r="D306" s="66" t="s">
        <v>212</v>
      </c>
      <c r="E306" s="20" t="str">
        <f>IFERROR(VLOOKUP(C306,SRA!B:I,8,0),"")</f>
        <v>CLT</v>
      </c>
      <c r="F306" s="32" t="s">
        <v>603</v>
      </c>
      <c r="G306" s="20" t="str">
        <f>IFERROR(VLOOKUP(VLOOKUP(C306,SRA!B:F,5,0),FUNÇÃO!A:B,2,0),"")</f>
        <v>ANA ASS FARMACEUT</v>
      </c>
      <c r="H306" s="14">
        <f>IFERROR(VLOOKUP(C306,SRA!B:T,18,0),"")</f>
        <v>4149.8900000000003</v>
      </c>
      <c r="I306" s="14">
        <f>IFERROR(VLOOKUP(C306,SRA!B:T,19,0),"")</f>
        <v>0</v>
      </c>
      <c r="J306" s="14">
        <f>IFERROR(VLOOKUP(C306,ABRIL!B:F,3,0),"")</f>
        <v>4149.8900000000003</v>
      </c>
      <c r="K306" s="14">
        <f t="shared" si="8"/>
        <v>695.90000000000055</v>
      </c>
      <c r="L306" s="14">
        <f>IFERROR(VLOOKUP(C306,ABRIL!B:H,7,0),"")</f>
        <v>3453.99</v>
      </c>
      <c r="M306" s="69" t="str">
        <f>IFERROR(VLOOKUP(C306,FÉRIAS!C:D,2,0),"")</f>
        <v/>
      </c>
    </row>
    <row r="307" spans="2:13" s="36" customFormat="1">
      <c r="B307" s="20">
        <f t="shared" si="9"/>
        <v>299</v>
      </c>
      <c r="C307" s="65">
        <v>2718</v>
      </c>
      <c r="D307" s="66" t="s">
        <v>452</v>
      </c>
      <c r="E307" s="20" t="str">
        <f>IFERROR(VLOOKUP(C307,SRA!B:I,8,0),"")</f>
        <v>CLT</v>
      </c>
      <c r="F307" s="32" t="s">
        <v>603</v>
      </c>
      <c r="G307" s="20" t="str">
        <f>IFERROR(VLOOKUP(VLOOKUP(C307,SRA!B:F,5,0),FUNÇÃO!A:B,2,0),"")</f>
        <v>TEC. EM ADM. E FI</v>
      </c>
      <c r="H307" s="14">
        <f>IFERROR(VLOOKUP(C307,SRA!B:T,18,0),"")</f>
        <v>1614.36</v>
      </c>
      <c r="I307" s="14">
        <f>IFERROR(VLOOKUP(C307,SRA!B:T,19,0),"")</f>
        <v>0</v>
      </c>
      <c r="J307" s="14">
        <f>IFERROR(VLOOKUP(C307,ABRIL!B:F,3,0),"")</f>
        <v>1884.66</v>
      </c>
      <c r="K307" s="14">
        <f t="shared" si="8"/>
        <v>487.08999999999992</v>
      </c>
      <c r="L307" s="14">
        <f>IFERROR(VLOOKUP(C307,ABRIL!B:H,7,0),"")</f>
        <v>1397.5700000000002</v>
      </c>
      <c r="M307" s="69" t="str">
        <f>IFERROR(VLOOKUP(C307,FÉRIAS!C:D,2,0),"")</f>
        <v/>
      </c>
    </row>
    <row r="308" spans="2:13" s="36" customFormat="1">
      <c r="B308" s="20">
        <f t="shared" si="9"/>
        <v>300</v>
      </c>
      <c r="C308" s="65">
        <v>2719</v>
      </c>
      <c r="D308" s="66" t="s">
        <v>437</v>
      </c>
      <c r="E308" s="20" t="str">
        <f>IFERROR(VLOOKUP(C308,SRA!B:I,8,0),"")</f>
        <v>CLT</v>
      </c>
      <c r="F308" s="32" t="s">
        <v>603</v>
      </c>
      <c r="G308" s="20" t="str">
        <f>IFERROR(VLOOKUP(VLOOKUP(C308,SRA!B:F,5,0),FUNÇÃO!A:B,2,0),"")</f>
        <v>TEC. EM ADM. E FI</v>
      </c>
      <c r="H308" s="14">
        <f>IFERROR(VLOOKUP(C308,SRA!B:T,18,0),"")</f>
        <v>1695.09</v>
      </c>
      <c r="I308" s="14">
        <f>IFERROR(VLOOKUP(C308,SRA!B:T,19,0),"")</f>
        <v>174.95</v>
      </c>
      <c r="J308" s="14">
        <f>IFERROR(VLOOKUP(C308,ABRIL!B:F,3,0),"")</f>
        <v>2410.64</v>
      </c>
      <c r="K308" s="14">
        <f t="shared" si="8"/>
        <v>676.53</v>
      </c>
      <c r="L308" s="14">
        <f>IFERROR(VLOOKUP(C308,ABRIL!B:H,7,0),"")</f>
        <v>1734.11</v>
      </c>
      <c r="M308" s="69" t="str">
        <f>IFERROR(VLOOKUP(C308,FÉRIAS!C:D,2,0),"")</f>
        <v/>
      </c>
    </row>
    <row r="309" spans="2:13" s="36" customFormat="1">
      <c r="B309" s="20">
        <f t="shared" si="9"/>
        <v>301</v>
      </c>
      <c r="C309" s="65">
        <v>2720</v>
      </c>
      <c r="D309" s="66" t="s">
        <v>464</v>
      </c>
      <c r="E309" s="20" t="str">
        <f>IFERROR(VLOOKUP(C309,SRA!B:I,8,0),"")</f>
        <v>CLT</v>
      </c>
      <c r="F309" s="32" t="s">
        <v>603</v>
      </c>
      <c r="G309" s="20" t="str">
        <f>IFERROR(VLOOKUP(VLOOKUP(C309,SRA!B:F,5,0),FUNÇÃO!A:B,2,0),"")</f>
        <v>TEC. EM ADM. E FI</v>
      </c>
      <c r="H309" s="14">
        <f>IFERROR(VLOOKUP(C309,SRA!B:T,18,0),"")</f>
        <v>1614.37</v>
      </c>
      <c r="I309" s="14">
        <f>IFERROR(VLOOKUP(C309,SRA!B:T,19,0),"")</f>
        <v>0</v>
      </c>
      <c r="J309" s="14">
        <f>IFERROR(VLOOKUP(C309,ABRIL!B:F,3,0),"")</f>
        <v>1614.37</v>
      </c>
      <c r="K309" s="14">
        <f t="shared" si="8"/>
        <v>426.44999999999982</v>
      </c>
      <c r="L309" s="14">
        <f>IFERROR(VLOOKUP(C309,ABRIL!B:H,7,0),"")</f>
        <v>1187.92</v>
      </c>
      <c r="M309" s="69" t="str">
        <f>IFERROR(VLOOKUP(C309,FÉRIAS!C:D,2,0),"")</f>
        <v/>
      </c>
    </row>
    <row r="310" spans="2:13" s="36" customFormat="1">
      <c r="B310" s="20">
        <f t="shared" si="9"/>
        <v>302</v>
      </c>
      <c r="C310" s="65">
        <v>2721</v>
      </c>
      <c r="D310" s="66" t="s">
        <v>475</v>
      </c>
      <c r="E310" s="20" t="str">
        <f>IFERROR(VLOOKUP(C310,SRA!B:I,8,0),"")</f>
        <v>CLT</v>
      </c>
      <c r="F310" s="32" t="s">
        <v>603</v>
      </c>
      <c r="G310" s="20" t="str">
        <f>IFERROR(VLOOKUP(VLOOKUP(C310,SRA!B:F,5,0),FUNÇÃO!A:B,2,0),"")</f>
        <v>TEC. EM ADM. E FI</v>
      </c>
      <c r="H310" s="14">
        <f>IFERROR(VLOOKUP(C310,SRA!B:T,18,0),"")</f>
        <v>1614.36</v>
      </c>
      <c r="I310" s="14">
        <f>IFERROR(VLOOKUP(C310,SRA!B:T,19,0),"")</f>
        <v>174.95</v>
      </c>
      <c r="J310" s="14">
        <f>IFERROR(VLOOKUP(C310,ABRIL!B:F,3,0),"")</f>
        <v>1789.31</v>
      </c>
      <c r="K310" s="14">
        <f t="shared" si="8"/>
        <v>173.75</v>
      </c>
      <c r="L310" s="14">
        <f>IFERROR(VLOOKUP(C310,ABRIL!B:H,7,0),"")</f>
        <v>1615.56</v>
      </c>
      <c r="M310" s="69" t="str">
        <f>IFERROR(VLOOKUP(C310,FÉRIAS!C:D,2,0),"")</f>
        <v/>
      </c>
    </row>
    <row r="311" spans="2:13" s="36" customFormat="1">
      <c r="B311" s="20">
        <f t="shared" si="9"/>
        <v>303</v>
      </c>
      <c r="C311" s="65">
        <v>2726</v>
      </c>
      <c r="D311" s="66" t="s">
        <v>213</v>
      </c>
      <c r="E311" s="20" t="str">
        <f>IFERROR(VLOOKUP(C311,SRA!B:I,8,0),"")</f>
        <v>CLT</v>
      </c>
      <c r="F311" s="32" t="s">
        <v>603</v>
      </c>
      <c r="G311" s="20" t="str">
        <f>IFERROR(VLOOKUP(VLOOKUP(C311,SRA!B:F,5,0),FUNÇÃO!A:B,2,0),"")</f>
        <v>TEC. EM ADM. E FI</v>
      </c>
      <c r="H311" s="14">
        <f>IFERROR(VLOOKUP(C311,SRA!B:T,18,0),"")</f>
        <v>1695.09</v>
      </c>
      <c r="I311" s="14">
        <f>IFERROR(VLOOKUP(C311,SRA!B:T,19,0),"")</f>
        <v>1250</v>
      </c>
      <c r="J311" s="14">
        <f>IFERROR(VLOOKUP(C311,ABRIL!B:F,3,0),"")</f>
        <v>2945.09</v>
      </c>
      <c r="K311" s="14">
        <f t="shared" si="8"/>
        <v>373.21000000000004</v>
      </c>
      <c r="L311" s="14">
        <f>IFERROR(VLOOKUP(C311,ABRIL!B:H,7,0),"")</f>
        <v>2571.88</v>
      </c>
      <c r="M311" s="69" t="str">
        <f>IFERROR(VLOOKUP(C311,FÉRIAS!C:D,2,0),"")</f>
        <v/>
      </c>
    </row>
    <row r="312" spans="2:13" s="36" customFormat="1">
      <c r="B312" s="20">
        <f t="shared" si="9"/>
        <v>304</v>
      </c>
      <c r="C312" s="65">
        <v>2732</v>
      </c>
      <c r="D312" s="66" t="s">
        <v>214</v>
      </c>
      <c r="E312" s="20" t="str">
        <f>IFERROR(VLOOKUP(C312,SRA!B:I,8,0),"")</f>
        <v>CLT</v>
      </c>
      <c r="F312" s="32" t="s">
        <v>723</v>
      </c>
      <c r="G312" s="20" t="str">
        <f>IFERROR(VLOOKUP(VLOOKUP(C312,SRA!B:F,5,0),FUNÇÃO!A:B,2,0),"")</f>
        <v>TEC. EM ADM. E FI</v>
      </c>
      <c r="H312" s="14">
        <f>IFERROR(VLOOKUP(C312,SRA!B:T,18,0),"")</f>
        <v>1614.36</v>
      </c>
      <c r="I312" s="14">
        <f>IFERROR(VLOOKUP(C312,SRA!B:T,19,0),"")</f>
        <v>0</v>
      </c>
      <c r="J312" s="14">
        <f>IFERROR(VLOOKUP(C312,ABRIL!B:F,3,0),"")</f>
        <v>1070.76</v>
      </c>
      <c r="K312" s="14">
        <f t="shared" si="8"/>
        <v>1070.76</v>
      </c>
      <c r="L312" s="14">
        <f>IFERROR(VLOOKUP(C312,ABRIL!B:H,7,0),"")</f>
        <v>0</v>
      </c>
      <c r="M312" s="69" t="str">
        <f>IFERROR(VLOOKUP(C312,FÉRIAS!C:D,2,0),"")</f>
        <v/>
      </c>
    </row>
    <row r="313" spans="2:13" s="36" customFormat="1">
      <c r="B313" s="20">
        <f t="shared" si="9"/>
        <v>305</v>
      </c>
      <c r="C313" s="65">
        <v>2736</v>
      </c>
      <c r="D313" s="66" t="s">
        <v>470</v>
      </c>
      <c r="E313" s="20" t="str">
        <f>IFERROR(VLOOKUP(C313,SRA!B:I,8,0),"")</f>
        <v>CLT</v>
      </c>
      <c r="F313" s="32" t="s">
        <v>603</v>
      </c>
      <c r="G313" s="20" t="str">
        <f>IFERROR(VLOOKUP(VLOOKUP(C313,SRA!B:F,5,0),FUNÇÃO!A:B,2,0),"")</f>
        <v>TEC. EM ADM. E FI</v>
      </c>
      <c r="H313" s="14">
        <f>IFERROR(VLOOKUP(C313,SRA!B:T,18,0),"")</f>
        <v>1614.36</v>
      </c>
      <c r="I313" s="14">
        <f>IFERROR(VLOOKUP(C313,SRA!B:T,19,0),"")</f>
        <v>174.95</v>
      </c>
      <c r="J313" s="14">
        <f>IFERROR(VLOOKUP(C313,ABRIL!B:F,3,0),"")</f>
        <v>1789.31</v>
      </c>
      <c r="K313" s="14">
        <f t="shared" si="8"/>
        <v>371.38999999999987</v>
      </c>
      <c r="L313" s="14">
        <f>IFERROR(VLOOKUP(C313,ABRIL!B:H,7,0),"")</f>
        <v>1417.92</v>
      </c>
      <c r="M313" s="69" t="str">
        <f>IFERROR(VLOOKUP(C313,FÉRIAS!C:D,2,0),"")</f>
        <v/>
      </c>
    </row>
    <row r="314" spans="2:13" s="36" customFormat="1">
      <c r="B314" s="20">
        <f t="shared" si="9"/>
        <v>306</v>
      </c>
      <c r="C314" s="65">
        <v>2748</v>
      </c>
      <c r="D314" s="66" t="s">
        <v>215</v>
      </c>
      <c r="E314" s="20" t="str">
        <f>IFERROR(VLOOKUP(C314,SRA!B:I,8,0),"")</f>
        <v>CLT</v>
      </c>
      <c r="F314" s="32" t="s">
        <v>603</v>
      </c>
      <c r="G314" s="20" t="str">
        <f>IFERROR(VLOOKUP(VLOOKUP(C314,SRA!B:F,5,0),FUNÇÃO!A:B,2,0),"")</f>
        <v>OP. DE PROD. IND.</v>
      </c>
      <c r="H314" s="14">
        <f>IFERROR(VLOOKUP(C314,SRA!B:T,18,0),"")</f>
        <v>1209.71</v>
      </c>
      <c r="I314" s="14">
        <f>IFERROR(VLOOKUP(C314,SRA!B:T,19,0),"")</f>
        <v>0</v>
      </c>
      <c r="J314" s="14">
        <f>IFERROR(VLOOKUP(C314,ABRIL!B:F,3,0),"")</f>
        <v>1209.71</v>
      </c>
      <c r="K314" s="14">
        <f t="shared" si="8"/>
        <v>273.76</v>
      </c>
      <c r="L314" s="14">
        <f>IFERROR(VLOOKUP(C314,ABRIL!B:H,7,0),"")</f>
        <v>935.95</v>
      </c>
      <c r="M314" s="69" t="str">
        <f>IFERROR(VLOOKUP(C314,FÉRIAS!C:D,2,0),"")</f>
        <v/>
      </c>
    </row>
    <row r="315" spans="2:13" s="36" customFormat="1">
      <c r="B315" s="20">
        <f t="shared" si="9"/>
        <v>307</v>
      </c>
      <c r="C315" s="65">
        <v>2751</v>
      </c>
      <c r="D315" s="66" t="s">
        <v>216</v>
      </c>
      <c r="E315" s="20" t="str">
        <f>IFERROR(VLOOKUP(C315,SRA!B:I,8,0),"")</f>
        <v>CLT</v>
      </c>
      <c r="F315" s="32" t="s">
        <v>603</v>
      </c>
      <c r="G315" s="20" t="str">
        <f>IFERROR(VLOOKUP(VLOOKUP(C315,SRA!B:F,5,0),FUNÇÃO!A:B,2,0),"")</f>
        <v>OP. DE PROD. IND.</v>
      </c>
      <c r="H315" s="14">
        <f>IFERROR(VLOOKUP(C315,SRA!B:T,18,0),"")</f>
        <v>1470.45</v>
      </c>
      <c r="I315" s="14">
        <f>IFERROR(VLOOKUP(C315,SRA!B:T,19,0),"")</f>
        <v>0</v>
      </c>
      <c r="J315" s="14">
        <f>IFERROR(VLOOKUP(C315,ABRIL!B:F,3,0),"")</f>
        <v>1470.45</v>
      </c>
      <c r="K315" s="14">
        <f t="shared" si="8"/>
        <v>664.49</v>
      </c>
      <c r="L315" s="14">
        <f>IFERROR(VLOOKUP(C315,ABRIL!B:H,7,0),"")</f>
        <v>805.96</v>
      </c>
      <c r="M315" s="69" t="str">
        <f>IFERROR(VLOOKUP(C315,FÉRIAS!C:D,2,0),"")</f>
        <v/>
      </c>
    </row>
    <row r="316" spans="2:13" s="36" customFormat="1">
      <c r="B316" s="20">
        <f t="shared" si="9"/>
        <v>308</v>
      </c>
      <c r="C316" s="65">
        <v>2754</v>
      </c>
      <c r="D316" s="66" t="s">
        <v>514</v>
      </c>
      <c r="E316" s="20" t="str">
        <f>IFERROR(VLOOKUP(C316,SRA!B:I,8,0),"")</f>
        <v>CLT</v>
      </c>
      <c r="F316" s="32" t="s">
        <v>723</v>
      </c>
      <c r="G316" s="20" t="str">
        <f>IFERROR(VLOOKUP(VLOOKUP(C316,SRA!B:F,5,0),FUNÇÃO!A:B,2,0),"")</f>
        <v>OP. DE PROD. IND.</v>
      </c>
      <c r="H316" s="14">
        <f>IFERROR(VLOOKUP(C316,SRA!B:T,18,0),"")</f>
        <v>1097.25</v>
      </c>
      <c r="I316" s="14">
        <f>IFERROR(VLOOKUP(C316,SRA!B:T,19,0),"")</f>
        <v>0</v>
      </c>
      <c r="J316" s="14">
        <v>0</v>
      </c>
      <c r="K316" s="14">
        <f t="shared" si="8"/>
        <v>0</v>
      </c>
      <c r="L316" s="14">
        <v>0</v>
      </c>
      <c r="M316" s="69" t="str">
        <f>IFERROR(VLOOKUP(C316,FÉRIAS!C:D,2,0),"")</f>
        <v/>
      </c>
    </row>
    <row r="317" spans="2:13" s="36" customFormat="1">
      <c r="B317" s="20">
        <f t="shared" si="9"/>
        <v>309</v>
      </c>
      <c r="C317" s="65">
        <v>2757</v>
      </c>
      <c r="D317" s="66" t="s">
        <v>217</v>
      </c>
      <c r="E317" s="20" t="str">
        <f>IFERROR(VLOOKUP(C317,SRA!B:I,8,0),"")</f>
        <v>CLT</v>
      </c>
      <c r="F317" s="32" t="s">
        <v>603</v>
      </c>
      <c r="G317" s="20" t="str">
        <f>IFERROR(VLOOKUP(VLOOKUP(C317,SRA!B:F,5,0),FUNÇÃO!A:B,2,0),"")</f>
        <v>OP. DE PROD. IND.</v>
      </c>
      <c r="H317" s="14">
        <f>IFERROR(VLOOKUP(C317,SRA!B:T,18,0),"")</f>
        <v>1333.73</v>
      </c>
      <c r="I317" s="14">
        <f>IFERROR(VLOOKUP(C317,SRA!B:T,19,0),"")</f>
        <v>0</v>
      </c>
      <c r="J317" s="14">
        <f>IFERROR(VLOOKUP(C317,ABRIL!B:F,3,0),"")</f>
        <v>1983.73</v>
      </c>
      <c r="K317" s="14">
        <f t="shared" si="8"/>
        <v>1530.26</v>
      </c>
      <c r="L317" s="14">
        <f>IFERROR(VLOOKUP(C317,ABRIL!B:H,7,0),"")</f>
        <v>453.47</v>
      </c>
      <c r="M317" s="69" t="str">
        <f>IFERROR(VLOOKUP(C317,FÉRIAS!C:D,2,0),"")</f>
        <v/>
      </c>
    </row>
    <row r="318" spans="2:13" s="36" customFormat="1">
      <c r="B318" s="20">
        <f t="shared" si="9"/>
        <v>310</v>
      </c>
      <c r="C318" s="65">
        <v>2764</v>
      </c>
      <c r="D318" s="66" t="s">
        <v>218</v>
      </c>
      <c r="E318" s="20" t="str">
        <f>IFERROR(VLOOKUP(C318,SRA!B:I,8,0),"")</f>
        <v>CLT</v>
      </c>
      <c r="F318" s="32" t="s">
        <v>603</v>
      </c>
      <c r="G318" s="20" t="str">
        <f>IFERROR(VLOOKUP(VLOOKUP(C318,SRA!B:F,5,0),FUNÇÃO!A:B,2,0),"")</f>
        <v>OP. DE PROD. IND.</v>
      </c>
      <c r="H318" s="14">
        <f>IFERROR(VLOOKUP(C318,SRA!B:T,18,0),"")</f>
        <v>1209.71</v>
      </c>
      <c r="I318" s="14">
        <f>IFERROR(VLOOKUP(C318,SRA!B:T,19,0),"")</f>
        <v>0</v>
      </c>
      <c r="J318" s="14">
        <f>IFERROR(VLOOKUP(C318,ABRIL!B:F,3,0),"")</f>
        <v>1480.01</v>
      </c>
      <c r="K318" s="14">
        <f t="shared" si="8"/>
        <v>598.14</v>
      </c>
      <c r="L318" s="14">
        <f>IFERROR(VLOOKUP(C318,ABRIL!B:H,7,0),"")</f>
        <v>881.87</v>
      </c>
      <c r="M318" s="69" t="str">
        <f>IFERROR(VLOOKUP(C318,FÉRIAS!C:D,2,0),"")</f>
        <v/>
      </c>
    </row>
    <row r="319" spans="2:13" s="36" customFormat="1">
      <c r="B319" s="20">
        <f t="shared" si="9"/>
        <v>311</v>
      </c>
      <c r="C319" s="65">
        <v>2766</v>
      </c>
      <c r="D319" s="66" t="s">
        <v>219</v>
      </c>
      <c r="E319" s="20" t="str">
        <f>IFERROR(VLOOKUP(C319,SRA!B:I,8,0),"")</f>
        <v>CLT</v>
      </c>
      <c r="F319" s="32" t="s">
        <v>603</v>
      </c>
      <c r="G319" s="20" t="str">
        <f>IFERROR(VLOOKUP(VLOOKUP(C319,SRA!B:F,5,0),FUNÇÃO!A:B,2,0),"")</f>
        <v>TEC.EM QUALIDADE</v>
      </c>
      <c r="H319" s="14">
        <f>IFERROR(VLOOKUP(C319,SRA!B:T,18,0),"")</f>
        <v>1537.47</v>
      </c>
      <c r="I319" s="14">
        <f>IFERROR(VLOOKUP(C319,SRA!B:T,19,0),"")</f>
        <v>0</v>
      </c>
      <c r="J319" s="14">
        <f>IFERROR(VLOOKUP(C319,ABRIL!B:F,3,0),"")</f>
        <v>1537.47</v>
      </c>
      <c r="K319" s="14">
        <f t="shared" si="8"/>
        <v>642.08000000000004</v>
      </c>
      <c r="L319" s="14">
        <f>IFERROR(VLOOKUP(C319,ABRIL!B:H,7,0),"")</f>
        <v>895.39</v>
      </c>
      <c r="M319" s="69" t="str">
        <f>IFERROR(VLOOKUP(C319,FÉRIAS!C:D,2,0),"")</f>
        <v/>
      </c>
    </row>
    <row r="320" spans="2:13" s="36" customFormat="1">
      <c r="B320" s="20">
        <f t="shared" si="9"/>
        <v>312</v>
      </c>
      <c r="C320" s="65">
        <v>2768</v>
      </c>
      <c r="D320" s="66" t="s">
        <v>220</v>
      </c>
      <c r="E320" s="20" t="str">
        <f>IFERROR(VLOOKUP(C320,SRA!B:I,8,0),"")</f>
        <v>CLT</v>
      </c>
      <c r="F320" s="32" t="s">
        <v>603</v>
      </c>
      <c r="G320" s="20" t="str">
        <f>IFERROR(VLOOKUP(VLOOKUP(C320,SRA!B:F,5,0),FUNÇÃO!A:B,2,0),"")</f>
        <v>OP. DE PROD. IND.</v>
      </c>
      <c r="H320" s="14">
        <f>IFERROR(VLOOKUP(C320,SRA!B:T,18,0),"")</f>
        <v>1333.73</v>
      </c>
      <c r="I320" s="14">
        <f>IFERROR(VLOOKUP(C320,SRA!B:T,19,0),"")</f>
        <v>0</v>
      </c>
      <c r="J320" s="14">
        <f>IFERROR(VLOOKUP(C320,ABRIL!B:F,3,0),"")</f>
        <v>1429.47</v>
      </c>
      <c r="K320" s="14">
        <f t="shared" si="8"/>
        <v>294.89999999999986</v>
      </c>
      <c r="L320" s="14">
        <f>IFERROR(VLOOKUP(C320,ABRIL!B:H,7,0),"")</f>
        <v>1134.5700000000002</v>
      </c>
      <c r="M320" s="69" t="str">
        <f>IFERROR(VLOOKUP(C320,FÉRIAS!C:D,2,0),"")</f>
        <v/>
      </c>
    </row>
    <row r="321" spans="2:13" s="36" customFormat="1">
      <c r="B321" s="20">
        <f t="shared" si="9"/>
        <v>313</v>
      </c>
      <c r="C321" s="65">
        <v>2770</v>
      </c>
      <c r="D321" s="66" t="s">
        <v>221</v>
      </c>
      <c r="E321" s="20" t="str">
        <f>IFERROR(VLOOKUP(C321,SRA!B:I,8,0),"")</f>
        <v>CLT</v>
      </c>
      <c r="F321" s="32" t="s">
        <v>603</v>
      </c>
      <c r="G321" s="20" t="str">
        <f>IFERROR(VLOOKUP(VLOOKUP(C321,SRA!B:F,5,0),FUNÇÃO!A:B,2,0),"")</f>
        <v>OP. DE PROD. IND.</v>
      </c>
      <c r="H321" s="14">
        <f>IFERROR(VLOOKUP(C321,SRA!B:T,18,0),"")</f>
        <v>1097.25</v>
      </c>
      <c r="I321" s="14">
        <f>IFERROR(VLOOKUP(C321,SRA!B:T,19,0),"")</f>
        <v>0</v>
      </c>
      <c r="J321" s="14">
        <f>IFERROR(VLOOKUP(C321,ABRIL!B:F,3,0),"")</f>
        <v>1100</v>
      </c>
      <c r="K321" s="14">
        <f t="shared" si="8"/>
        <v>435.29999999999995</v>
      </c>
      <c r="L321" s="14">
        <f>IFERROR(VLOOKUP(C321,ABRIL!B:H,7,0),"")</f>
        <v>664.7</v>
      </c>
      <c r="M321" s="69" t="str">
        <f>IFERROR(VLOOKUP(C321,FÉRIAS!C:D,2,0),"")</f>
        <v/>
      </c>
    </row>
    <row r="322" spans="2:13" s="36" customFormat="1">
      <c r="B322" s="20">
        <f t="shared" si="9"/>
        <v>314</v>
      </c>
      <c r="C322" s="65">
        <v>2772</v>
      </c>
      <c r="D322" s="66" t="s">
        <v>453</v>
      </c>
      <c r="E322" s="20" t="str">
        <f>IFERROR(VLOOKUP(C322,SRA!B:I,8,0),"")</f>
        <v>CLT</v>
      </c>
      <c r="F322" s="32" t="s">
        <v>603</v>
      </c>
      <c r="G322" s="20" t="str">
        <f>IFERROR(VLOOKUP(VLOOKUP(C322,SRA!B:F,5,0),FUNÇÃO!A:B,2,0),"")</f>
        <v>TEC. EM ADM. E FI</v>
      </c>
      <c r="H322" s="14">
        <f>IFERROR(VLOOKUP(C322,SRA!B:T,18,0),"")</f>
        <v>1614.36</v>
      </c>
      <c r="I322" s="14">
        <f>IFERROR(VLOOKUP(C322,SRA!B:T,19,0),"")</f>
        <v>0</v>
      </c>
      <c r="J322" s="14">
        <f>IFERROR(VLOOKUP(C322,ABRIL!B:F,3,0),"")</f>
        <v>1614.36</v>
      </c>
      <c r="K322" s="14">
        <f t="shared" si="8"/>
        <v>233.30999999999995</v>
      </c>
      <c r="L322" s="14">
        <f>IFERROR(VLOOKUP(C322,ABRIL!B:H,7,0),"")</f>
        <v>1381.05</v>
      </c>
      <c r="M322" s="69" t="str">
        <f>IFERROR(VLOOKUP(C322,FÉRIAS!C:D,2,0),"")</f>
        <v/>
      </c>
    </row>
    <row r="323" spans="2:13" s="36" customFormat="1">
      <c r="B323" s="20">
        <f t="shared" si="9"/>
        <v>315</v>
      </c>
      <c r="C323" s="65">
        <v>2773</v>
      </c>
      <c r="D323" s="66" t="s">
        <v>222</v>
      </c>
      <c r="E323" s="20" t="str">
        <f>IFERROR(VLOOKUP(C323,SRA!B:I,8,0),"")</f>
        <v>CLT</v>
      </c>
      <c r="F323" s="32" t="s">
        <v>603</v>
      </c>
      <c r="G323" s="20" t="str">
        <f>IFERROR(VLOOKUP(VLOOKUP(C323,SRA!B:F,5,0),FUNÇÃO!A:B,2,0),"")</f>
        <v>TEC.EM QUALIDADE</v>
      </c>
      <c r="H323" s="14">
        <f>IFERROR(VLOOKUP(C323,SRA!B:T,18,0),"")</f>
        <v>1537.47</v>
      </c>
      <c r="I323" s="14">
        <f>IFERROR(VLOOKUP(C323,SRA!B:T,19,0),"")</f>
        <v>0</v>
      </c>
      <c r="J323" s="14">
        <f>IFERROR(VLOOKUP(C323,ABRIL!B:F,3,0),"")</f>
        <v>1897.17</v>
      </c>
      <c r="K323" s="14">
        <f t="shared" si="8"/>
        <v>286.33000000000015</v>
      </c>
      <c r="L323" s="14">
        <f>IFERROR(VLOOKUP(C323,ABRIL!B:H,7,0),"")</f>
        <v>1610.84</v>
      </c>
      <c r="M323" s="69" t="str">
        <f>IFERROR(VLOOKUP(C323,FÉRIAS!C:D,2,0),"")</f>
        <v/>
      </c>
    </row>
    <row r="324" spans="2:13" s="36" customFormat="1">
      <c r="B324" s="20">
        <f t="shared" si="9"/>
        <v>316</v>
      </c>
      <c r="C324" s="65">
        <v>2775</v>
      </c>
      <c r="D324" s="66" t="s">
        <v>223</v>
      </c>
      <c r="E324" s="20" t="str">
        <f>IFERROR(VLOOKUP(C324,SRA!B:I,8,0),"")</f>
        <v>CLT</v>
      </c>
      <c r="F324" s="32" t="s">
        <v>603</v>
      </c>
      <c r="G324" s="20" t="str">
        <f>IFERROR(VLOOKUP(VLOOKUP(C324,SRA!B:F,5,0),FUNÇÃO!A:B,2,0),"")</f>
        <v>TEC. EM ADM. E FI</v>
      </c>
      <c r="H324" s="14">
        <f>IFERROR(VLOOKUP(C324,SRA!B:T,18,0),"")</f>
        <v>1695.09</v>
      </c>
      <c r="I324" s="14">
        <f>IFERROR(VLOOKUP(C324,SRA!B:T,19,0),"")</f>
        <v>708.95</v>
      </c>
      <c r="J324" s="14">
        <f>IFERROR(VLOOKUP(C324,ABRIL!B:F,3,0),"")</f>
        <v>2944.64</v>
      </c>
      <c r="K324" s="14">
        <f t="shared" si="8"/>
        <v>1529.1999999999998</v>
      </c>
      <c r="L324" s="14">
        <f>IFERROR(VLOOKUP(C324,ABRIL!B:H,7,0),"")</f>
        <v>1415.44</v>
      </c>
      <c r="M324" s="69" t="str">
        <f>IFERROR(VLOOKUP(C324,FÉRIAS!C:D,2,0),"")</f>
        <v/>
      </c>
    </row>
    <row r="325" spans="2:13" s="36" customFormat="1">
      <c r="B325" s="20">
        <f t="shared" si="9"/>
        <v>317</v>
      </c>
      <c r="C325" s="65">
        <v>2779</v>
      </c>
      <c r="D325" s="66" t="s">
        <v>224</v>
      </c>
      <c r="E325" s="20" t="str">
        <f>IFERROR(VLOOKUP(C325,SRA!B:I,8,0),"")</f>
        <v>CLT</v>
      </c>
      <c r="F325" s="32" t="s">
        <v>603</v>
      </c>
      <c r="G325" s="20" t="str">
        <f>IFERROR(VLOOKUP(VLOOKUP(C325,SRA!B:F,5,0),FUNÇÃO!A:B,2,0),"")</f>
        <v>OP. DE PROD. IND.</v>
      </c>
      <c r="H325" s="14">
        <f>IFERROR(VLOOKUP(C325,SRA!B:T,18,0),"")</f>
        <v>1209.72</v>
      </c>
      <c r="I325" s="14">
        <f>IFERROR(VLOOKUP(C325,SRA!B:T,19,0),"")</f>
        <v>708.95</v>
      </c>
      <c r="J325" s="14">
        <f>IFERROR(VLOOKUP(C325,ABRIL!B:F,3,0),"")</f>
        <v>1918.67</v>
      </c>
      <c r="K325" s="14">
        <f t="shared" si="8"/>
        <v>1162.96</v>
      </c>
      <c r="L325" s="14">
        <f>IFERROR(VLOOKUP(C325,ABRIL!B:H,7,0),"")</f>
        <v>755.71</v>
      </c>
      <c r="M325" s="69" t="str">
        <f>IFERROR(VLOOKUP(C325,FÉRIAS!C:D,2,0),"")</f>
        <v/>
      </c>
    </row>
    <row r="326" spans="2:13" s="36" customFormat="1">
      <c r="B326" s="20">
        <f t="shared" si="9"/>
        <v>318</v>
      </c>
      <c r="C326" s="65">
        <v>2782</v>
      </c>
      <c r="D326" s="66" t="s">
        <v>225</v>
      </c>
      <c r="E326" s="20" t="str">
        <f>IFERROR(VLOOKUP(C326,SRA!B:I,8,0),"")</f>
        <v>CLT</v>
      </c>
      <c r="F326" s="32" t="s">
        <v>603</v>
      </c>
      <c r="G326" s="20" t="str">
        <f>IFERROR(VLOOKUP(VLOOKUP(C326,SRA!B:F,5,0),FUNÇÃO!A:B,2,0),"")</f>
        <v>OP. DE PROD. IND.</v>
      </c>
      <c r="H326" s="14">
        <f>IFERROR(VLOOKUP(C326,SRA!B:T,18,0),"")</f>
        <v>1209.71</v>
      </c>
      <c r="I326" s="14">
        <f>IFERROR(VLOOKUP(C326,SRA!B:T,19,0),"")</f>
        <v>0</v>
      </c>
      <c r="J326" s="14">
        <f>IFERROR(VLOOKUP(C326,ABRIL!B:F,3,0),"")</f>
        <v>1209.71</v>
      </c>
      <c r="K326" s="14">
        <f t="shared" si="8"/>
        <v>173.36000000000013</v>
      </c>
      <c r="L326" s="14">
        <f>IFERROR(VLOOKUP(C326,ABRIL!B:H,7,0),"")</f>
        <v>1036.3499999999999</v>
      </c>
      <c r="M326" s="69" t="str">
        <f>IFERROR(VLOOKUP(C326,FÉRIAS!C:D,2,0),"")</f>
        <v/>
      </c>
    </row>
    <row r="327" spans="2:13" s="36" customFormat="1">
      <c r="B327" s="20">
        <f t="shared" si="9"/>
        <v>319</v>
      </c>
      <c r="C327" s="65">
        <v>2784</v>
      </c>
      <c r="D327" s="66" t="s">
        <v>226</v>
      </c>
      <c r="E327" s="20" t="str">
        <f>IFERROR(VLOOKUP(C327,SRA!B:I,8,0),"")</f>
        <v>CLT</v>
      </c>
      <c r="F327" s="32" t="s">
        <v>603</v>
      </c>
      <c r="G327" s="20" t="str">
        <f>IFERROR(VLOOKUP(VLOOKUP(C327,SRA!B:F,5,0),FUNÇÃO!A:B,2,0),"")</f>
        <v>OP. DE PROD. IND.</v>
      </c>
      <c r="H327" s="14">
        <f>IFERROR(VLOOKUP(C327,SRA!B:T,18,0),"")</f>
        <v>1270.2</v>
      </c>
      <c r="I327" s="14">
        <f>IFERROR(VLOOKUP(C327,SRA!B:T,19,0),"")</f>
        <v>0</v>
      </c>
      <c r="J327" s="14">
        <f>IFERROR(VLOOKUP(C327,ABRIL!B:F,3,0),"")</f>
        <v>1277.44</v>
      </c>
      <c r="K327" s="14">
        <f t="shared" si="8"/>
        <v>455.05000000000007</v>
      </c>
      <c r="L327" s="14">
        <f>IFERROR(VLOOKUP(C327,ABRIL!B:H,7,0),"")</f>
        <v>822.39</v>
      </c>
      <c r="M327" s="69" t="str">
        <f>IFERROR(VLOOKUP(C327,FÉRIAS!C:D,2,0),"")</f>
        <v/>
      </c>
    </row>
    <row r="328" spans="2:13" s="36" customFormat="1">
      <c r="B328" s="20">
        <f t="shared" si="9"/>
        <v>320</v>
      </c>
      <c r="C328" s="65">
        <v>2785</v>
      </c>
      <c r="D328" s="66" t="s">
        <v>227</v>
      </c>
      <c r="E328" s="20" t="str">
        <f>IFERROR(VLOOKUP(C328,SRA!B:I,8,0),"")</f>
        <v>CLT</v>
      </c>
      <c r="F328" s="32" t="s">
        <v>603</v>
      </c>
      <c r="G328" s="20" t="str">
        <f>IFERROR(VLOOKUP(VLOOKUP(C328,SRA!B:F,5,0),FUNÇÃO!A:B,2,0),"")</f>
        <v>OP. DE PROD. IND.</v>
      </c>
      <c r="H328" s="14">
        <f>IFERROR(VLOOKUP(C328,SRA!B:T,18,0),"")</f>
        <v>1209.72</v>
      </c>
      <c r="I328" s="14">
        <f>IFERROR(VLOOKUP(C328,SRA!B:T,19,0),"")</f>
        <v>0</v>
      </c>
      <c r="J328" s="14">
        <f>IFERROR(VLOOKUP(C328,ABRIL!B:F,3,0),"")</f>
        <v>1312.26</v>
      </c>
      <c r="K328" s="14">
        <f t="shared" si="8"/>
        <v>546.57999999999993</v>
      </c>
      <c r="L328" s="14">
        <f>IFERROR(VLOOKUP(C328,ABRIL!B:H,7,0),"")</f>
        <v>765.68000000000006</v>
      </c>
      <c r="M328" s="69" t="str">
        <f>IFERROR(VLOOKUP(C328,FÉRIAS!C:D,2,0),"")</f>
        <v/>
      </c>
    </row>
    <row r="329" spans="2:13" s="36" customFormat="1">
      <c r="B329" s="20">
        <f t="shared" si="9"/>
        <v>321</v>
      </c>
      <c r="C329" s="65">
        <v>2788</v>
      </c>
      <c r="D329" s="66" t="s">
        <v>228</v>
      </c>
      <c r="E329" s="20" t="str">
        <f>IFERROR(VLOOKUP(C329,SRA!B:I,8,0),"")</f>
        <v>CLT</v>
      </c>
      <c r="F329" s="32" t="s">
        <v>603</v>
      </c>
      <c r="G329" s="20" t="str">
        <f>IFERROR(VLOOKUP(VLOOKUP(C329,SRA!B:F,5,0),FUNÇÃO!A:B,2,0),"")</f>
        <v>OP. DE PROD. IND.</v>
      </c>
      <c r="H329" s="14">
        <f>IFERROR(VLOOKUP(C329,SRA!B:T,18,0),"")</f>
        <v>1333.73</v>
      </c>
      <c r="I329" s="14">
        <f>IFERROR(VLOOKUP(C329,SRA!B:T,19,0),"")</f>
        <v>0</v>
      </c>
      <c r="J329" s="14">
        <f>IFERROR(VLOOKUP(C329,ABRIL!B:F,3,0),"")</f>
        <v>1333.73</v>
      </c>
      <c r="K329" s="14">
        <f t="shared" si="8"/>
        <v>260.09999999999991</v>
      </c>
      <c r="L329" s="14">
        <f>IFERROR(VLOOKUP(C329,ABRIL!B:H,7,0),"")</f>
        <v>1073.6300000000001</v>
      </c>
      <c r="M329" s="69" t="str">
        <f>IFERROR(VLOOKUP(C329,FÉRIAS!C:D,2,0),"")</f>
        <v/>
      </c>
    </row>
    <row r="330" spans="2:13" s="36" customFormat="1">
      <c r="B330" s="20">
        <f t="shared" si="9"/>
        <v>322</v>
      </c>
      <c r="C330" s="65">
        <v>2790</v>
      </c>
      <c r="D330" s="66" t="s">
        <v>229</v>
      </c>
      <c r="E330" s="20" t="str">
        <f>IFERROR(VLOOKUP(C330,SRA!B:I,8,0),"")</f>
        <v>CLT</v>
      </c>
      <c r="F330" s="32" t="s">
        <v>603</v>
      </c>
      <c r="G330" s="20" t="str">
        <f>IFERROR(VLOOKUP(VLOOKUP(C330,SRA!B:F,5,0),FUNÇÃO!A:B,2,0),"")</f>
        <v>TEC. EM ADM. E FI</v>
      </c>
      <c r="H330" s="14">
        <f>IFERROR(VLOOKUP(C330,SRA!B:T,18,0),"")</f>
        <v>1614.36</v>
      </c>
      <c r="I330" s="14">
        <f>IFERROR(VLOOKUP(C330,SRA!B:T,19,0),"")</f>
        <v>930.5</v>
      </c>
      <c r="J330" s="14">
        <f>IFERROR(VLOOKUP(C330,ABRIL!B:F,3,0),"")</f>
        <v>2544.86</v>
      </c>
      <c r="K330" s="14">
        <f t="shared" ref="K330:K393" si="10">J330-L330</f>
        <v>1187.2</v>
      </c>
      <c r="L330" s="14">
        <f>IFERROR(VLOOKUP(C330,ABRIL!B:H,7,0),"")</f>
        <v>1357.66</v>
      </c>
      <c r="M330" s="69" t="str">
        <f>IFERROR(VLOOKUP(C330,FÉRIAS!C:D,2,0),"")</f>
        <v/>
      </c>
    </row>
    <row r="331" spans="2:13" s="36" customFormat="1">
      <c r="B331" s="20">
        <f t="shared" ref="B331:B394" si="11">B330+1</f>
        <v>323</v>
      </c>
      <c r="C331" s="65">
        <v>2791</v>
      </c>
      <c r="D331" s="66" t="s">
        <v>230</v>
      </c>
      <c r="E331" s="20" t="str">
        <f>IFERROR(VLOOKUP(C331,SRA!B:I,8,0),"")</f>
        <v>CLT</v>
      </c>
      <c r="F331" s="32" t="s">
        <v>603</v>
      </c>
      <c r="G331" s="20" t="str">
        <f>IFERROR(VLOOKUP(VLOOKUP(C331,SRA!B:F,5,0),FUNÇÃO!A:B,2,0),"")</f>
        <v>FARMACEUTICO IND</v>
      </c>
      <c r="H331" s="14">
        <f>IFERROR(VLOOKUP(C331,SRA!B:T,18,0),"")</f>
        <v>4656.5600000000004</v>
      </c>
      <c r="I331" s="14">
        <f>IFERROR(VLOOKUP(C331,SRA!B:T,19,0),"")</f>
        <v>1993.92</v>
      </c>
      <c r="J331" s="14">
        <f>IFERROR(VLOOKUP(C331,ABRIL!B:F,3,0),"")</f>
        <v>6650.48</v>
      </c>
      <c r="K331" s="14">
        <f t="shared" si="10"/>
        <v>1476.9399999999996</v>
      </c>
      <c r="L331" s="14">
        <f>IFERROR(VLOOKUP(C331,ABRIL!B:H,7,0),"")</f>
        <v>5173.54</v>
      </c>
      <c r="M331" s="69" t="str">
        <f>IFERROR(VLOOKUP(C331,FÉRIAS!C:D,2,0),"")</f>
        <v/>
      </c>
    </row>
    <row r="332" spans="2:13" s="36" customFormat="1">
      <c r="B332" s="20">
        <f t="shared" si="11"/>
        <v>324</v>
      </c>
      <c r="C332" s="65">
        <v>2797</v>
      </c>
      <c r="D332" s="66" t="s">
        <v>231</v>
      </c>
      <c r="E332" s="20" t="str">
        <f>IFERROR(VLOOKUP(C332,SRA!B:I,8,0),"")</f>
        <v>CLT</v>
      </c>
      <c r="F332" s="32" t="s">
        <v>603</v>
      </c>
      <c r="G332" s="20" t="str">
        <f>IFERROR(VLOOKUP(VLOOKUP(C332,SRA!B:F,5,0),FUNÇÃO!A:B,2,0),"")</f>
        <v>TEC. EM ADM. E FI</v>
      </c>
      <c r="H332" s="14">
        <f>IFERROR(VLOOKUP(C332,SRA!B:T,18,0),"")</f>
        <v>1614.36</v>
      </c>
      <c r="I332" s="14">
        <f>IFERROR(VLOOKUP(C332,SRA!B:T,19,0),"")</f>
        <v>1993.92</v>
      </c>
      <c r="J332" s="14">
        <f>IFERROR(VLOOKUP(C332,ABRIL!B:F,3,0),"")</f>
        <v>3608.28</v>
      </c>
      <c r="K332" s="14">
        <f t="shared" si="10"/>
        <v>2974.4800000000005</v>
      </c>
      <c r="L332" s="14">
        <f>IFERROR(VLOOKUP(C332,ABRIL!B:H,7,0),"")</f>
        <v>633.79999999999995</v>
      </c>
      <c r="M332" s="69" t="str">
        <f>IFERROR(VLOOKUP(C332,FÉRIAS!C:D,2,0),"")</f>
        <v/>
      </c>
    </row>
    <row r="333" spans="2:13" s="36" customFormat="1">
      <c r="B333" s="20">
        <f t="shared" si="11"/>
        <v>325</v>
      </c>
      <c r="C333" s="65">
        <v>2798</v>
      </c>
      <c r="D333" s="66" t="s">
        <v>232</v>
      </c>
      <c r="E333" s="20" t="str">
        <f>IFERROR(VLOOKUP(C333,SRA!B:I,8,0),"")</f>
        <v>CLT</v>
      </c>
      <c r="F333" s="32" t="s">
        <v>603</v>
      </c>
      <c r="G333" s="20" t="str">
        <f>IFERROR(VLOOKUP(VLOOKUP(C333,SRA!B:F,5,0),FUNÇÃO!A:B,2,0),"")</f>
        <v>TEC. EM ADM. E FI</v>
      </c>
      <c r="H333" s="14">
        <f>IFERROR(VLOOKUP(C333,SRA!B:T,18,0),"")</f>
        <v>1614.36</v>
      </c>
      <c r="I333" s="14">
        <f>IFERROR(VLOOKUP(C333,SRA!B:T,19,0),"")</f>
        <v>1993.92</v>
      </c>
      <c r="J333" s="14">
        <f>IFERROR(VLOOKUP(C333,ABRIL!B:F,3,0),"")</f>
        <v>3608.28</v>
      </c>
      <c r="K333" s="14">
        <f t="shared" si="10"/>
        <v>1043.6500000000001</v>
      </c>
      <c r="L333" s="14">
        <f>IFERROR(VLOOKUP(C333,ABRIL!B:H,7,0),"")</f>
        <v>2564.63</v>
      </c>
      <c r="M333" s="69" t="str">
        <f>IFERROR(VLOOKUP(C333,FÉRIAS!C:D,2,0),"")</f>
        <v/>
      </c>
    </row>
    <row r="334" spans="2:13" s="36" customFormat="1">
      <c r="B334" s="20">
        <f t="shared" si="11"/>
        <v>326</v>
      </c>
      <c r="C334" s="65">
        <v>2799</v>
      </c>
      <c r="D334" s="66" t="s">
        <v>447</v>
      </c>
      <c r="E334" s="20" t="str">
        <f>IFERROR(VLOOKUP(C334,SRA!B:I,8,0),"")</f>
        <v>CLT</v>
      </c>
      <c r="F334" s="32" t="s">
        <v>603</v>
      </c>
      <c r="G334" s="20" t="str">
        <f>IFERROR(VLOOKUP(VLOOKUP(C334,SRA!B:F,5,0),FUNÇÃO!A:B,2,0),"")</f>
        <v>TEC. EM ADM. E FI</v>
      </c>
      <c r="H334" s="14">
        <f>IFERROR(VLOOKUP(C334,SRA!B:T,18,0),"")</f>
        <v>1614.36</v>
      </c>
      <c r="I334" s="14">
        <f>IFERROR(VLOOKUP(C334,SRA!B:T,19,0),"")</f>
        <v>174.95</v>
      </c>
      <c r="J334" s="14">
        <f>IFERROR(VLOOKUP(C334,ABRIL!B:F,3,0),"")</f>
        <v>2329.7199999999998</v>
      </c>
      <c r="K334" s="14">
        <f t="shared" si="10"/>
        <v>478.36999999999989</v>
      </c>
      <c r="L334" s="14">
        <f>IFERROR(VLOOKUP(C334,ABRIL!B:H,7,0),"")</f>
        <v>1851.35</v>
      </c>
      <c r="M334" s="69" t="str">
        <f>IFERROR(VLOOKUP(C334,FÉRIAS!C:D,2,0),"")</f>
        <v/>
      </c>
    </row>
    <row r="335" spans="2:13" s="36" customFormat="1">
      <c r="B335" s="20">
        <f t="shared" si="11"/>
        <v>327</v>
      </c>
      <c r="C335" s="65">
        <v>2801</v>
      </c>
      <c r="D335" s="66" t="s">
        <v>233</v>
      </c>
      <c r="E335" s="20" t="str">
        <f>IFERROR(VLOOKUP(C335,SRA!B:I,8,0),"")</f>
        <v>CLT</v>
      </c>
      <c r="F335" s="32" t="s">
        <v>603</v>
      </c>
      <c r="G335" s="20" t="str">
        <f>IFERROR(VLOOKUP(VLOOKUP(C335,SRA!B:F,5,0),FUNÇÃO!A:B,2,0),"")</f>
        <v>TEC. CONTABIL</v>
      </c>
      <c r="H335" s="14">
        <f>IFERROR(VLOOKUP(C335,SRA!B:T,18,0),"")</f>
        <v>4498.01</v>
      </c>
      <c r="I335" s="14">
        <f>IFERROR(VLOOKUP(C335,SRA!B:T,19,0),"")</f>
        <v>0</v>
      </c>
      <c r="J335" s="14">
        <f>IFERROR(VLOOKUP(C335,ABRIL!B:F,3,0),"")</f>
        <v>4677.1400000000003</v>
      </c>
      <c r="K335" s="14">
        <f t="shared" si="10"/>
        <v>3327.7400000000002</v>
      </c>
      <c r="L335" s="14">
        <f>IFERROR(VLOOKUP(C335,ABRIL!B:H,7,0),"")</f>
        <v>1349.4</v>
      </c>
      <c r="M335" s="69" t="str">
        <f>IFERROR(VLOOKUP(C335,FÉRIAS!C:D,2,0),"")</f>
        <v/>
      </c>
    </row>
    <row r="336" spans="2:13" s="36" customFormat="1">
      <c r="B336" s="20">
        <f t="shared" si="11"/>
        <v>328</v>
      </c>
      <c r="C336" s="65">
        <v>2806</v>
      </c>
      <c r="D336" s="66" t="s">
        <v>234</v>
      </c>
      <c r="E336" s="20" t="str">
        <f>IFERROR(VLOOKUP(C336,SRA!B:I,8,0),"")</f>
        <v>CLT</v>
      </c>
      <c r="F336" s="32" t="s">
        <v>603</v>
      </c>
      <c r="G336" s="20" t="str">
        <f>IFERROR(VLOOKUP(VLOOKUP(C336,SRA!B:F,5,0),FUNÇÃO!A:B,2,0),"")</f>
        <v>TEC. CONTABIL</v>
      </c>
      <c r="H336" s="14">
        <f>IFERROR(VLOOKUP(C336,SRA!B:T,18,0),"")</f>
        <v>1868.82</v>
      </c>
      <c r="I336" s="14">
        <f>IFERROR(VLOOKUP(C336,SRA!B:T,19,0),"")</f>
        <v>1993.92</v>
      </c>
      <c r="J336" s="14">
        <f>IFERROR(VLOOKUP(C336,ABRIL!B:F,3,0),"")</f>
        <v>3862.74</v>
      </c>
      <c r="K336" s="14">
        <f t="shared" si="10"/>
        <v>1821.52</v>
      </c>
      <c r="L336" s="14">
        <f>IFERROR(VLOOKUP(C336,ABRIL!B:H,7,0),"")</f>
        <v>2041.2199999999998</v>
      </c>
      <c r="M336" s="69" t="str">
        <f>IFERROR(VLOOKUP(C336,FÉRIAS!C:D,2,0),"")</f>
        <v/>
      </c>
    </row>
    <row r="337" spans="2:13" s="36" customFormat="1">
      <c r="B337" s="20">
        <f t="shared" si="11"/>
        <v>329</v>
      </c>
      <c r="C337" s="65">
        <v>2808</v>
      </c>
      <c r="D337" s="66" t="s">
        <v>454</v>
      </c>
      <c r="E337" s="20" t="str">
        <f>IFERROR(VLOOKUP(C337,SRA!B:I,8,0),"")</f>
        <v>CLT</v>
      </c>
      <c r="F337" s="32" t="s">
        <v>603</v>
      </c>
      <c r="G337" s="20" t="str">
        <f>IFERROR(VLOOKUP(VLOOKUP(C337,SRA!B:F,5,0),FUNÇÃO!A:B,2,0),"")</f>
        <v>TEC. EM ADM. E FI</v>
      </c>
      <c r="H337" s="14">
        <f>IFERROR(VLOOKUP(C337,SRA!B:T,18,0),"")</f>
        <v>1695.09</v>
      </c>
      <c r="I337" s="14">
        <f>IFERROR(VLOOKUP(C337,SRA!B:T,19,0),"")</f>
        <v>0</v>
      </c>
      <c r="J337" s="14">
        <f>IFERROR(VLOOKUP(C337,ABRIL!B:F,3,0),"")</f>
        <v>1965.4</v>
      </c>
      <c r="K337" s="14">
        <f t="shared" si="10"/>
        <v>403.11000000000013</v>
      </c>
      <c r="L337" s="14">
        <f>IFERROR(VLOOKUP(C337,ABRIL!B:H,7,0),"")</f>
        <v>1562.29</v>
      </c>
      <c r="M337" s="69" t="str">
        <f>IFERROR(VLOOKUP(C337,FÉRIAS!C:D,2,0),"")</f>
        <v/>
      </c>
    </row>
    <row r="338" spans="2:13" s="36" customFormat="1">
      <c r="B338" s="20">
        <f t="shared" si="11"/>
        <v>330</v>
      </c>
      <c r="C338" s="65">
        <v>2816</v>
      </c>
      <c r="D338" s="66" t="s">
        <v>235</v>
      </c>
      <c r="E338" s="20" t="str">
        <f>IFERROR(VLOOKUP(C338,SRA!B:I,8,0),"")</f>
        <v>CLT</v>
      </c>
      <c r="F338" s="32" t="s">
        <v>603</v>
      </c>
      <c r="G338" s="20" t="str">
        <f>IFERROR(VLOOKUP(VLOOKUP(C338,SRA!B:F,5,0),FUNÇÃO!A:B,2,0),"")</f>
        <v>TEC.EM QUALIDADE</v>
      </c>
      <c r="H338" s="14">
        <f>IFERROR(VLOOKUP(C338,SRA!B:T,18,0),"")</f>
        <v>1537.47</v>
      </c>
      <c r="I338" s="14">
        <f>IFERROR(VLOOKUP(C338,SRA!B:T,19,0),"")</f>
        <v>0</v>
      </c>
      <c r="J338" s="14">
        <f>IFERROR(VLOOKUP(C338,ABRIL!B:F,3,0),"")</f>
        <v>2024.95</v>
      </c>
      <c r="K338" s="14">
        <f t="shared" si="10"/>
        <v>699.56000000000017</v>
      </c>
      <c r="L338" s="14">
        <f>IFERROR(VLOOKUP(C338,ABRIL!B:H,7,0),"")</f>
        <v>1325.3899999999999</v>
      </c>
      <c r="M338" s="69" t="str">
        <f>IFERROR(VLOOKUP(C338,FÉRIAS!C:D,2,0),"")</f>
        <v/>
      </c>
    </row>
    <row r="339" spans="2:13" s="36" customFormat="1">
      <c r="B339" s="20">
        <f t="shared" si="11"/>
        <v>331</v>
      </c>
      <c r="C339" s="65">
        <v>2819</v>
      </c>
      <c r="D339" s="66" t="s">
        <v>236</v>
      </c>
      <c r="E339" s="20" t="str">
        <f>IFERROR(VLOOKUP(C339,SRA!B:I,8,0),"")</f>
        <v>CLT</v>
      </c>
      <c r="F339" s="32" t="s">
        <v>603</v>
      </c>
      <c r="G339" s="20" t="str">
        <f>IFERROR(VLOOKUP(VLOOKUP(C339,SRA!B:F,5,0),FUNÇÃO!A:B,2,0),"")</f>
        <v>TEC. EM ADM. E FI</v>
      </c>
      <c r="H339" s="14">
        <f>IFERROR(VLOOKUP(C339,SRA!B:T,18,0),"")</f>
        <v>1614.36</v>
      </c>
      <c r="I339" s="14">
        <f>IFERROR(VLOOKUP(C339,SRA!B:T,19,0),"")</f>
        <v>5739.47</v>
      </c>
      <c r="J339" s="14">
        <f>IFERROR(VLOOKUP(C339,ABRIL!B:F,3,0),"")</f>
        <v>7353.83</v>
      </c>
      <c r="K339" s="14">
        <f t="shared" si="10"/>
        <v>2487.3799999999992</v>
      </c>
      <c r="L339" s="14">
        <f>IFERROR(VLOOKUP(C339,ABRIL!B:H,7,0),"")</f>
        <v>4866.4500000000007</v>
      </c>
      <c r="M339" s="69" t="str">
        <f>IFERROR(VLOOKUP(C339,FÉRIAS!C:D,2,0),"")</f>
        <v/>
      </c>
    </row>
    <row r="340" spans="2:13" s="36" customFormat="1">
      <c r="B340" s="20">
        <f t="shared" si="11"/>
        <v>332</v>
      </c>
      <c r="C340" s="65">
        <v>2820</v>
      </c>
      <c r="D340" s="66" t="s">
        <v>237</v>
      </c>
      <c r="E340" s="20" t="str">
        <f>IFERROR(VLOOKUP(C340,SRA!B:I,8,0),"")</f>
        <v>CLT</v>
      </c>
      <c r="F340" s="32" t="s">
        <v>603</v>
      </c>
      <c r="G340" s="20" t="str">
        <f>IFERROR(VLOOKUP(VLOOKUP(C340,SRA!B:F,5,0),FUNÇÃO!A:B,2,0),"")</f>
        <v>TEC. EM ADM. E FI</v>
      </c>
      <c r="H340" s="14">
        <f>IFERROR(VLOOKUP(C340,SRA!B:T,18,0),"")</f>
        <v>1614.36</v>
      </c>
      <c r="I340" s="14">
        <f>IFERROR(VLOOKUP(C340,SRA!B:T,19,0),"")</f>
        <v>3000</v>
      </c>
      <c r="J340" s="14">
        <f>IFERROR(VLOOKUP(C340,ABRIL!B:F,3,0),"")</f>
        <v>4614.3599999999997</v>
      </c>
      <c r="K340" s="14">
        <f t="shared" si="10"/>
        <v>1584.2899999999995</v>
      </c>
      <c r="L340" s="14">
        <f>IFERROR(VLOOKUP(C340,ABRIL!B:H,7,0),"")</f>
        <v>3030.07</v>
      </c>
      <c r="M340" s="69" t="str">
        <f>IFERROR(VLOOKUP(C340,FÉRIAS!C:D,2,0),"")</f>
        <v/>
      </c>
    </row>
    <row r="341" spans="2:13" s="36" customFormat="1">
      <c r="B341" s="20">
        <f t="shared" si="11"/>
        <v>333</v>
      </c>
      <c r="C341" s="65">
        <v>2821</v>
      </c>
      <c r="D341" s="66" t="s">
        <v>455</v>
      </c>
      <c r="E341" s="20" t="str">
        <f>IFERROR(VLOOKUP(C341,SRA!B:I,8,0),"")</f>
        <v>CLT</v>
      </c>
      <c r="F341" s="32" t="s">
        <v>603</v>
      </c>
      <c r="G341" s="20" t="str">
        <f>IFERROR(VLOOKUP(VLOOKUP(C341,SRA!B:F,5,0),FUNÇÃO!A:B,2,0),"")</f>
        <v>ANA ASS FARMACEUT</v>
      </c>
      <c r="H341" s="14">
        <f>IFERROR(VLOOKUP(C341,SRA!B:T,18,0),"")</f>
        <v>3952.27</v>
      </c>
      <c r="I341" s="14">
        <f>IFERROR(VLOOKUP(C341,SRA!B:T,19,0),"")</f>
        <v>0</v>
      </c>
      <c r="J341" s="14">
        <f>IFERROR(VLOOKUP(C341,ABRIL!B:F,3,0),"")</f>
        <v>3952.27</v>
      </c>
      <c r="K341" s="14">
        <f t="shared" si="10"/>
        <v>612.24000000000024</v>
      </c>
      <c r="L341" s="14">
        <f>IFERROR(VLOOKUP(C341,ABRIL!B:H,7,0),"")</f>
        <v>3340.0299999999997</v>
      </c>
      <c r="M341" s="69" t="str">
        <f>IFERROR(VLOOKUP(C341,FÉRIAS!C:D,2,0),"")</f>
        <v/>
      </c>
    </row>
    <row r="342" spans="2:13" s="36" customFormat="1">
      <c r="B342" s="20">
        <f t="shared" si="11"/>
        <v>334</v>
      </c>
      <c r="C342" s="65">
        <v>2823</v>
      </c>
      <c r="D342" s="66" t="s">
        <v>438</v>
      </c>
      <c r="E342" s="20" t="str">
        <f>IFERROR(VLOOKUP(C342,SRA!B:I,8,0),"")</f>
        <v>CLT</v>
      </c>
      <c r="F342" s="32" t="s">
        <v>603</v>
      </c>
      <c r="G342" s="20" t="str">
        <f>IFERROR(VLOOKUP(VLOOKUP(C342,SRA!B:F,5,0),FUNÇÃO!A:B,2,0),"")</f>
        <v>TEC. EM ADM. E FI</v>
      </c>
      <c r="H342" s="14">
        <f>IFERROR(VLOOKUP(C342,SRA!B:T,18,0),"")</f>
        <v>1614.36</v>
      </c>
      <c r="I342" s="14">
        <f>IFERROR(VLOOKUP(C342,SRA!B:T,19,0),"")</f>
        <v>0</v>
      </c>
      <c r="J342" s="14">
        <f>IFERROR(VLOOKUP(C342,ABRIL!B:F,3,0),"")</f>
        <v>1614.36</v>
      </c>
      <c r="K342" s="14">
        <f t="shared" si="10"/>
        <v>764.32999999999993</v>
      </c>
      <c r="L342" s="14">
        <f>IFERROR(VLOOKUP(C342,ABRIL!B:H,7,0),"")</f>
        <v>850.03</v>
      </c>
      <c r="M342" s="69" t="str">
        <f>IFERROR(VLOOKUP(C342,FÉRIAS!C:D,2,0),"")</f>
        <v/>
      </c>
    </row>
    <row r="343" spans="2:13" s="36" customFormat="1">
      <c r="B343" s="20">
        <f t="shared" si="11"/>
        <v>335</v>
      </c>
      <c r="C343" s="65">
        <v>2824</v>
      </c>
      <c r="D343" s="66" t="s">
        <v>516</v>
      </c>
      <c r="E343" s="20" t="str">
        <f>IFERROR(VLOOKUP(C343,SRA!B:I,8,0),"")</f>
        <v>CLT</v>
      </c>
      <c r="F343" s="32" t="s">
        <v>723</v>
      </c>
      <c r="G343" s="20" t="str">
        <f>IFERROR(VLOOKUP(VLOOKUP(C343,SRA!B:F,5,0),FUNÇÃO!A:B,2,0),"")</f>
        <v>ANA ASS FARMACEUT</v>
      </c>
      <c r="H343" s="14">
        <f>IFERROR(VLOOKUP(C343,SRA!B:T,18,0),"")</f>
        <v>3952.26</v>
      </c>
      <c r="I343" s="14">
        <f>IFERROR(VLOOKUP(C343,SRA!B:T,19,0),"")</f>
        <v>0</v>
      </c>
      <c r="J343" s="14">
        <v>0</v>
      </c>
      <c r="K343" s="14">
        <f t="shared" si="10"/>
        <v>0</v>
      </c>
      <c r="L343" s="14">
        <v>0</v>
      </c>
      <c r="M343" s="69" t="str">
        <f>IFERROR(VLOOKUP(C343,FÉRIAS!C:D,2,0),"")</f>
        <v/>
      </c>
    </row>
    <row r="344" spans="2:13" s="36" customFormat="1">
      <c r="B344" s="20">
        <f t="shared" si="11"/>
        <v>336</v>
      </c>
      <c r="C344" s="65">
        <v>2827</v>
      </c>
      <c r="D344" s="66" t="s">
        <v>465</v>
      </c>
      <c r="E344" s="20" t="str">
        <f>IFERROR(VLOOKUP(C344,SRA!B:I,8,0),"")</f>
        <v>CLT</v>
      </c>
      <c r="F344" s="32" t="s">
        <v>603</v>
      </c>
      <c r="G344" s="20" t="str">
        <f>IFERROR(VLOOKUP(VLOOKUP(C344,SRA!B:F,5,0),FUNÇÃO!A:B,2,0),"")</f>
        <v>TEC. EM ADM. E FI</v>
      </c>
      <c r="H344" s="14">
        <f>IFERROR(VLOOKUP(C344,SRA!B:T,18,0),"")</f>
        <v>1614.36</v>
      </c>
      <c r="I344" s="14">
        <f>IFERROR(VLOOKUP(C344,SRA!B:T,19,0),"")</f>
        <v>174.95</v>
      </c>
      <c r="J344" s="14">
        <f>IFERROR(VLOOKUP(C344,ABRIL!B:F,3,0),"")</f>
        <v>1789.31</v>
      </c>
      <c r="K344" s="14">
        <f t="shared" si="10"/>
        <v>618.34999999999991</v>
      </c>
      <c r="L344" s="14">
        <f>IFERROR(VLOOKUP(C344,ABRIL!B:H,7,0),"")</f>
        <v>1170.96</v>
      </c>
      <c r="M344" s="69" t="str">
        <f>IFERROR(VLOOKUP(C344,FÉRIAS!C:D,2,0),"")</f>
        <v/>
      </c>
    </row>
    <row r="345" spans="2:13" s="36" customFormat="1">
      <c r="B345" s="20">
        <f t="shared" si="11"/>
        <v>337</v>
      </c>
      <c r="C345" s="65">
        <v>2831</v>
      </c>
      <c r="D345" s="66" t="s">
        <v>238</v>
      </c>
      <c r="E345" s="20" t="str">
        <f>IFERROR(VLOOKUP(C345,SRA!B:I,8,0),"")</f>
        <v>CLT</v>
      </c>
      <c r="F345" s="32" t="s">
        <v>603</v>
      </c>
      <c r="G345" s="20" t="str">
        <f>IFERROR(VLOOKUP(VLOOKUP(C345,SRA!B:F,5,0),FUNÇÃO!A:B,2,0),"")</f>
        <v>TEC. EM ADM. E FI</v>
      </c>
      <c r="H345" s="14">
        <f>IFERROR(VLOOKUP(C345,SRA!B:T,18,0),"")</f>
        <v>1614.36</v>
      </c>
      <c r="I345" s="14">
        <f>IFERROR(VLOOKUP(C345,SRA!B:T,19,0),"")</f>
        <v>3000</v>
      </c>
      <c r="J345" s="14">
        <f>IFERROR(VLOOKUP(C345,ABRIL!B:F,3,0),"")</f>
        <v>4884.66</v>
      </c>
      <c r="K345" s="14">
        <f t="shared" si="10"/>
        <v>1299.67</v>
      </c>
      <c r="L345" s="14">
        <f>IFERROR(VLOOKUP(C345,ABRIL!B:H,7,0),"")</f>
        <v>3584.99</v>
      </c>
      <c r="M345" s="69" t="str">
        <f>IFERROR(VLOOKUP(C345,FÉRIAS!C:D,2,0),"")</f>
        <v/>
      </c>
    </row>
    <row r="346" spans="2:13" s="36" customFormat="1">
      <c r="B346" s="20">
        <f t="shared" si="11"/>
        <v>338</v>
      </c>
      <c r="C346" s="65">
        <v>2833</v>
      </c>
      <c r="D346" s="66" t="s">
        <v>239</v>
      </c>
      <c r="E346" s="20" t="str">
        <f>IFERROR(VLOOKUP(C346,SRA!B:I,8,0),"")</f>
        <v>CLT</v>
      </c>
      <c r="F346" s="32" t="s">
        <v>603</v>
      </c>
      <c r="G346" s="20" t="str">
        <f>IFERROR(VLOOKUP(VLOOKUP(C346,SRA!B:F,5,0),FUNÇÃO!A:B,2,0),"")</f>
        <v>TEC. EM ADM. E FI</v>
      </c>
      <c r="H346" s="14">
        <f>IFERROR(VLOOKUP(C346,SRA!B:T,18,0),"")</f>
        <v>1695.09</v>
      </c>
      <c r="I346" s="14">
        <f>IFERROR(VLOOKUP(C346,SRA!B:T,19,0),"")</f>
        <v>1993.92</v>
      </c>
      <c r="J346" s="14">
        <f>IFERROR(VLOOKUP(C346,ABRIL!B:F,3,0),"")</f>
        <v>3192.77</v>
      </c>
      <c r="K346" s="14">
        <f t="shared" si="10"/>
        <v>2274.9299999999998</v>
      </c>
      <c r="L346" s="14">
        <f>IFERROR(VLOOKUP(C346,ABRIL!B:H,7,0),"")</f>
        <v>917.84</v>
      </c>
      <c r="M346" s="69" t="str">
        <f>IFERROR(VLOOKUP(C346,FÉRIAS!C:D,2,0),"")</f>
        <v/>
      </c>
    </row>
    <row r="347" spans="2:13" s="36" customFormat="1">
      <c r="B347" s="20">
        <f t="shared" si="11"/>
        <v>339</v>
      </c>
      <c r="C347" s="65">
        <v>2834</v>
      </c>
      <c r="D347" s="66" t="s">
        <v>240</v>
      </c>
      <c r="E347" s="20" t="str">
        <f>IFERROR(VLOOKUP(C347,SRA!B:I,8,0),"")</f>
        <v>CLT</v>
      </c>
      <c r="F347" s="32" t="s">
        <v>603</v>
      </c>
      <c r="G347" s="20" t="str">
        <f>IFERROR(VLOOKUP(VLOOKUP(C347,SRA!B:F,5,0),FUNÇÃO!A:B,2,0),"")</f>
        <v>TEC. EM ADM. E FI</v>
      </c>
      <c r="H347" s="14">
        <f>IFERROR(VLOOKUP(C347,SRA!B:T,18,0),"")</f>
        <v>1614.36</v>
      </c>
      <c r="I347" s="14">
        <f>IFERROR(VLOOKUP(C347,SRA!B:T,19,0),"")</f>
        <v>708.95</v>
      </c>
      <c r="J347" s="14">
        <f>IFERROR(VLOOKUP(C347,ABRIL!B:F,3,0),"")</f>
        <v>2593.61</v>
      </c>
      <c r="K347" s="14">
        <f t="shared" si="10"/>
        <v>581.27</v>
      </c>
      <c r="L347" s="14">
        <f>IFERROR(VLOOKUP(C347,ABRIL!B:H,7,0),"")</f>
        <v>2012.3400000000001</v>
      </c>
      <c r="M347" s="69" t="str">
        <f>IFERROR(VLOOKUP(C347,FÉRIAS!C:D,2,0),"")</f>
        <v/>
      </c>
    </row>
    <row r="348" spans="2:13" s="36" customFormat="1">
      <c r="B348" s="20">
        <f t="shared" si="11"/>
        <v>340</v>
      </c>
      <c r="C348" s="65">
        <v>2835</v>
      </c>
      <c r="D348" s="66" t="s">
        <v>482</v>
      </c>
      <c r="E348" s="20" t="str">
        <f>IFERROR(VLOOKUP(C348,SRA!B:I,8,0),"")</f>
        <v>CLT</v>
      </c>
      <c r="F348" s="32" t="s">
        <v>603</v>
      </c>
      <c r="G348" s="20" t="str">
        <f>IFERROR(VLOOKUP(VLOOKUP(C348,SRA!B:F,5,0),FUNÇÃO!A:B,2,0),"")</f>
        <v>TEC. EM ADM. E FI</v>
      </c>
      <c r="H348" s="14">
        <f>IFERROR(VLOOKUP(C348,SRA!B:T,18,0),"")</f>
        <v>1614.36</v>
      </c>
      <c r="I348" s="14">
        <f>IFERROR(VLOOKUP(C348,SRA!B:T,19,0),"")</f>
        <v>0</v>
      </c>
      <c r="J348" s="14">
        <f>IFERROR(VLOOKUP(C348,ABRIL!B:F,3,0),"")</f>
        <v>1614.36</v>
      </c>
      <c r="K348" s="14">
        <f t="shared" si="10"/>
        <v>475.30999999999995</v>
      </c>
      <c r="L348" s="14">
        <f>IFERROR(VLOOKUP(C348,ABRIL!B:H,7,0),"")</f>
        <v>1139.05</v>
      </c>
      <c r="M348" s="69" t="str">
        <f>IFERROR(VLOOKUP(C348,FÉRIAS!C:D,2,0),"")</f>
        <v/>
      </c>
    </row>
    <row r="349" spans="2:13" s="36" customFormat="1">
      <c r="B349" s="20">
        <f t="shared" si="11"/>
        <v>341</v>
      </c>
      <c r="C349" s="65">
        <v>2836</v>
      </c>
      <c r="D349" s="66" t="s">
        <v>476</v>
      </c>
      <c r="E349" s="20" t="str">
        <f>IFERROR(VLOOKUP(C349,SRA!B:I,8,0),"")</f>
        <v>CLT</v>
      </c>
      <c r="F349" s="32" t="s">
        <v>603</v>
      </c>
      <c r="G349" s="20" t="str">
        <f>IFERROR(VLOOKUP(VLOOKUP(C349,SRA!B:F,5,0),FUNÇÃO!A:B,2,0),"")</f>
        <v>TEC. EM ADM. E FI</v>
      </c>
      <c r="H349" s="14">
        <f>IFERROR(VLOOKUP(C349,SRA!B:T,18,0),"")</f>
        <v>1614.36</v>
      </c>
      <c r="I349" s="14">
        <f>IFERROR(VLOOKUP(C349,SRA!B:T,19,0),"")</f>
        <v>0</v>
      </c>
      <c r="J349" s="14">
        <f>IFERROR(VLOOKUP(C349,ABRIL!B:F,3,0),"")</f>
        <v>2132.98</v>
      </c>
      <c r="K349" s="14">
        <f t="shared" si="10"/>
        <v>854.23</v>
      </c>
      <c r="L349" s="14">
        <f>IFERROR(VLOOKUP(C349,ABRIL!B:H,7,0),"")</f>
        <v>1278.75</v>
      </c>
      <c r="M349" s="69" t="str">
        <f>IFERROR(VLOOKUP(C349,FÉRIAS!C:D,2,0),"")</f>
        <v/>
      </c>
    </row>
    <row r="350" spans="2:13" s="36" customFormat="1">
      <c r="B350" s="20">
        <f t="shared" si="11"/>
        <v>342</v>
      </c>
      <c r="C350" s="65">
        <v>2837</v>
      </c>
      <c r="D350" s="66" t="s">
        <v>241</v>
      </c>
      <c r="E350" s="20" t="str">
        <f>IFERROR(VLOOKUP(C350,SRA!B:I,8,0),"")</f>
        <v>CLT</v>
      </c>
      <c r="F350" s="32" t="s">
        <v>603</v>
      </c>
      <c r="G350" s="20" t="str">
        <f>IFERROR(VLOOKUP(VLOOKUP(C350,SRA!B:F,5,0),FUNÇÃO!A:B,2,0),"")</f>
        <v>TEC. EM ADM. E FI</v>
      </c>
      <c r="H350" s="14">
        <f>IFERROR(VLOOKUP(C350,SRA!B:T,18,0),"")</f>
        <v>1614.36</v>
      </c>
      <c r="I350" s="14">
        <f>IFERROR(VLOOKUP(C350,SRA!B:T,19,0),"")</f>
        <v>0</v>
      </c>
      <c r="J350" s="14">
        <f>IFERROR(VLOOKUP(C350,ABRIL!B:F,3,0),"")</f>
        <v>1884.66</v>
      </c>
      <c r="K350" s="14">
        <f t="shared" si="10"/>
        <v>1250.29</v>
      </c>
      <c r="L350" s="14">
        <f>IFERROR(VLOOKUP(C350,ABRIL!B:H,7,0),"")</f>
        <v>634.37</v>
      </c>
      <c r="M350" s="69" t="str">
        <f>IFERROR(VLOOKUP(C350,FÉRIAS!C:D,2,0),"")</f>
        <v/>
      </c>
    </row>
    <row r="351" spans="2:13" s="36" customFormat="1">
      <c r="B351" s="20">
        <f t="shared" si="11"/>
        <v>343</v>
      </c>
      <c r="C351" s="65">
        <v>2838</v>
      </c>
      <c r="D351" s="66" t="s">
        <v>442</v>
      </c>
      <c r="E351" s="20" t="str">
        <f>IFERROR(VLOOKUP(C351,SRA!B:I,8,0),"")</f>
        <v>CLT</v>
      </c>
      <c r="F351" s="32" t="s">
        <v>603</v>
      </c>
      <c r="G351" s="20" t="str">
        <f>IFERROR(VLOOKUP(VLOOKUP(C351,SRA!B:F,5,0),FUNÇÃO!A:B,2,0),"")</f>
        <v>TEC. EM ADM. E FI</v>
      </c>
      <c r="H351" s="14">
        <f>IFERROR(VLOOKUP(C351,SRA!B:T,18,0),"")</f>
        <v>1614.36</v>
      </c>
      <c r="I351" s="14">
        <f>IFERROR(VLOOKUP(C351,SRA!B:T,19,0),"")</f>
        <v>174.95</v>
      </c>
      <c r="J351" s="14">
        <f>IFERROR(VLOOKUP(C351,ABRIL!B:F,3,0),"")</f>
        <v>1789.31</v>
      </c>
      <c r="K351" s="14">
        <f t="shared" si="10"/>
        <v>607.63000000000011</v>
      </c>
      <c r="L351" s="14">
        <f>IFERROR(VLOOKUP(C351,ABRIL!B:H,7,0),"")</f>
        <v>1181.6799999999998</v>
      </c>
      <c r="M351" s="69" t="str">
        <f>IFERROR(VLOOKUP(C351,FÉRIAS!C:D,2,0),"")</f>
        <v/>
      </c>
    </row>
    <row r="352" spans="2:13" s="36" customFormat="1">
      <c r="B352" s="20">
        <f t="shared" si="11"/>
        <v>344</v>
      </c>
      <c r="C352" s="65">
        <v>2839</v>
      </c>
      <c r="D352" s="66" t="s">
        <v>242</v>
      </c>
      <c r="E352" s="20" t="str">
        <f>IFERROR(VLOOKUP(C352,SRA!B:I,8,0),"")</f>
        <v>CLT</v>
      </c>
      <c r="F352" s="32" t="s">
        <v>603</v>
      </c>
      <c r="G352" s="20" t="str">
        <f>IFERROR(VLOOKUP(VLOOKUP(C352,SRA!B:F,5,0),FUNÇÃO!A:B,2,0),"")</f>
        <v>TEC. CONTABIL</v>
      </c>
      <c r="H352" s="14">
        <f>IFERROR(VLOOKUP(C352,SRA!B:T,18,0),"")</f>
        <v>1868.82</v>
      </c>
      <c r="I352" s="14">
        <f>IFERROR(VLOOKUP(C352,SRA!B:T,19,0),"")</f>
        <v>1993.92</v>
      </c>
      <c r="J352" s="14">
        <f>IFERROR(VLOOKUP(C352,ABRIL!B:F,3,0),"")</f>
        <v>3862.75</v>
      </c>
      <c r="K352" s="14">
        <f t="shared" si="10"/>
        <v>560.96</v>
      </c>
      <c r="L352" s="14">
        <f>IFERROR(VLOOKUP(C352,ABRIL!B:H,7,0),"")</f>
        <v>3301.79</v>
      </c>
      <c r="M352" s="69" t="str">
        <f>IFERROR(VLOOKUP(C352,FÉRIAS!C:D,2,0),"")</f>
        <v/>
      </c>
    </row>
    <row r="353" spans="2:13" s="36" customFormat="1">
      <c r="B353" s="20">
        <f t="shared" si="11"/>
        <v>345</v>
      </c>
      <c r="C353" s="65">
        <v>2849</v>
      </c>
      <c r="D353" s="66" t="s">
        <v>243</v>
      </c>
      <c r="E353" s="20" t="str">
        <f>IFERROR(VLOOKUP(C353,SRA!B:I,8,0),"")</f>
        <v>CLT</v>
      </c>
      <c r="F353" s="32" t="s">
        <v>603</v>
      </c>
      <c r="G353" s="20" t="str">
        <f>IFERROR(VLOOKUP(VLOOKUP(C353,SRA!B:F,5,0),FUNÇÃO!A:B,2,0),"")</f>
        <v>OP. DE PROD. IND.</v>
      </c>
      <c r="H353" s="14">
        <f>IFERROR(VLOOKUP(C353,SRA!B:T,18,0),"")</f>
        <v>1097.25</v>
      </c>
      <c r="I353" s="14">
        <f>IFERROR(VLOOKUP(C353,SRA!B:T,19,0),"")</f>
        <v>0</v>
      </c>
      <c r="J353" s="14">
        <f>IFERROR(VLOOKUP(C353,ABRIL!B:F,3,0),"")</f>
        <v>1078.1199999999999</v>
      </c>
      <c r="K353" s="14">
        <f t="shared" si="10"/>
        <v>196.88999999999987</v>
      </c>
      <c r="L353" s="14">
        <f>IFERROR(VLOOKUP(C353,ABRIL!B:H,7,0),"")</f>
        <v>881.23</v>
      </c>
      <c r="M353" s="69" t="str">
        <f>IFERROR(VLOOKUP(C353,FÉRIAS!C:D,2,0),"")</f>
        <v/>
      </c>
    </row>
    <row r="354" spans="2:13" s="36" customFormat="1">
      <c r="B354" s="20">
        <f t="shared" si="11"/>
        <v>346</v>
      </c>
      <c r="C354" s="65">
        <v>2850</v>
      </c>
      <c r="D354" s="66" t="s">
        <v>244</v>
      </c>
      <c r="E354" s="20" t="str">
        <f>IFERROR(VLOOKUP(C354,SRA!B:I,8,0),"")</f>
        <v>CLT</v>
      </c>
      <c r="F354" s="32" t="s">
        <v>603</v>
      </c>
      <c r="G354" s="20" t="str">
        <f>IFERROR(VLOOKUP(VLOOKUP(C354,SRA!B:F,5,0),FUNÇÃO!A:B,2,0),"")</f>
        <v>OP. DE PROD. IND.</v>
      </c>
      <c r="H354" s="14">
        <f>IFERROR(VLOOKUP(C354,SRA!B:T,18,0),"")</f>
        <v>1097.25</v>
      </c>
      <c r="I354" s="14">
        <f>IFERROR(VLOOKUP(C354,SRA!B:T,19,0),"")</f>
        <v>0</v>
      </c>
      <c r="J354" s="14">
        <f>IFERROR(VLOOKUP(C354,ABRIL!B:F,3,0),"")</f>
        <v>1100</v>
      </c>
      <c r="K354" s="14">
        <f t="shared" si="10"/>
        <v>586.12</v>
      </c>
      <c r="L354" s="14">
        <f>IFERROR(VLOOKUP(C354,ABRIL!B:H,7,0),"")</f>
        <v>513.88</v>
      </c>
      <c r="M354" s="69" t="str">
        <f>IFERROR(VLOOKUP(C354,FÉRIAS!C:D,2,0),"")</f>
        <v/>
      </c>
    </row>
    <row r="355" spans="2:13" s="36" customFormat="1">
      <c r="B355" s="20">
        <f t="shared" si="11"/>
        <v>347</v>
      </c>
      <c r="C355" s="65">
        <v>2853</v>
      </c>
      <c r="D355" s="66" t="s">
        <v>245</v>
      </c>
      <c r="E355" s="20" t="str">
        <f>IFERROR(VLOOKUP(C355,SRA!B:I,8,0),"")</f>
        <v>CLT</v>
      </c>
      <c r="F355" s="32" t="s">
        <v>603</v>
      </c>
      <c r="G355" s="20" t="str">
        <f>IFERROR(VLOOKUP(VLOOKUP(C355,SRA!B:F,5,0),FUNÇÃO!A:B,2,0),"")</f>
        <v>OP. DE PROD. IND.</v>
      </c>
      <c r="H355" s="14">
        <f>IFERROR(VLOOKUP(C355,SRA!B:T,18,0),"")</f>
        <v>1209.72</v>
      </c>
      <c r="I355" s="14">
        <f>IFERROR(VLOOKUP(C355,SRA!B:T,19,0),"")</f>
        <v>0</v>
      </c>
      <c r="J355" s="14">
        <f>IFERROR(VLOOKUP(C355,ABRIL!B:F,3,0),"")</f>
        <v>1582.56</v>
      </c>
      <c r="K355" s="14">
        <f t="shared" si="10"/>
        <v>287.68999999999983</v>
      </c>
      <c r="L355" s="14">
        <f>IFERROR(VLOOKUP(C355,ABRIL!B:H,7,0),"")</f>
        <v>1294.8700000000001</v>
      </c>
      <c r="M355" s="69" t="str">
        <f>IFERROR(VLOOKUP(C355,FÉRIAS!C:D,2,0),"")</f>
        <v/>
      </c>
    </row>
    <row r="356" spans="2:13" s="36" customFormat="1">
      <c r="B356" s="20">
        <f t="shared" si="11"/>
        <v>348</v>
      </c>
      <c r="C356" s="65">
        <v>2854</v>
      </c>
      <c r="D356" s="66" t="s">
        <v>246</v>
      </c>
      <c r="E356" s="20" t="str">
        <f>IFERROR(VLOOKUP(C356,SRA!B:I,8,0),"")</f>
        <v>CLT</v>
      </c>
      <c r="F356" s="32" t="s">
        <v>603</v>
      </c>
      <c r="G356" s="20" t="str">
        <f>IFERROR(VLOOKUP(VLOOKUP(C356,SRA!B:F,5,0),FUNÇÃO!A:B,2,0),"")</f>
        <v>OP. DE PROD. IND.</v>
      </c>
      <c r="H356" s="14">
        <f>IFERROR(VLOOKUP(C356,SRA!B:T,18,0),"")</f>
        <v>1097.25</v>
      </c>
      <c r="I356" s="14">
        <f>IFERROR(VLOOKUP(C356,SRA!B:T,19,0),"")</f>
        <v>0</v>
      </c>
      <c r="J356" s="14">
        <f>IFERROR(VLOOKUP(C356,ABRIL!B:F,3,0),"")</f>
        <v>1135.49</v>
      </c>
      <c r="K356" s="14">
        <f t="shared" si="10"/>
        <v>762.42000000000007</v>
      </c>
      <c r="L356" s="14">
        <f>IFERROR(VLOOKUP(C356,ABRIL!B:H,7,0),"")</f>
        <v>373.07</v>
      </c>
      <c r="M356" s="69" t="str">
        <f>IFERROR(VLOOKUP(C356,FÉRIAS!C:D,2,0),"")</f>
        <v/>
      </c>
    </row>
    <row r="357" spans="2:13" s="36" customFormat="1">
      <c r="B357" s="20">
        <f t="shared" si="11"/>
        <v>349</v>
      </c>
      <c r="C357" s="65">
        <v>2856</v>
      </c>
      <c r="D357" s="66" t="s">
        <v>247</v>
      </c>
      <c r="E357" s="20" t="str">
        <f>IFERROR(VLOOKUP(C357,SRA!B:I,8,0),"")</f>
        <v>CLT</v>
      </c>
      <c r="F357" s="32" t="s">
        <v>603</v>
      </c>
      <c r="G357" s="20" t="str">
        <f>IFERROR(VLOOKUP(VLOOKUP(C357,SRA!B:F,5,0),FUNÇÃO!A:B,2,0),"")</f>
        <v>TEC.EM QUALIDADE</v>
      </c>
      <c r="H357" s="14">
        <f>IFERROR(VLOOKUP(C357,SRA!B:T,18,0),"")</f>
        <v>1537.47</v>
      </c>
      <c r="I357" s="14">
        <f>IFERROR(VLOOKUP(C357,SRA!B:T,19,0),"")</f>
        <v>0</v>
      </c>
      <c r="J357" s="14">
        <f>IFERROR(VLOOKUP(C357,ABRIL!B:F,3,0),"")</f>
        <v>2195.7199999999998</v>
      </c>
      <c r="K357" s="14">
        <f t="shared" si="10"/>
        <v>677.65999999999985</v>
      </c>
      <c r="L357" s="14">
        <f>IFERROR(VLOOKUP(C357,ABRIL!B:H,7,0),"")</f>
        <v>1518.06</v>
      </c>
      <c r="M357" s="69" t="str">
        <f>IFERROR(VLOOKUP(C357,FÉRIAS!C:D,2,0),"")</f>
        <v/>
      </c>
    </row>
    <row r="358" spans="2:13" s="36" customFormat="1">
      <c r="B358" s="20">
        <f t="shared" si="11"/>
        <v>350</v>
      </c>
      <c r="C358" s="65">
        <v>2857</v>
      </c>
      <c r="D358" s="66" t="s">
        <v>248</v>
      </c>
      <c r="E358" s="20" t="str">
        <f>IFERROR(VLOOKUP(C358,SRA!B:I,8,0),"")</f>
        <v>CLT</v>
      </c>
      <c r="F358" s="32" t="s">
        <v>603</v>
      </c>
      <c r="G358" s="20" t="str">
        <f>IFERROR(VLOOKUP(VLOOKUP(C358,SRA!B:F,5,0),FUNÇÃO!A:B,2,0),"")</f>
        <v>TEC. EM ADM. E FI</v>
      </c>
      <c r="H358" s="14">
        <f>IFERROR(VLOOKUP(C358,SRA!B:T,18,0),"")</f>
        <v>1614.37</v>
      </c>
      <c r="I358" s="14">
        <f>IFERROR(VLOOKUP(C358,SRA!B:T,19,0),"")</f>
        <v>0</v>
      </c>
      <c r="J358" s="14">
        <f>IFERROR(VLOOKUP(C358,ABRIL!B:F,3,0),"")</f>
        <v>2132.6999999999998</v>
      </c>
      <c r="K358" s="14">
        <f t="shared" si="10"/>
        <v>737.54</v>
      </c>
      <c r="L358" s="14">
        <f>IFERROR(VLOOKUP(C358,ABRIL!B:H,7,0),"")</f>
        <v>1395.1599999999999</v>
      </c>
      <c r="M358" s="69" t="str">
        <f>IFERROR(VLOOKUP(C358,FÉRIAS!C:D,2,0),"")</f>
        <v/>
      </c>
    </row>
    <row r="359" spans="2:13" s="36" customFormat="1">
      <c r="B359" s="20">
        <f t="shared" si="11"/>
        <v>351</v>
      </c>
      <c r="C359" s="65">
        <v>2860</v>
      </c>
      <c r="D359" s="66" t="s">
        <v>249</v>
      </c>
      <c r="E359" s="20" t="str">
        <f>IFERROR(VLOOKUP(C359,SRA!B:I,8,0),"")</f>
        <v>CLT</v>
      </c>
      <c r="F359" s="32" t="s">
        <v>603</v>
      </c>
      <c r="G359" s="20" t="str">
        <f>IFERROR(VLOOKUP(VLOOKUP(C359,SRA!B:F,5,0),FUNÇÃO!A:B,2,0),"")</f>
        <v>OP. DE PROD. IND.</v>
      </c>
      <c r="H359" s="14">
        <f>IFERROR(VLOOKUP(C359,SRA!B:T,18,0),"")</f>
        <v>1097.25</v>
      </c>
      <c r="I359" s="14">
        <f>IFERROR(VLOOKUP(C359,SRA!B:T,19,0),"")</f>
        <v>0</v>
      </c>
      <c r="J359" s="14">
        <f>IFERROR(VLOOKUP(C359,ABRIL!B:F,3,0),"")</f>
        <v>1151.27</v>
      </c>
      <c r="K359" s="14">
        <f t="shared" si="10"/>
        <v>932.31999999999994</v>
      </c>
      <c r="L359" s="14">
        <f>IFERROR(VLOOKUP(C359,ABRIL!B:H,7,0),"")</f>
        <v>218.95</v>
      </c>
      <c r="M359" s="69" t="str">
        <f>IFERROR(VLOOKUP(C359,FÉRIAS!C:D,2,0),"")</f>
        <v/>
      </c>
    </row>
    <row r="360" spans="2:13" s="36" customFormat="1">
      <c r="B360" s="20">
        <f t="shared" si="11"/>
        <v>352</v>
      </c>
      <c r="C360" s="65">
        <v>2863</v>
      </c>
      <c r="D360" s="66" t="s">
        <v>250</v>
      </c>
      <c r="E360" s="20" t="str">
        <f>IFERROR(VLOOKUP(C360,SRA!B:I,8,0),"")</f>
        <v>CLT</v>
      </c>
      <c r="F360" s="32" t="s">
        <v>603</v>
      </c>
      <c r="G360" s="20" t="str">
        <f>IFERROR(VLOOKUP(VLOOKUP(C360,SRA!B:F,5,0),FUNÇÃO!A:B,2,0),"")</f>
        <v>OP. DE PROD. IND.</v>
      </c>
      <c r="H360" s="14">
        <f>IFERROR(VLOOKUP(C360,SRA!B:T,18,0),"")</f>
        <v>1097.25</v>
      </c>
      <c r="I360" s="14">
        <f>IFERROR(VLOOKUP(C360,SRA!B:T,19,0),"")</f>
        <v>0</v>
      </c>
      <c r="J360" s="14">
        <f>IFERROR(VLOOKUP(C360,ABRIL!B:F,3,0),"")</f>
        <v>1151.27</v>
      </c>
      <c r="K360" s="14">
        <f t="shared" si="10"/>
        <v>976.41</v>
      </c>
      <c r="L360" s="14">
        <f>IFERROR(VLOOKUP(C360,ABRIL!B:H,7,0),"")</f>
        <v>174.86</v>
      </c>
      <c r="M360" s="69" t="str">
        <f>IFERROR(VLOOKUP(C360,FÉRIAS!C:D,2,0),"")</f>
        <v/>
      </c>
    </row>
    <row r="361" spans="2:13" s="36" customFormat="1">
      <c r="B361" s="20">
        <f t="shared" si="11"/>
        <v>353</v>
      </c>
      <c r="C361" s="65">
        <v>2864</v>
      </c>
      <c r="D361" s="66" t="s">
        <v>251</v>
      </c>
      <c r="E361" s="20" t="str">
        <f>IFERROR(VLOOKUP(C361,SRA!B:I,8,0),"")</f>
        <v>CLT</v>
      </c>
      <c r="F361" s="32" t="s">
        <v>603</v>
      </c>
      <c r="G361" s="20" t="str">
        <f>IFERROR(VLOOKUP(VLOOKUP(C361,SRA!B:F,5,0),FUNÇÃO!A:B,2,0),"")</f>
        <v>OP. DE PROD. IND.</v>
      </c>
      <c r="H361" s="14">
        <f>IFERROR(VLOOKUP(C361,SRA!B:T,18,0),"")</f>
        <v>1270.2</v>
      </c>
      <c r="I361" s="14">
        <f>IFERROR(VLOOKUP(C361,SRA!B:T,19,0),"")</f>
        <v>708.95</v>
      </c>
      <c r="J361" s="14">
        <f>IFERROR(VLOOKUP(C361,ABRIL!B:F,3,0),"")</f>
        <v>1979.15</v>
      </c>
      <c r="K361" s="14">
        <f t="shared" si="10"/>
        <v>917.16000000000008</v>
      </c>
      <c r="L361" s="14">
        <f>IFERROR(VLOOKUP(C361,ABRIL!B:H,7,0),"")</f>
        <v>1061.99</v>
      </c>
      <c r="M361" s="69" t="str">
        <f>IFERROR(VLOOKUP(C361,FÉRIAS!C:D,2,0),"")</f>
        <v/>
      </c>
    </row>
    <row r="362" spans="2:13" s="36" customFormat="1">
      <c r="B362" s="20">
        <f t="shared" si="11"/>
        <v>354</v>
      </c>
      <c r="C362" s="65">
        <v>2866</v>
      </c>
      <c r="D362" s="66" t="s">
        <v>252</v>
      </c>
      <c r="E362" s="20" t="str">
        <f>IFERROR(VLOOKUP(C362,SRA!B:I,8,0),"")</f>
        <v>CLT</v>
      </c>
      <c r="F362" s="32" t="s">
        <v>603</v>
      </c>
      <c r="G362" s="20" t="str">
        <f>IFERROR(VLOOKUP(VLOOKUP(C362,SRA!B:F,5,0),FUNÇÃO!A:B,2,0),"")</f>
        <v>OP. DE PROD. IND.</v>
      </c>
      <c r="H362" s="14">
        <f>IFERROR(VLOOKUP(C362,SRA!B:T,18,0),"")</f>
        <v>1097.25</v>
      </c>
      <c r="I362" s="14">
        <f>IFERROR(VLOOKUP(C362,SRA!B:T,19,0),"")</f>
        <v>930.5</v>
      </c>
      <c r="J362" s="14">
        <f>IFERROR(VLOOKUP(C362,ABRIL!B:F,3,0),"")</f>
        <v>2030.5</v>
      </c>
      <c r="K362" s="14">
        <f t="shared" si="10"/>
        <v>422.67999999999984</v>
      </c>
      <c r="L362" s="14">
        <f>IFERROR(VLOOKUP(C362,ABRIL!B:H,7,0),"")</f>
        <v>1607.8200000000002</v>
      </c>
      <c r="M362" s="69" t="str">
        <f>IFERROR(VLOOKUP(C362,FÉRIAS!C:D,2,0),"")</f>
        <v/>
      </c>
    </row>
    <row r="363" spans="2:13" s="36" customFormat="1">
      <c r="B363" s="20">
        <f t="shared" si="11"/>
        <v>355</v>
      </c>
      <c r="C363" s="65">
        <v>2867</v>
      </c>
      <c r="D363" s="66" t="s">
        <v>253</v>
      </c>
      <c r="E363" s="20" t="str">
        <f>IFERROR(VLOOKUP(C363,SRA!B:I,8,0),"")</f>
        <v>CLT</v>
      </c>
      <c r="F363" s="32" t="s">
        <v>603</v>
      </c>
      <c r="G363" s="20" t="str">
        <f>IFERROR(VLOOKUP(VLOOKUP(C363,SRA!B:F,5,0),FUNÇÃO!A:B,2,0),"")</f>
        <v>OP. DE PROD. IND.</v>
      </c>
      <c r="H363" s="14">
        <f>IFERROR(VLOOKUP(C363,SRA!B:T,18,0),"")</f>
        <v>1209.71</v>
      </c>
      <c r="I363" s="14">
        <f>IFERROR(VLOOKUP(C363,SRA!B:T,19,0),"")</f>
        <v>0</v>
      </c>
      <c r="J363" s="14">
        <f>IFERROR(VLOOKUP(C363,ABRIL!B:F,3,0),"")</f>
        <v>1209.71</v>
      </c>
      <c r="K363" s="14">
        <f t="shared" si="10"/>
        <v>288.40000000000009</v>
      </c>
      <c r="L363" s="14">
        <f>IFERROR(VLOOKUP(C363,ABRIL!B:H,7,0),"")</f>
        <v>921.31</v>
      </c>
      <c r="M363" s="69" t="str">
        <f>IFERROR(VLOOKUP(C363,FÉRIAS!C:D,2,0),"")</f>
        <v/>
      </c>
    </row>
    <row r="364" spans="2:13" s="36" customFormat="1">
      <c r="B364" s="20">
        <f t="shared" si="11"/>
        <v>356</v>
      </c>
      <c r="C364" s="65">
        <v>2869</v>
      </c>
      <c r="D364" s="66" t="s">
        <v>254</v>
      </c>
      <c r="E364" s="20" t="str">
        <f>IFERROR(VLOOKUP(C364,SRA!B:I,8,0),"")</f>
        <v>CLT</v>
      </c>
      <c r="F364" s="32" t="s">
        <v>603</v>
      </c>
      <c r="G364" s="20" t="str">
        <f>IFERROR(VLOOKUP(VLOOKUP(C364,SRA!B:F,5,0),FUNÇÃO!A:B,2,0),"")</f>
        <v>OP. DE PROD. IND.</v>
      </c>
      <c r="H364" s="14">
        <f>IFERROR(VLOOKUP(C364,SRA!B:T,18,0),"")</f>
        <v>1097.25</v>
      </c>
      <c r="I364" s="14">
        <f>IFERROR(VLOOKUP(C364,SRA!B:T,19,0),"")</f>
        <v>0</v>
      </c>
      <c r="J364" s="14">
        <f>IFERROR(VLOOKUP(C364,ABRIL!B:F,3,0),"")</f>
        <v>1100</v>
      </c>
      <c r="K364" s="14">
        <f t="shared" si="10"/>
        <v>272.78999999999996</v>
      </c>
      <c r="L364" s="14">
        <f>IFERROR(VLOOKUP(C364,ABRIL!B:H,7,0),"")</f>
        <v>827.21</v>
      </c>
      <c r="M364" s="69" t="str">
        <f>IFERROR(VLOOKUP(C364,FÉRIAS!C:D,2,0),"")</f>
        <v/>
      </c>
    </row>
    <row r="365" spans="2:13" s="36" customFormat="1">
      <c r="B365" s="20">
        <f t="shared" si="11"/>
        <v>357</v>
      </c>
      <c r="C365" s="65">
        <v>2870</v>
      </c>
      <c r="D365" s="66" t="s">
        <v>255</v>
      </c>
      <c r="E365" s="20" t="str">
        <f>IFERROR(VLOOKUP(C365,SRA!B:I,8,0),"")</f>
        <v>CLT</v>
      </c>
      <c r="F365" s="32" t="s">
        <v>603</v>
      </c>
      <c r="G365" s="20" t="str">
        <f>IFERROR(VLOOKUP(VLOOKUP(C365,SRA!B:F,5,0),FUNÇÃO!A:B,2,0),"")</f>
        <v>OP. DE PROD. IND.</v>
      </c>
      <c r="H365" s="14">
        <f>IFERROR(VLOOKUP(C365,SRA!B:T,18,0),"")</f>
        <v>1209.73</v>
      </c>
      <c r="I365" s="14">
        <f>IFERROR(VLOOKUP(C365,SRA!B:T,19,0),"")</f>
        <v>0</v>
      </c>
      <c r="J365" s="14">
        <f>IFERROR(VLOOKUP(C365,ABRIL!B:F,3,0),"")</f>
        <v>2419.46</v>
      </c>
      <c r="K365" s="14">
        <f t="shared" si="10"/>
        <v>471.74</v>
      </c>
      <c r="L365" s="14">
        <f>IFERROR(VLOOKUP(C365,ABRIL!B:H,7,0),"")</f>
        <v>1947.72</v>
      </c>
      <c r="M365" s="69" t="str">
        <f>IFERROR(VLOOKUP(C365,FÉRIAS!C:D,2,0),"")</f>
        <v/>
      </c>
    </row>
    <row r="366" spans="2:13" s="36" customFormat="1">
      <c r="B366" s="20">
        <f t="shared" si="11"/>
        <v>358</v>
      </c>
      <c r="C366" s="65">
        <v>2871</v>
      </c>
      <c r="D366" s="66" t="s">
        <v>256</v>
      </c>
      <c r="E366" s="20" t="str">
        <f>IFERROR(VLOOKUP(C366,SRA!B:I,8,0),"")</f>
        <v>CLT</v>
      </c>
      <c r="F366" s="32" t="s">
        <v>603</v>
      </c>
      <c r="G366" s="20" t="str">
        <f>IFERROR(VLOOKUP(VLOOKUP(C366,SRA!B:F,5,0),FUNÇÃO!A:B,2,0),"")</f>
        <v>OP. DE PROD. IND.</v>
      </c>
      <c r="H366" s="14">
        <f>IFERROR(VLOOKUP(C366,SRA!B:T,18,0),"")</f>
        <v>1209.72</v>
      </c>
      <c r="I366" s="14">
        <f>IFERROR(VLOOKUP(C366,SRA!B:T,19,0),"")</f>
        <v>0</v>
      </c>
      <c r="J366" s="14">
        <f>IFERROR(VLOOKUP(C366,ABRIL!B:F,3,0),"")</f>
        <v>1531.29</v>
      </c>
      <c r="K366" s="14">
        <f t="shared" si="10"/>
        <v>602.93000000000006</v>
      </c>
      <c r="L366" s="14">
        <f>IFERROR(VLOOKUP(C366,ABRIL!B:H,7,0),"")</f>
        <v>928.3599999999999</v>
      </c>
      <c r="M366" s="69" t="str">
        <f>IFERROR(VLOOKUP(C366,FÉRIAS!C:D,2,0),"")</f>
        <v/>
      </c>
    </row>
    <row r="367" spans="2:13" s="36" customFormat="1">
      <c r="B367" s="20">
        <f t="shared" si="11"/>
        <v>359</v>
      </c>
      <c r="C367" s="65">
        <v>2873</v>
      </c>
      <c r="D367" s="66" t="s">
        <v>443</v>
      </c>
      <c r="E367" s="20" t="str">
        <f>IFERROR(VLOOKUP(C367,SRA!B:I,8,0),"")</f>
        <v>CLT</v>
      </c>
      <c r="F367" s="32" t="s">
        <v>603</v>
      </c>
      <c r="G367" s="20" t="str">
        <f>IFERROR(VLOOKUP(VLOOKUP(C367,SRA!B:F,5,0),FUNÇÃO!A:B,2,0),"")</f>
        <v>ANA ASS FARMACEUT</v>
      </c>
      <c r="H367" s="14">
        <f>IFERROR(VLOOKUP(C367,SRA!B:T,18,0),"")</f>
        <v>3952.26</v>
      </c>
      <c r="I367" s="14">
        <f>IFERROR(VLOOKUP(C367,SRA!B:T,19,0),"")</f>
        <v>0</v>
      </c>
      <c r="J367" s="14">
        <f>IFERROR(VLOOKUP(C367,ABRIL!B:F,3,0),"")</f>
        <v>3956.65</v>
      </c>
      <c r="K367" s="14">
        <f t="shared" si="10"/>
        <v>873</v>
      </c>
      <c r="L367" s="14">
        <f>IFERROR(VLOOKUP(C367,ABRIL!B:H,7,0),"")</f>
        <v>3083.65</v>
      </c>
      <c r="M367" s="69" t="str">
        <f>IFERROR(VLOOKUP(C367,FÉRIAS!C:D,2,0),"")</f>
        <v/>
      </c>
    </row>
    <row r="368" spans="2:13" s="36" customFormat="1">
      <c r="B368" s="20">
        <f t="shared" si="11"/>
        <v>360</v>
      </c>
      <c r="C368" s="65">
        <v>2878</v>
      </c>
      <c r="D368" s="66" t="s">
        <v>456</v>
      </c>
      <c r="E368" s="20" t="str">
        <f>IFERROR(VLOOKUP(C368,SRA!B:I,8,0),"")</f>
        <v>CLT</v>
      </c>
      <c r="F368" s="32" t="s">
        <v>603</v>
      </c>
      <c r="G368" s="20" t="str">
        <f>IFERROR(VLOOKUP(VLOOKUP(C368,SRA!B:F,5,0),FUNÇÃO!A:B,2,0),"")</f>
        <v>TEC. EM ADM. E FI</v>
      </c>
      <c r="H368" s="14">
        <f>IFERROR(VLOOKUP(C368,SRA!B:T,18,0),"")</f>
        <v>1614.36</v>
      </c>
      <c r="I368" s="14">
        <f>IFERROR(VLOOKUP(C368,SRA!B:T,19,0),"")</f>
        <v>174.95</v>
      </c>
      <c r="J368" s="14">
        <f>IFERROR(VLOOKUP(C368,ABRIL!B:F,3,0),"")</f>
        <v>1789.31</v>
      </c>
      <c r="K368" s="14">
        <f t="shared" si="10"/>
        <v>789.11999999999989</v>
      </c>
      <c r="L368" s="14">
        <f>IFERROR(VLOOKUP(C368,ABRIL!B:H,7,0),"")</f>
        <v>1000.19</v>
      </c>
      <c r="M368" s="69" t="str">
        <f>IFERROR(VLOOKUP(C368,FÉRIAS!C:D,2,0),"")</f>
        <v/>
      </c>
    </row>
    <row r="369" spans="2:13" s="36" customFormat="1">
      <c r="B369" s="20">
        <f t="shared" si="11"/>
        <v>361</v>
      </c>
      <c r="C369" s="65">
        <v>2882</v>
      </c>
      <c r="D369" s="66" t="s">
        <v>257</v>
      </c>
      <c r="E369" s="20" t="str">
        <f>IFERROR(VLOOKUP(C369,SRA!B:I,8,0),"")</f>
        <v>CLT</v>
      </c>
      <c r="F369" s="32" t="s">
        <v>603</v>
      </c>
      <c r="G369" s="20" t="str">
        <f>IFERROR(VLOOKUP(VLOOKUP(C369,SRA!B:F,5,0),FUNÇÃO!A:B,2,0),"")</f>
        <v>OP. DE PROD. IND.</v>
      </c>
      <c r="H369" s="14">
        <f>IFERROR(VLOOKUP(C369,SRA!B:T,18,0),"")</f>
        <v>1209.71</v>
      </c>
      <c r="I369" s="14">
        <f>IFERROR(VLOOKUP(C369,SRA!B:T,19,0),"")</f>
        <v>0</v>
      </c>
      <c r="J369" s="14">
        <f>IFERROR(VLOOKUP(C369,ABRIL!B:F,3,0),"")</f>
        <v>1582.55</v>
      </c>
      <c r="K369" s="14">
        <f t="shared" si="10"/>
        <v>706.78</v>
      </c>
      <c r="L369" s="14">
        <f>IFERROR(VLOOKUP(C369,ABRIL!B:H,7,0),"")</f>
        <v>875.77</v>
      </c>
      <c r="M369" s="69" t="str">
        <f>IFERROR(VLOOKUP(C369,FÉRIAS!C:D,2,0),"")</f>
        <v/>
      </c>
    </row>
    <row r="370" spans="2:13" s="36" customFormat="1">
      <c r="B370" s="20">
        <f t="shared" si="11"/>
        <v>362</v>
      </c>
      <c r="C370" s="65">
        <v>2887</v>
      </c>
      <c r="D370" s="66" t="s">
        <v>258</v>
      </c>
      <c r="E370" s="20" t="str">
        <f>IFERROR(VLOOKUP(C370,SRA!B:I,8,0),"")</f>
        <v>CLT</v>
      </c>
      <c r="F370" s="32" t="s">
        <v>603</v>
      </c>
      <c r="G370" s="20" t="str">
        <f>IFERROR(VLOOKUP(VLOOKUP(C370,SRA!B:F,5,0),FUNÇÃO!A:B,2,0),"")</f>
        <v>TEC. EM ADM. E FI</v>
      </c>
      <c r="H370" s="14">
        <f>IFERROR(VLOOKUP(C370,SRA!B:T,18,0),"")</f>
        <v>1614.37</v>
      </c>
      <c r="I370" s="14">
        <f>IFERROR(VLOOKUP(C370,SRA!B:T,19,0),"")</f>
        <v>0</v>
      </c>
      <c r="J370" s="14">
        <f>IFERROR(VLOOKUP(C370,ABRIL!B:F,3,0),"")</f>
        <v>1614.37</v>
      </c>
      <c r="K370" s="14">
        <f t="shared" si="10"/>
        <v>314.73</v>
      </c>
      <c r="L370" s="14">
        <f>IFERROR(VLOOKUP(C370,ABRIL!B:H,7,0),"")</f>
        <v>1299.6399999999999</v>
      </c>
      <c r="M370" s="69" t="str">
        <f>IFERROR(VLOOKUP(C370,FÉRIAS!C:D,2,0),"")</f>
        <v/>
      </c>
    </row>
    <row r="371" spans="2:13" s="36" customFormat="1">
      <c r="B371" s="20">
        <f t="shared" si="11"/>
        <v>363</v>
      </c>
      <c r="C371" s="65">
        <v>2889</v>
      </c>
      <c r="D371" s="66" t="s">
        <v>259</v>
      </c>
      <c r="E371" s="20" t="str">
        <f>IFERROR(VLOOKUP(C371,SRA!B:I,8,0),"")</f>
        <v>CLT</v>
      </c>
      <c r="F371" s="32" t="s">
        <v>603</v>
      </c>
      <c r="G371" s="20" t="str">
        <f>IFERROR(VLOOKUP(VLOOKUP(C371,SRA!B:F,5,0),FUNÇÃO!A:B,2,0),"")</f>
        <v>TEC. CONTABIL</v>
      </c>
      <c r="H371" s="14">
        <f>IFERROR(VLOOKUP(C371,SRA!B:T,18,0),"")</f>
        <v>1868.82</v>
      </c>
      <c r="I371" s="14">
        <f>IFERROR(VLOOKUP(C371,SRA!B:T,19,0),"")</f>
        <v>0</v>
      </c>
      <c r="J371" s="14">
        <f>IFERROR(VLOOKUP(C371,ABRIL!B:F,3,0),"")</f>
        <v>1868.82</v>
      </c>
      <c r="K371" s="14">
        <f t="shared" si="10"/>
        <v>788.21</v>
      </c>
      <c r="L371" s="14">
        <f>IFERROR(VLOOKUP(C371,ABRIL!B:H,7,0),"")</f>
        <v>1080.6099999999999</v>
      </c>
      <c r="M371" s="69" t="str">
        <f>IFERROR(VLOOKUP(C371,FÉRIAS!C:D,2,0),"")</f>
        <v/>
      </c>
    </row>
    <row r="372" spans="2:13" s="36" customFormat="1">
      <c r="B372" s="20">
        <f t="shared" si="11"/>
        <v>364</v>
      </c>
      <c r="C372" s="65">
        <v>2890</v>
      </c>
      <c r="D372" s="66" t="s">
        <v>260</v>
      </c>
      <c r="E372" s="20" t="str">
        <f>IFERROR(VLOOKUP(C372,SRA!B:I,8,0),"")</f>
        <v>CLT</v>
      </c>
      <c r="F372" s="32" t="s">
        <v>603</v>
      </c>
      <c r="G372" s="20" t="str">
        <f>IFERROR(VLOOKUP(VLOOKUP(C372,SRA!B:F,5,0),FUNÇÃO!A:B,2,0),"")</f>
        <v>OP. DE PROD. IND.</v>
      </c>
      <c r="H372" s="14">
        <f>IFERROR(VLOOKUP(C372,SRA!B:T,18,0),"")</f>
        <v>1097.25</v>
      </c>
      <c r="I372" s="14">
        <f>IFERROR(VLOOKUP(C372,SRA!B:T,19,0),"")</f>
        <v>0</v>
      </c>
      <c r="J372" s="14">
        <f>IFERROR(VLOOKUP(C372,ABRIL!B:F,3,0),"")</f>
        <v>1100</v>
      </c>
      <c r="K372" s="14">
        <f t="shared" si="10"/>
        <v>243.28999999999996</v>
      </c>
      <c r="L372" s="14">
        <f>IFERROR(VLOOKUP(C372,ABRIL!B:H,7,0),"")</f>
        <v>856.71</v>
      </c>
      <c r="M372" s="69" t="str">
        <f>IFERROR(VLOOKUP(C372,FÉRIAS!C:D,2,0),"")</f>
        <v/>
      </c>
    </row>
    <row r="373" spans="2:13" s="36" customFormat="1">
      <c r="B373" s="20">
        <f t="shared" si="11"/>
        <v>365</v>
      </c>
      <c r="C373" s="65">
        <v>2891</v>
      </c>
      <c r="D373" s="66" t="s">
        <v>261</v>
      </c>
      <c r="E373" s="20" t="str">
        <f>IFERROR(VLOOKUP(C373,SRA!B:I,8,0),"")</f>
        <v>CLT</v>
      </c>
      <c r="F373" s="32" t="s">
        <v>603</v>
      </c>
      <c r="G373" s="20" t="str">
        <f>IFERROR(VLOOKUP(VLOOKUP(C373,SRA!B:F,5,0),FUNÇÃO!A:B,2,0),"")</f>
        <v>OP. DE PROD. IND.</v>
      </c>
      <c r="H373" s="14">
        <f>IFERROR(VLOOKUP(C373,SRA!B:T,18,0),"")</f>
        <v>1152.1199999999999</v>
      </c>
      <c r="I373" s="14">
        <f>IFERROR(VLOOKUP(C373,SRA!B:T,19,0),"")</f>
        <v>0</v>
      </c>
      <c r="J373" s="14">
        <f>IFERROR(VLOOKUP(C373,ABRIL!B:F,3,0),"")</f>
        <v>1232.02</v>
      </c>
      <c r="K373" s="14">
        <f t="shared" si="10"/>
        <v>840.3</v>
      </c>
      <c r="L373" s="14">
        <f>IFERROR(VLOOKUP(C373,ABRIL!B:H,7,0),"")</f>
        <v>391.72</v>
      </c>
      <c r="M373" s="69" t="str">
        <f>IFERROR(VLOOKUP(C373,FÉRIAS!C:D,2,0),"")</f>
        <v/>
      </c>
    </row>
    <row r="374" spans="2:13" s="36" customFormat="1">
      <c r="B374" s="20">
        <f t="shared" si="11"/>
        <v>366</v>
      </c>
      <c r="C374" s="65">
        <v>2894</v>
      </c>
      <c r="D374" s="66" t="s">
        <v>262</v>
      </c>
      <c r="E374" s="20" t="str">
        <f>IFERROR(VLOOKUP(C374,SRA!B:I,8,0),"")</f>
        <v>CLT</v>
      </c>
      <c r="F374" s="32" t="s">
        <v>603</v>
      </c>
      <c r="G374" s="20" t="str">
        <f>IFERROR(VLOOKUP(VLOOKUP(C374,SRA!B:F,5,0),FUNÇÃO!A:B,2,0),"")</f>
        <v>OP. DE PROD. IND.</v>
      </c>
      <c r="H374" s="14">
        <f>IFERROR(VLOOKUP(C374,SRA!B:T,18,0),"")</f>
        <v>1209.72</v>
      </c>
      <c r="I374" s="14">
        <f>IFERROR(VLOOKUP(C374,SRA!B:T,19,0),"")</f>
        <v>0</v>
      </c>
      <c r="J374" s="14">
        <f>IFERROR(VLOOKUP(C374,ABRIL!B:F,3,0),"")</f>
        <v>1209.72</v>
      </c>
      <c r="K374" s="14">
        <f t="shared" si="10"/>
        <v>839.49</v>
      </c>
      <c r="L374" s="14">
        <f>IFERROR(VLOOKUP(C374,ABRIL!B:H,7,0),"")</f>
        <v>370.23</v>
      </c>
      <c r="M374" s="69" t="str">
        <f>IFERROR(VLOOKUP(C374,FÉRIAS!C:D,2,0),"")</f>
        <v/>
      </c>
    </row>
    <row r="375" spans="2:13" s="36" customFormat="1">
      <c r="B375" s="20">
        <f t="shared" si="11"/>
        <v>367</v>
      </c>
      <c r="C375" s="65">
        <v>2895</v>
      </c>
      <c r="D375" s="66" t="s">
        <v>263</v>
      </c>
      <c r="E375" s="20" t="str">
        <f>IFERROR(VLOOKUP(C375,SRA!B:I,8,0),"")</f>
        <v>CLT</v>
      </c>
      <c r="F375" s="32" t="s">
        <v>603</v>
      </c>
      <c r="G375" s="20" t="str">
        <f>IFERROR(VLOOKUP(VLOOKUP(C375,SRA!B:F,5,0),FUNÇÃO!A:B,2,0),"")</f>
        <v>OP. DE PROD. IND.</v>
      </c>
      <c r="H375" s="14">
        <f>IFERROR(VLOOKUP(C375,SRA!B:T,18,0),"")</f>
        <v>1097.25</v>
      </c>
      <c r="I375" s="14">
        <f>IFERROR(VLOOKUP(C375,SRA!B:T,19,0),"")</f>
        <v>0</v>
      </c>
      <c r="J375" s="14">
        <f>IFERROR(VLOOKUP(C375,ABRIL!B:F,3,0),"")</f>
        <v>1100</v>
      </c>
      <c r="K375" s="14">
        <f t="shared" si="10"/>
        <v>261.99</v>
      </c>
      <c r="L375" s="14">
        <f>IFERROR(VLOOKUP(C375,ABRIL!B:H,7,0),"")</f>
        <v>838.01</v>
      </c>
      <c r="M375" s="69" t="str">
        <f>IFERROR(VLOOKUP(C375,FÉRIAS!C:D,2,0),"")</f>
        <v/>
      </c>
    </row>
    <row r="376" spans="2:13" s="36" customFormat="1">
      <c r="B376" s="20">
        <f t="shared" si="11"/>
        <v>368</v>
      </c>
      <c r="C376" s="65">
        <v>2904</v>
      </c>
      <c r="D376" s="66" t="s">
        <v>471</v>
      </c>
      <c r="E376" s="20" t="str">
        <f>IFERROR(VLOOKUP(C376,SRA!B:I,8,0),"")</f>
        <v>CLT</v>
      </c>
      <c r="F376" s="32" t="s">
        <v>603</v>
      </c>
      <c r="G376" s="20" t="str">
        <f>IFERROR(VLOOKUP(VLOOKUP(C376,SRA!B:F,5,0),FUNÇÃO!A:B,2,0),"")</f>
        <v>TEC. EM ADM. E FI</v>
      </c>
      <c r="H376" s="14">
        <f>IFERROR(VLOOKUP(C376,SRA!B:T,18,0),"")</f>
        <v>1614.37</v>
      </c>
      <c r="I376" s="14">
        <f>IFERROR(VLOOKUP(C376,SRA!B:T,19,0),"")</f>
        <v>0</v>
      </c>
      <c r="J376" s="14">
        <f>IFERROR(VLOOKUP(C376,ABRIL!B:F,3,0),"")</f>
        <v>1614.37</v>
      </c>
      <c r="K376" s="14">
        <f t="shared" si="10"/>
        <v>300.03999999999996</v>
      </c>
      <c r="L376" s="14">
        <f>IFERROR(VLOOKUP(C376,ABRIL!B:H,7,0),"")</f>
        <v>1314.33</v>
      </c>
      <c r="M376" s="69" t="str">
        <f>IFERROR(VLOOKUP(C376,FÉRIAS!C:D,2,0),"")</f>
        <v/>
      </c>
    </row>
    <row r="377" spans="2:13" s="36" customFormat="1">
      <c r="B377" s="20">
        <f t="shared" si="11"/>
        <v>369</v>
      </c>
      <c r="C377" s="65">
        <v>2906</v>
      </c>
      <c r="D377" s="66" t="s">
        <v>439</v>
      </c>
      <c r="E377" s="20" t="str">
        <f>IFERROR(VLOOKUP(C377,SRA!B:I,8,0),"")</f>
        <v>CLT</v>
      </c>
      <c r="F377" s="32" t="s">
        <v>603</v>
      </c>
      <c r="G377" s="20" t="str">
        <f>IFERROR(VLOOKUP(VLOOKUP(C377,SRA!B:F,5,0),FUNÇÃO!A:B,2,0),"")</f>
        <v>ANA ASS FARMACEUT</v>
      </c>
      <c r="H377" s="14">
        <f>IFERROR(VLOOKUP(C377,SRA!B:T,18,0),"")</f>
        <v>3952.26</v>
      </c>
      <c r="I377" s="14">
        <f>IFERROR(VLOOKUP(C377,SRA!B:T,19,0),"")</f>
        <v>0</v>
      </c>
      <c r="J377" s="14">
        <f>IFERROR(VLOOKUP(C377,ABRIL!B:F,3,0),"")</f>
        <v>4222.5600000000004</v>
      </c>
      <c r="K377" s="14">
        <f t="shared" si="10"/>
        <v>1239.8900000000003</v>
      </c>
      <c r="L377" s="14">
        <f>IFERROR(VLOOKUP(C377,ABRIL!B:H,7,0),"")</f>
        <v>2982.67</v>
      </c>
      <c r="M377" s="69" t="str">
        <f>IFERROR(VLOOKUP(C377,FÉRIAS!C:D,2,0),"")</f>
        <v/>
      </c>
    </row>
    <row r="378" spans="2:13" s="36" customFormat="1">
      <c r="B378" s="20">
        <f t="shared" si="11"/>
        <v>370</v>
      </c>
      <c r="C378" s="65">
        <v>2907</v>
      </c>
      <c r="D378" s="66" t="s">
        <v>264</v>
      </c>
      <c r="E378" s="20" t="str">
        <f>IFERROR(VLOOKUP(C378,SRA!B:I,8,0),"")</f>
        <v>CLT</v>
      </c>
      <c r="F378" s="32" t="s">
        <v>723</v>
      </c>
      <c r="G378" s="20" t="str">
        <f>IFERROR(VLOOKUP(VLOOKUP(C378,SRA!B:F,5,0),FUNÇÃO!A:B,2,0),"")</f>
        <v>TEC. EM ADM. E FI</v>
      </c>
      <c r="H378" s="14">
        <f>IFERROR(VLOOKUP(C378,SRA!B:T,18,0),"")</f>
        <v>1614.37</v>
      </c>
      <c r="I378" s="14">
        <f>IFERROR(VLOOKUP(C378,SRA!B:T,19,0),"")</f>
        <v>0</v>
      </c>
      <c r="J378" s="14">
        <f>IFERROR(VLOOKUP(C378,ABRIL!B:F,3,0),"")</f>
        <v>5024.22</v>
      </c>
      <c r="K378" s="14">
        <f t="shared" si="10"/>
        <v>5024.22</v>
      </c>
      <c r="L378" s="14">
        <f>IFERROR(VLOOKUP(C378,ABRIL!B:H,7,0),"")</f>
        <v>0</v>
      </c>
      <c r="M378" s="69" t="str">
        <f>IFERROR(VLOOKUP(C378,FÉRIAS!C:D,2,0),"")</f>
        <v/>
      </c>
    </row>
    <row r="379" spans="2:13" s="36" customFormat="1">
      <c r="B379" s="20">
        <f t="shared" si="11"/>
        <v>371</v>
      </c>
      <c r="C379" s="65">
        <v>2909</v>
      </c>
      <c r="D379" s="66" t="s">
        <v>265</v>
      </c>
      <c r="E379" s="20" t="str">
        <f>IFERROR(VLOOKUP(C379,SRA!B:I,8,0),"")</f>
        <v>CLT</v>
      </c>
      <c r="F379" s="32" t="s">
        <v>603</v>
      </c>
      <c r="G379" s="20" t="str">
        <f>IFERROR(VLOOKUP(VLOOKUP(C379,SRA!B:F,5,0),FUNÇÃO!A:B,2,0),"")</f>
        <v>TEC. EM ADM. E FI</v>
      </c>
      <c r="H379" s="14">
        <f>IFERROR(VLOOKUP(C379,SRA!B:T,18,0),"")</f>
        <v>1614.37</v>
      </c>
      <c r="I379" s="14">
        <f>IFERROR(VLOOKUP(C379,SRA!B:T,19,0),"")</f>
        <v>0</v>
      </c>
      <c r="J379" s="14">
        <f>IFERROR(VLOOKUP(C379,ABRIL!B:F,3,0),"")</f>
        <v>2627.15</v>
      </c>
      <c r="K379" s="14">
        <f t="shared" si="10"/>
        <v>312.78999999999996</v>
      </c>
      <c r="L379" s="14">
        <f>IFERROR(VLOOKUP(C379,ABRIL!B:H,7,0),"")</f>
        <v>2314.36</v>
      </c>
      <c r="M379" s="69" t="str">
        <f>IFERROR(VLOOKUP(C379,FÉRIAS!C:D,2,0),"")</f>
        <v/>
      </c>
    </row>
    <row r="380" spans="2:13" s="36" customFormat="1">
      <c r="B380" s="20">
        <f t="shared" si="11"/>
        <v>372</v>
      </c>
      <c r="C380" s="65">
        <v>2910</v>
      </c>
      <c r="D380" s="66" t="s">
        <v>266</v>
      </c>
      <c r="E380" s="20" t="str">
        <f>IFERROR(VLOOKUP(C380,SRA!B:I,8,0),"")</f>
        <v>CLT</v>
      </c>
      <c r="F380" s="32" t="s">
        <v>617</v>
      </c>
      <c r="G380" s="20" t="str">
        <f>IFERROR(VLOOKUP(VLOOKUP(C380,SRA!B:F,5,0),FUNÇÃO!A:B,2,0),"")</f>
        <v>TEC. EM ADM. E FI</v>
      </c>
      <c r="H380" s="14">
        <f>IFERROR(VLOOKUP(C380,SRA!B:T,18,0),"")</f>
        <v>1695.09</v>
      </c>
      <c r="I380" s="14">
        <f>IFERROR(VLOOKUP(C380,SRA!B:T,19,0),"")</f>
        <v>5739.47</v>
      </c>
      <c r="J380" s="14">
        <f>IFERROR(VLOOKUP(C380,ABRIL!B:F,3,0),"")</f>
        <v>14417.38</v>
      </c>
      <c r="K380" s="14">
        <f t="shared" si="10"/>
        <v>11328.38</v>
      </c>
      <c r="L380" s="14">
        <f>IFERROR(VLOOKUP(C380,ABRIL!B:H,7,0),"")</f>
        <v>3089</v>
      </c>
      <c r="M380" s="69" t="str">
        <f>IFERROR(VLOOKUP(C380,FÉRIAS!C:D,2,0),"")</f>
        <v>JOSE VITAL DUARTE JUNIOR</v>
      </c>
    </row>
    <row r="381" spans="2:13" s="36" customFormat="1">
      <c r="B381" s="20">
        <f t="shared" si="11"/>
        <v>373</v>
      </c>
      <c r="C381" s="65">
        <v>2911</v>
      </c>
      <c r="D381" s="66" t="s">
        <v>267</v>
      </c>
      <c r="E381" s="20" t="str">
        <f>IFERROR(VLOOKUP(C381,SRA!B:I,8,0),"")</f>
        <v>CLT</v>
      </c>
      <c r="F381" s="32" t="s">
        <v>603</v>
      </c>
      <c r="G381" s="20" t="str">
        <f>IFERROR(VLOOKUP(VLOOKUP(C381,SRA!B:F,5,0),FUNÇÃO!A:B,2,0),"")</f>
        <v>OP. DE PROD. IND.</v>
      </c>
      <c r="H381" s="14">
        <f>IFERROR(VLOOKUP(C381,SRA!B:T,18,0),"")</f>
        <v>1209.71</v>
      </c>
      <c r="I381" s="14">
        <f>IFERROR(VLOOKUP(C381,SRA!B:T,19,0),"")</f>
        <v>0</v>
      </c>
      <c r="J381" s="14">
        <f>IFERROR(VLOOKUP(C381,ABRIL!B:F,3,0),"")</f>
        <v>1516.43</v>
      </c>
      <c r="K381" s="14">
        <f t="shared" si="10"/>
        <v>795.82</v>
      </c>
      <c r="L381" s="14">
        <f>IFERROR(VLOOKUP(C381,ABRIL!B:H,7,0),"")</f>
        <v>720.61</v>
      </c>
      <c r="M381" s="69" t="str">
        <f>IFERROR(VLOOKUP(C381,FÉRIAS!C:D,2,0),"")</f>
        <v/>
      </c>
    </row>
    <row r="382" spans="2:13" s="36" customFormat="1">
      <c r="B382" s="20">
        <f t="shared" si="11"/>
        <v>374</v>
      </c>
      <c r="C382" s="65">
        <v>2913</v>
      </c>
      <c r="D382" s="66" t="s">
        <v>268</v>
      </c>
      <c r="E382" s="20" t="str">
        <f>IFERROR(VLOOKUP(C382,SRA!B:I,8,0),"")</f>
        <v>CLT</v>
      </c>
      <c r="F382" s="32" t="s">
        <v>603</v>
      </c>
      <c r="G382" s="20" t="str">
        <f>IFERROR(VLOOKUP(VLOOKUP(C382,SRA!B:F,5,0),FUNÇÃO!A:B,2,0),"")</f>
        <v>OP. DE PROD. IND.</v>
      </c>
      <c r="H382" s="14">
        <f>IFERROR(VLOOKUP(C382,SRA!B:T,18,0),"")</f>
        <v>1209.71</v>
      </c>
      <c r="I382" s="14">
        <f>IFERROR(VLOOKUP(C382,SRA!B:T,19,0),"")</f>
        <v>0</v>
      </c>
      <c r="J382" s="14">
        <f>IFERROR(VLOOKUP(C382,ABRIL!B:F,3,0),"")</f>
        <v>1209.71</v>
      </c>
      <c r="K382" s="14">
        <f t="shared" si="10"/>
        <v>226.94000000000005</v>
      </c>
      <c r="L382" s="14">
        <f>IFERROR(VLOOKUP(C382,ABRIL!B:H,7,0),"")</f>
        <v>982.77</v>
      </c>
      <c r="M382" s="69" t="str">
        <f>IFERROR(VLOOKUP(C382,FÉRIAS!C:D,2,0),"")</f>
        <v/>
      </c>
    </row>
    <row r="383" spans="2:13" s="36" customFormat="1">
      <c r="B383" s="20">
        <f t="shared" si="11"/>
        <v>375</v>
      </c>
      <c r="C383" s="65">
        <v>2915</v>
      </c>
      <c r="D383" s="66" t="s">
        <v>269</v>
      </c>
      <c r="E383" s="20" t="str">
        <f>IFERROR(VLOOKUP(C383,SRA!B:I,8,0),"")</f>
        <v>CLT</v>
      </c>
      <c r="F383" s="32" t="s">
        <v>603</v>
      </c>
      <c r="G383" s="20" t="str">
        <f>IFERROR(VLOOKUP(VLOOKUP(C383,SRA!B:F,5,0),FUNÇÃO!A:B,2,0),"")</f>
        <v>OP. DE PROD. IND.</v>
      </c>
      <c r="H383" s="14">
        <f>IFERROR(VLOOKUP(C383,SRA!B:T,18,0),"")</f>
        <v>1209.71</v>
      </c>
      <c r="I383" s="14">
        <f>IFERROR(VLOOKUP(C383,SRA!B:T,19,0),"")</f>
        <v>0</v>
      </c>
      <c r="J383" s="14">
        <f>IFERROR(VLOOKUP(C383,ABRIL!B:F,3,0),"")</f>
        <v>1493.21</v>
      </c>
      <c r="K383" s="14">
        <f t="shared" si="10"/>
        <v>392.60000000000014</v>
      </c>
      <c r="L383" s="14">
        <f>IFERROR(VLOOKUP(C383,ABRIL!B:H,7,0),"")</f>
        <v>1100.6099999999999</v>
      </c>
      <c r="M383" s="69" t="str">
        <f>IFERROR(VLOOKUP(C383,FÉRIAS!C:D,2,0),"")</f>
        <v/>
      </c>
    </row>
    <row r="384" spans="2:13" s="36" customFormat="1">
      <c r="B384" s="20">
        <f t="shared" si="11"/>
        <v>376</v>
      </c>
      <c r="C384" s="65">
        <v>2917</v>
      </c>
      <c r="D384" s="66" t="s">
        <v>270</v>
      </c>
      <c r="E384" s="20" t="str">
        <f>IFERROR(VLOOKUP(C384,SRA!B:I,8,0),"")</f>
        <v>CLT</v>
      </c>
      <c r="F384" s="32" t="s">
        <v>603</v>
      </c>
      <c r="G384" s="20" t="str">
        <f>IFERROR(VLOOKUP(VLOOKUP(C384,SRA!B:F,5,0),FUNÇÃO!A:B,2,0),"")</f>
        <v>OP. DE PROD. IND.</v>
      </c>
      <c r="H384" s="14">
        <f>IFERROR(VLOOKUP(C384,SRA!B:T,18,0),"")</f>
        <v>1270.2</v>
      </c>
      <c r="I384" s="14">
        <f>IFERROR(VLOOKUP(C384,SRA!B:T,19,0),"")</f>
        <v>0</v>
      </c>
      <c r="J384" s="14">
        <f>IFERROR(VLOOKUP(C384,ABRIL!B:F,3,0),"")</f>
        <v>1321.47</v>
      </c>
      <c r="K384" s="14">
        <f t="shared" si="10"/>
        <v>506.29999999999995</v>
      </c>
      <c r="L384" s="14">
        <f>IFERROR(VLOOKUP(C384,ABRIL!B:H,7,0),"")</f>
        <v>815.17000000000007</v>
      </c>
      <c r="M384" s="69" t="str">
        <f>IFERROR(VLOOKUP(C384,FÉRIAS!C:D,2,0),"")</f>
        <v/>
      </c>
    </row>
    <row r="385" spans="2:13" s="36" customFormat="1">
      <c r="B385" s="20">
        <f t="shared" si="11"/>
        <v>377</v>
      </c>
      <c r="C385" s="65">
        <v>2918</v>
      </c>
      <c r="D385" s="66" t="s">
        <v>271</v>
      </c>
      <c r="E385" s="20" t="str">
        <f>IFERROR(VLOOKUP(C385,SRA!B:I,8,0),"")</f>
        <v>CLT</v>
      </c>
      <c r="F385" s="32" t="s">
        <v>603</v>
      </c>
      <c r="G385" s="20" t="str">
        <f>IFERROR(VLOOKUP(VLOOKUP(C385,SRA!B:F,5,0),FUNÇÃO!A:B,2,0),"")</f>
        <v>OP. DE PROD. IND.</v>
      </c>
      <c r="H385" s="14">
        <f>IFERROR(VLOOKUP(C385,SRA!B:T,18,0),"")</f>
        <v>1097.25</v>
      </c>
      <c r="I385" s="14">
        <f>IFERROR(VLOOKUP(C385,SRA!B:T,19,0),"")</f>
        <v>0</v>
      </c>
      <c r="J385" s="14">
        <f>IFERROR(VLOOKUP(C385,ABRIL!B:F,3,0),"")</f>
        <v>1100</v>
      </c>
      <c r="K385" s="14">
        <f t="shared" si="10"/>
        <v>392.57999999999993</v>
      </c>
      <c r="L385" s="14">
        <f>IFERROR(VLOOKUP(C385,ABRIL!B:H,7,0),"")</f>
        <v>707.42000000000007</v>
      </c>
      <c r="M385" s="69" t="str">
        <f>IFERROR(VLOOKUP(C385,FÉRIAS!C:D,2,0),"")</f>
        <v/>
      </c>
    </row>
    <row r="386" spans="2:13" s="36" customFormat="1">
      <c r="B386" s="20">
        <f t="shared" si="11"/>
        <v>378</v>
      </c>
      <c r="C386" s="65">
        <v>2921</v>
      </c>
      <c r="D386" s="66" t="s">
        <v>272</v>
      </c>
      <c r="E386" s="20" t="str">
        <f>IFERROR(VLOOKUP(C386,SRA!B:I,8,0),"")</f>
        <v>CLT</v>
      </c>
      <c r="F386" s="32" t="s">
        <v>603</v>
      </c>
      <c r="G386" s="20" t="str">
        <f>IFERROR(VLOOKUP(VLOOKUP(C386,SRA!B:F,5,0),FUNÇÃO!A:B,2,0),"")</f>
        <v>OP. DE PROD. IND.</v>
      </c>
      <c r="H386" s="14">
        <f>IFERROR(VLOOKUP(C386,SRA!B:T,18,0),"")</f>
        <v>1209.71</v>
      </c>
      <c r="I386" s="14">
        <f>IFERROR(VLOOKUP(C386,SRA!B:T,19,0),"")</f>
        <v>0</v>
      </c>
      <c r="J386" s="14">
        <f>IFERROR(VLOOKUP(C386,ABRIL!B:F,3,0),"")</f>
        <v>1928.15</v>
      </c>
      <c r="K386" s="14">
        <f t="shared" si="10"/>
        <v>1916.0500000000002</v>
      </c>
      <c r="L386" s="14">
        <f>IFERROR(VLOOKUP(C386,ABRIL!B:H,7,0),"")</f>
        <v>12.1</v>
      </c>
      <c r="M386" s="69" t="str">
        <f>IFERROR(VLOOKUP(C386,FÉRIAS!C:D,2,0),"")</f>
        <v/>
      </c>
    </row>
    <row r="387" spans="2:13" s="36" customFormat="1">
      <c r="B387" s="20">
        <f t="shared" si="11"/>
        <v>379</v>
      </c>
      <c r="C387" s="65">
        <v>2922</v>
      </c>
      <c r="D387" s="66" t="s">
        <v>273</v>
      </c>
      <c r="E387" s="20" t="str">
        <f>IFERROR(VLOOKUP(C387,SRA!B:I,8,0),"")</f>
        <v>CLT</v>
      </c>
      <c r="F387" s="32" t="s">
        <v>603</v>
      </c>
      <c r="G387" s="20" t="str">
        <f>IFERROR(VLOOKUP(VLOOKUP(C387,SRA!B:F,5,0),FUNÇÃO!A:B,2,0),"")</f>
        <v>OP. DE PROD. IND.</v>
      </c>
      <c r="H387" s="14">
        <f>IFERROR(VLOOKUP(C387,SRA!B:T,18,0),"")</f>
        <v>1270.2</v>
      </c>
      <c r="I387" s="14">
        <f>IFERROR(VLOOKUP(C387,SRA!B:T,19,0),"")</f>
        <v>0</v>
      </c>
      <c r="J387" s="14">
        <f>IFERROR(VLOOKUP(C387,ABRIL!B:F,3,0),"")</f>
        <v>1270.2</v>
      </c>
      <c r="K387" s="14">
        <f t="shared" si="10"/>
        <v>220.60000000000014</v>
      </c>
      <c r="L387" s="14">
        <f>IFERROR(VLOOKUP(C387,ABRIL!B:H,7,0),"")</f>
        <v>1049.5999999999999</v>
      </c>
      <c r="M387" s="69" t="str">
        <f>IFERROR(VLOOKUP(C387,FÉRIAS!C:D,2,0),"")</f>
        <v/>
      </c>
    </row>
    <row r="388" spans="2:13" s="36" customFormat="1">
      <c r="B388" s="20">
        <f t="shared" si="11"/>
        <v>380</v>
      </c>
      <c r="C388" s="65">
        <v>2924</v>
      </c>
      <c r="D388" s="66" t="s">
        <v>274</v>
      </c>
      <c r="E388" s="20" t="str">
        <f>IFERROR(VLOOKUP(C388,SRA!B:I,8,0),"")</f>
        <v>CLT</v>
      </c>
      <c r="F388" s="32" t="s">
        <v>603</v>
      </c>
      <c r="G388" s="20" t="str">
        <f>IFERROR(VLOOKUP(VLOOKUP(C388,SRA!B:F,5,0),FUNÇÃO!A:B,2,0),"")</f>
        <v>TEC. EM ADM. E FI</v>
      </c>
      <c r="H388" s="14">
        <f>IFERROR(VLOOKUP(C388,SRA!B:T,18,0),"")</f>
        <v>1614.36</v>
      </c>
      <c r="I388" s="14">
        <f>IFERROR(VLOOKUP(C388,SRA!B:T,19,0),"")</f>
        <v>0</v>
      </c>
      <c r="J388" s="14">
        <f>IFERROR(VLOOKUP(C388,ABRIL!B:F,3,0),"")</f>
        <v>1614.36</v>
      </c>
      <c r="K388" s="14">
        <f t="shared" si="10"/>
        <v>450.64999999999986</v>
      </c>
      <c r="L388" s="14">
        <f>IFERROR(VLOOKUP(C388,ABRIL!B:H,7,0),"")</f>
        <v>1163.71</v>
      </c>
      <c r="M388" s="69" t="str">
        <f>IFERROR(VLOOKUP(C388,FÉRIAS!C:D,2,0),"")</f>
        <v/>
      </c>
    </row>
    <row r="389" spans="2:13" s="36" customFormat="1">
      <c r="B389" s="20">
        <f t="shared" si="11"/>
        <v>381</v>
      </c>
      <c r="C389" s="65">
        <v>2926</v>
      </c>
      <c r="D389" s="66" t="s">
        <v>275</v>
      </c>
      <c r="E389" s="20" t="str">
        <f>IFERROR(VLOOKUP(C389,SRA!B:I,8,0),"")</f>
        <v>CLT</v>
      </c>
      <c r="F389" s="32" t="s">
        <v>603</v>
      </c>
      <c r="G389" s="20" t="str">
        <f>IFERROR(VLOOKUP(VLOOKUP(C389,SRA!B:F,5,0),FUNÇÃO!A:B,2,0),"")</f>
        <v>OP. DE PROD. IND.</v>
      </c>
      <c r="H389" s="14">
        <f>IFERROR(VLOOKUP(C389,SRA!B:T,18,0),"")</f>
        <v>1333.75</v>
      </c>
      <c r="I389" s="14">
        <f>IFERROR(VLOOKUP(C389,SRA!B:T,19,0),"")</f>
        <v>0</v>
      </c>
      <c r="J389" s="14">
        <f>IFERROR(VLOOKUP(C389,ABRIL!B:F,3,0),"")</f>
        <v>1333.75</v>
      </c>
      <c r="K389" s="14">
        <f t="shared" si="10"/>
        <v>220.22000000000003</v>
      </c>
      <c r="L389" s="14">
        <f>IFERROR(VLOOKUP(C389,ABRIL!B:H,7,0),"")</f>
        <v>1113.53</v>
      </c>
      <c r="M389" s="69" t="str">
        <f>IFERROR(VLOOKUP(C389,FÉRIAS!C:D,2,0),"")</f>
        <v/>
      </c>
    </row>
    <row r="390" spans="2:13" s="36" customFormat="1">
      <c r="B390" s="20">
        <f t="shared" si="11"/>
        <v>382</v>
      </c>
      <c r="C390" s="65">
        <v>2927</v>
      </c>
      <c r="D390" s="66" t="s">
        <v>276</v>
      </c>
      <c r="E390" s="20" t="str">
        <f>IFERROR(VLOOKUP(C390,SRA!B:I,8,0),"")</f>
        <v>CLT</v>
      </c>
      <c r="F390" s="32" t="s">
        <v>603</v>
      </c>
      <c r="G390" s="20" t="str">
        <f>IFERROR(VLOOKUP(VLOOKUP(C390,SRA!B:F,5,0),FUNÇÃO!A:B,2,0),"")</f>
        <v>OP. DE PROD. IND.</v>
      </c>
      <c r="H390" s="14">
        <f>IFERROR(VLOOKUP(C390,SRA!B:T,18,0),"")</f>
        <v>1209.72</v>
      </c>
      <c r="I390" s="14">
        <f>IFERROR(VLOOKUP(C390,SRA!B:T,19,0),"")</f>
        <v>0</v>
      </c>
      <c r="J390" s="14">
        <f>IFERROR(VLOOKUP(C390,ABRIL!B:F,3,0),"")</f>
        <v>1582.56</v>
      </c>
      <c r="K390" s="14">
        <f t="shared" si="10"/>
        <v>698.89999999999986</v>
      </c>
      <c r="L390" s="14">
        <f>IFERROR(VLOOKUP(C390,ABRIL!B:H,7,0),"")</f>
        <v>883.66000000000008</v>
      </c>
      <c r="M390" s="69" t="str">
        <f>IFERROR(VLOOKUP(C390,FÉRIAS!C:D,2,0),"")</f>
        <v/>
      </c>
    </row>
    <row r="391" spans="2:13" s="36" customFormat="1">
      <c r="B391" s="20">
        <f t="shared" si="11"/>
        <v>383</v>
      </c>
      <c r="C391" s="65">
        <v>2930</v>
      </c>
      <c r="D391" s="66" t="s">
        <v>277</v>
      </c>
      <c r="E391" s="20" t="str">
        <f>IFERROR(VLOOKUP(C391,SRA!B:I,8,0),"")</f>
        <v>CLT</v>
      </c>
      <c r="F391" s="32" t="s">
        <v>603</v>
      </c>
      <c r="G391" s="20" t="str">
        <f>IFERROR(VLOOKUP(VLOOKUP(C391,SRA!B:F,5,0),FUNÇÃO!A:B,2,0),"")</f>
        <v>OP. DE PROD. IND.</v>
      </c>
      <c r="H391" s="14">
        <f>IFERROR(VLOOKUP(C391,SRA!B:T,18,0),"")</f>
        <v>1333.75</v>
      </c>
      <c r="I391" s="14">
        <f>IFERROR(VLOOKUP(C391,SRA!B:T,19,0),"")</f>
        <v>0</v>
      </c>
      <c r="J391" s="14">
        <f>IFERROR(VLOOKUP(C391,ABRIL!B:F,3,0),"")</f>
        <v>1333.75</v>
      </c>
      <c r="K391" s="14">
        <f t="shared" si="10"/>
        <v>741.22</v>
      </c>
      <c r="L391" s="14">
        <f>IFERROR(VLOOKUP(C391,ABRIL!B:H,7,0),"")</f>
        <v>592.53</v>
      </c>
      <c r="M391" s="69" t="str">
        <f>IFERROR(VLOOKUP(C391,FÉRIAS!C:D,2,0),"")</f>
        <v/>
      </c>
    </row>
    <row r="392" spans="2:13" s="36" customFormat="1">
      <c r="B392" s="20">
        <f t="shared" si="11"/>
        <v>384</v>
      </c>
      <c r="C392" s="65">
        <v>2931</v>
      </c>
      <c r="D392" s="66" t="s">
        <v>278</v>
      </c>
      <c r="E392" s="20" t="str">
        <f>IFERROR(VLOOKUP(C392,SRA!B:I,8,0),"")</f>
        <v>CLT</v>
      </c>
      <c r="F392" s="32" t="s">
        <v>603</v>
      </c>
      <c r="G392" s="20" t="str">
        <f>IFERROR(VLOOKUP(VLOOKUP(C392,SRA!B:F,5,0),FUNÇÃO!A:B,2,0),"")</f>
        <v>OP. DE PROD. IND.</v>
      </c>
      <c r="H392" s="14">
        <f>IFERROR(VLOOKUP(C392,SRA!B:T,18,0),"")</f>
        <v>1209.71</v>
      </c>
      <c r="I392" s="14">
        <f>IFERROR(VLOOKUP(C392,SRA!B:T,19,0),"")</f>
        <v>708.95</v>
      </c>
      <c r="J392" s="14">
        <f>IFERROR(VLOOKUP(C392,ABRIL!B:F,3,0),"")</f>
        <v>1918.66</v>
      </c>
      <c r="K392" s="14">
        <f t="shared" si="10"/>
        <v>522.22</v>
      </c>
      <c r="L392" s="14">
        <f>IFERROR(VLOOKUP(C392,ABRIL!B:H,7,0),"")</f>
        <v>1396.44</v>
      </c>
      <c r="M392" s="69" t="str">
        <f>IFERROR(VLOOKUP(C392,FÉRIAS!C:D,2,0),"")</f>
        <v/>
      </c>
    </row>
    <row r="393" spans="2:13" s="36" customFormat="1">
      <c r="B393" s="20">
        <f t="shared" si="11"/>
        <v>385</v>
      </c>
      <c r="C393" s="65">
        <v>2933</v>
      </c>
      <c r="D393" s="66" t="s">
        <v>279</v>
      </c>
      <c r="E393" s="20" t="str">
        <f>IFERROR(VLOOKUP(C393,SRA!B:I,8,0),"")</f>
        <v>CLT</v>
      </c>
      <c r="F393" s="32" t="s">
        <v>603</v>
      </c>
      <c r="G393" s="20" t="str">
        <f>IFERROR(VLOOKUP(VLOOKUP(C393,SRA!B:F,5,0),FUNÇÃO!A:B,2,0),"")</f>
        <v>OP. DE PROD. IND.</v>
      </c>
      <c r="H393" s="14">
        <f>IFERROR(VLOOKUP(C393,SRA!B:T,18,0),"")</f>
        <v>1209.71</v>
      </c>
      <c r="I393" s="14">
        <f>IFERROR(VLOOKUP(C393,SRA!B:T,19,0),"")</f>
        <v>0</v>
      </c>
      <c r="J393" s="14">
        <f>IFERROR(VLOOKUP(C393,ABRIL!B:F,3,0),"")</f>
        <v>645.17999999999995</v>
      </c>
      <c r="K393" s="14">
        <f t="shared" si="10"/>
        <v>309.09999999999991</v>
      </c>
      <c r="L393" s="14">
        <f>IFERROR(VLOOKUP(C393,ABRIL!B:H,7,0),"")</f>
        <v>336.08000000000004</v>
      </c>
      <c r="M393" s="69" t="str">
        <f>IFERROR(VLOOKUP(C393,FÉRIAS!C:D,2,0),"")</f>
        <v/>
      </c>
    </row>
    <row r="394" spans="2:13" s="36" customFormat="1">
      <c r="B394" s="20">
        <f t="shared" si="11"/>
        <v>386</v>
      </c>
      <c r="C394" s="65">
        <v>2936</v>
      </c>
      <c r="D394" s="66" t="s">
        <v>280</v>
      </c>
      <c r="E394" s="20" t="str">
        <f>IFERROR(VLOOKUP(C394,SRA!B:I,8,0),"")</f>
        <v>CLT</v>
      </c>
      <c r="F394" s="32" t="s">
        <v>603</v>
      </c>
      <c r="G394" s="20" t="str">
        <f>IFERROR(VLOOKUP(VLOOKUP(C394,SRA!B:F,5,0),FUNÇÃO!A:B,2,0),"")</f>
        <v>OP. DE PROD. IND.</v>
      </c>
      <c r="H394" s="14">
        <f>IFERROR(VLOOKUP(C394,SRA!B:T,18,0),"")</f>
        <v>1209.71</v>
      </c>
      <c r="I394" s="14">
        <f>IFERROR(VLOOKUP(C394,SRA!B:T,19,0),"")</f>
        <v>0</v>
      </c>
      <c r="J394" s="14">
        <f>IFERROR(VLOOKUP(C394,ABRIL!B:F,3,0),"")</f>
        <v>1209.71</v>
      </c>
      <c r="K394" s="14">
        <f t="shared" ref="K394:K457" si="12">J394-L394</f>
        <v>617.89</v>
      </c>
      <c r="L394" s="14">
        <f>IFERROR(VLOOKUP(C394,ABRIL!B:H,7,0),"")</f>
        <v>591.82000000000005</v>
      </c>
      <c r="M394" s="69" t="str">
        <f>IFERROR(VLOOKUP(C394,FÉRIAS!C:D,2,0),"")</f>
        <v/>
      </c>
    </row>
    <row r="395" spans="2:13" s="36" customFormat="1">
      <c r="B395" s="20">
        <f t="shared" ref="B395:B458" si="13">B394+1</f>
        <v>387</v>
      </c>
      <c r="C395" s="65">
        <v>2937</v>
      </c>
      <c r="D395" s="66" t="s">
        <v>281</v>
      </c>
      <c r="E395" s="20" t="str">
        <f>IFERROR(VLOOKUP(C395,SRA!B:I,8,0),"")</f>
        <v>CLT</v>
      </c>
      <c r="F395" s="32" t="s">
        <v>603</v>
      </c>
      <c r="G395" s="20" t="str">
        <f>IFERROR(VLOOKUP(VLOOKUP(C395,SRA!B:F,5,0),FUNÇÃO!A:B,2,0),"")</f>
        <v>OP. DE PROD. IND.</v>
      </c>
      <c r="H395" s="14">
        <f>IFERROR(VLOOKUP(C395,SRA!B:T,18,0),"")</f>
        <v>1097.25</v>
      </c>
      <c r="I395" s="14">
        <f>IFERROR(VLOOKUP(C395,SRA!B:T,19,0),"")</f>
        <v>0</v>
      </c>
      <c r="J395" s="14">
        <f>IFERROR(VLOOKUP(C395,ABRIL!B:F,3,0),"")</f>
        <v>1100</v>
      </c>
      <c r="K395" s="14">
        <f t="shared" si="12"/>
        <v>265.64</v>
      </c>
      <c r="L395" s="14">
        <f>IFERROR(VLOOKUP(C395,ABRIL!B:H,7,0),"")</f>
        <v>834.36</v>
      </c>
      <c r="M395" s="69" t="str">
        <f>IFERROR(VLOOKUP(C395,FÉRIAS!C:D,2,0),"")</f>
        <v/>
      </c>
    </row>
    <row r="396" spans="2:13" s="36" customFormat="1">
      <c r="B396" s="20">
        <f t="shared" si="13"/>
        <v>388</v>
      </c>
      <c r="C396" s="65">
        <v>2941</v>
      </c>
      <c r="D396" s="66" t="s">
        <v>282</v>
      </c>
      <c r="E396" s="20" t="str">
        <f>IFERROR(VLOOKUP(C396,SRA!B:I,8,0),"")</f>
        <v>CLT</v>
      </c>
      <c r="F396" s="32" t="s">
        <v>603</v>
      </c>
      <c r="G396" s="20" t="str">
        <f>IFERROR(VLOOKUP(VLOOKUP(C396,SRA!B:F,5,0),FUNÇÃO!A:B,2,0),"")</f>
        <v>TEC. EM ADM. E FI</v>
      </c>
      <c r="H396" s="14">
        <f>IFERROR(VLOOKUP(C396,SRA!B:T,18,0),"")</f>
        <v>1614.36</v>
      </c>
      <c r="I396" s="14">
        <f>IFERROR(VLOOKUP(C396,SRA!B:T,19,0),"")</f>
        <v>708.95</v>
      </c>
      <c r="J396" s="14">
        <f>IFERROR(VLOOKUP(C396,ABRIL!B:F,3,0),"")</f>
        <v>3038.7</v>
      </c>
      <c r="K396" s="14">
        <f t="shared" si="12"/>
        <v>2122.3199999999997</v>
      </c>
      <c r="L396" s="14">
        <f>IFERROR(VLOOKUP(C396,ABRIL!B:H,7,0),"")</f>
        <v>916.38</v>
      </c>
      <c r="M396" s="69" t="str">
        <f>IFERROR(VLOOKUP(C396,FÉRIAS!C:D,2,0),"")</f>
        <v/>
      </c>
    </row>
    <row r="397" spans="2:13" s="36" customFormat="1">
      <c r="B397" s="20">
        <f t="shared" si="13"/>
        <v>389</v>
      </c>
      <c r="C397" s="65">
        <v>2942</v>
      </c>
      <c r="D397" s="66" t="s">
        <v>283</v>
      </c>
      <c r="E397" s="20" t="str">
        <f>IFERROR(VLOOKUP(C397,SRA!B:I,8,0),"")</f>
        <v>CLT</v>
      </c>
      <c r="F397" s="32" t="s">
        <v>603</v>
      </c>
      <c r="G397" s="20" t="str">
        <f>IFERROR(VLOOKUP(VLOOKUP(C397,SRA!B:F,5,0),FUNÇÃO!A:B,2,0),"")</f>
        <v>OP. DE PROD. IND.</v>
      </c>
      <c r="H397" s="14">
        <f>IFERROR(VLOOKUP(C397,SRA!B:T,18,0),"")</f>
        <v>1209.72</v>
      </c>
      <c r="I397" s="14">
        <f>IFERROR(VLOOKUP(C397,SRA!B:T,19,0),"")</f>
        <v>0</v>
      </c>
      <c r="J397" s="14">
        <f>IFERROR(VLOOKUP(C397,ABRIL!B:F,3,0),"")</f>
        <v>1209.72</v>
      </c>
      <c r="K397" s="14">
        <f t="shared" si="12"/>
        <v>434.5</v>
      </c>
      <c r="L397" s="14">
        <f>IFERROR(VLOOKUP(C397,ABRIL!B:H,7,0),"")</f>
        <v>775.22</v>
      </c>
      <c r="M397" s="69" t="str">
        <f>IFERROR(VLOOKUP(C397,FÉRIAS!C:D,2,0),"")</f>
        <v/>
      </c>
    </row>
    <row r="398" spans="2:13" s="36" customFormat="1">
      <c r="B398" s="20">
        <f t="shared" si="13"/>
        <v>390</v>
      </c>
      <c r="C398" s="65">
        <v>2943</v>
      </c>
      <c r="D398" s="66" t="s">
        <v>284</v>
      </c>
      <c r="E398" s="20" t="str">
        <f>IFERROR(VLOOKUP(C398,SRA!B:I,8,0),"")</f>
        <v>CLT</v>
      </c>
      <c r="F398" s="32" t="s">
        <v>603</v>
      </c>
      <c r="G398" s="20" t="str">
        <f>IFERROR(VLOOKUP(VLOOKUP(C398,SRA!B:F,5,0),FUNÇÃO!A:B,2,0),"")</f>
        <v>OP. DE PROD. IND.</v>
      </c>
      <c r="H398" s="14">
        <f>IFERROR(VLOOKUP(C398,SRA!B:T,18,0),"")</f>
        <v>1097.25</v>
      </c>
      <c r="I398" s="14">
        <f>IFERROR(VLOOKUP(C398,SRA!B:T,19,0),"")</f>
        <v>0</v>
      </c>
      <c r="J398" s="14">
        <f>IFERROR(VLOOKUP(C398,ABRIL!B:F,3,0),"")</f>
        <v>1651.21</v>
      </c>
      <c r="K398" s="14">
        <f t="shared" si="12"/>
        <v>319.46000000000004</v>
      </c>
      <c r="L398" s="14">
        <f>IFERROR(VLOOKUP(C398,ABRIL!B:H,7,0),"")</f>
        <v>1331.75</v>
      </c>
      <c r="M398" s="69" t="str">
        <f>IFERROR(VLOOKUP(C398,FÉRIAS!C:D,2,0),"")</f>
        <v/>
      </c>
    </row>
    <row r="399" spans="2:13" s="36" customFormat="1">
      <c r="B399" s="20">
        <f t="shared" si="13"/>
        <v>391</v>
      </c>
      <c r="C399" s="65">
        <v>2962</v>
      </c>
      <c r="D399" s="66" t="s">
        <v>490</v>
      </c>
      <c r="E399" s="20" t="str">
        <f>IFERROR(VLOOKUP(C399,SRA!B:I,8,0),"")</f>
        <v>CLT</v>
      </c>
      <c r="F399" s="32" t="s">
        <v>603</v>
      </c>
      <c r="G399" s="20" t="str">
        <f>IFERROR(VLOOKUP(VLOOKUP(C399,SRA!B:F,5,0),FUNÇÃO!A:B,2,0),"")</f>
        <v>TEC. EM ADM. E VE</v>
      </c>
      <c r="H399" s="14">
        <f>IFERROR(VLOOKUP(C399,SRA!B:T,18,0),"")</f>
        <v>1537.47</v>
      </c>
      <c r="I399" s="14">
        <f>IFERROR(VLOOKUP(C399,SRA!B:T,19,0),"")</f>
        <v>174.95</v>
      </c>
      <c r="J399" s="14">
        <f>IFERROR(VLOOKUP(C399,ABRIL!B:F,3,0),"")</f>
        <v>1982.72</v>
      </c>
      <c r="K399" s="14">
        <f t="shared" si="12"/>
        <v>633.85000000000014</v>
      </c>
      <c r="L399" s="14">
        <f>IFERROR(VLOOKUP(C399,ABRIL!B:H,7,0),"")</f>
        <v>1348.87</v>
      </c>
      <c r="M399" s="69" t="str">
        <f>IFERROR(VLOOKUP(C399,FÉRIAS!C:D,2,0),"")</f>
        <v/>
      </c>
    </row>
    <row r="400" spans="2:13" s="36" customFormat="1">
      <c r="B400" s="20">
        <f t="shared" si="13"/>
        <v>392</v>
      </c>
      <c r="C400" s="65">
        <v>2967</v>
      </c>
      <c r="D400" s="66" t="s">
        <v>424</v>
      </c>
      <c r="E400" s="20" t="str">
        <f>IFERROR(VLOOKUP(C400,SRA!B:I,8,0),"")</f>
        <v>CLT</v>
      </c>
      <c r="F400" s="32" t="s">
        <v>603</v>
      </c>
      <c r="G400" s="20" t="str">
        <f>IFERROR(VLOOKUP(VLOOKUP(C400,SRA!B:F,5,0),FUNÇÃO!A:B,2,0),"")</f>
        <v>ANA ASS FARMACEUT</v>
      </c>
      <c r="H400" s="14">
        <f>IFERROR(VLOOKUP(C400,SRA!B:T,18,0),"")</f>
        <v>3414.1</v>
      </c>
      <c r="I400" s="14">
        <f>IFERROR(VLOOKUP(C400,SRA!B:T,19,0),"")</f>
        <v>0</v>
      </c>
      <c r="J400" s="14">
        <f>IFERROR(VLOOKUP(C400,ABRIL!B:F,3,0),"")</f>
        <v>3414.1</v>
      </c>
      <c r="K400" s="14">
        <f t="shared" si="12"/>
        <v>1178.5</v>
      </c>
      <c r="L400" s="14">
        <f>IFERROR(VLOOKUP(C400,ABRIL!B:H,7,0),"")</f>
        <v>2235.6</v>
      </c>
      <c r="M400" s="69" t="str">
        <f>IFERROR(VLOOKUP(C400,FÉRIAS!C:D,2,0),"")</f>
        <v/>
      </c>
    </row>
    <row r="401" spans="2:13" s="36" customFormat="1">
      <c r="B401" s="20">
        <f t="shared" si="13"/>
        <v>393</v>
      </c>
      <c r="C401" s="65">
        <v>2969</v>
      </c>
      <c r="D401" s="66" t="s">
        <v>286</v>
      </c>
      <c r="E401" s="20" t="str">
        <f>IFERROR(VLOOKUP(C401,SRA!B:I,8,0),"")</f>
        <v>CLT</v>
      </c>
      <c r="F401" s="32" t="s">
        <v>603</v>
      </c>
      <c r="G401" s="20" t="str">
        <f>IFERROR(VLOOKUP(VLOOKUP(C401,SRA!B:F,5,0),FUNÇÃO!A:B,2,0),"")</f>
        <v>TEC. EM ADM. E VE</v>
      </c>
      <c r="H401" s="14">
        <f>IFERROR(VLOOKUP(C401,SRA!B:T,18,0),"")</f>
        <v>1537.48</v>
      </c>
      <c r="I401" s="14">
        <f>IFERROR(VLOOKUP(C401,SRA!B:T,19,0),"")</f>
        <v>930.5</v>
      </c>
      <c r="J401" s="14">
        <f>IFERROR(VLOOKUP(C401,ABRIL!B:F,3,0),"")</f>
        <v>2467.98</v>
      </c>
      <c r="K401" s="14">
        <f t="shared" si="12"/>
        <v>585.75</v>
      </c>
      <c r="L401" s="14">
        <f>IFERROR(VLOOKUP(C401,ABRIL!B:H,7,0),"")</f>
        <v>1882.23</v>
      </c>
      <c r="M401" s="69" t="str">
        <f>IFERROR(VLOOKUP(C401,FÉRIAS!C:D,2,0),"")</f>
        <v/>
      </c>
    </row>
    <row r="402" spans="2:13" s="36" customFormat="1">
      <c r="B402" s="20">
        <f t="shared" si="13"/>
        <v>394</v>
      </c>
      <c r="C402" s="65">
        <v>2970</v>
      </c>
      <c r="D402" s="66" t="s">
        <v>425</v>
      </c>
      <c r="E402" s="20" t="str">
        <f>IFERROR(VLOOKUP(C402,SRA!B:I,8,0),"")</f>
        <v>CLT</v>
      </c>
      <c r="F402" s="32" t="s">
        <v>723</v>
      </c>
      <c r="G402" s="20" t="str">
        <f>IFERROR(VLOOKUP(VLOOKUP(C402,SRA!B:F,5,0),FUNÇÃO!A:B,2,0),"")</f>
        <v>TEC. EM ADM. E VE</v>
      </c>
      <c r="H402" s="14">
        <f>IFERROR(VLOOKUP(C402,SRA!B:T,18,0),"")</f>
        <v>1537.47</v>
      </c>
      <c r="I402" s="14">
        <f>IFERROR(VLOOKUP(C402,SRA!B:T,19,0),"")</f>
        <v>0</v>
      </c>
      <c r="J402" s="14">
        <f>IFERROR(VLOOKUP(C402,ABRIL!B:F,3,0),"")</f>
        <v>3615.54</v>
      </c>
      <c r="K402" s="14">
        <f t="shared" si="12"/>
        <v>2580.83</v>
      </c>
      <c r="L402" s="14">
        <f>IFERROR(VLOOKUP(C402,ABRIL!B:H,7,0),"")</f>
        <v>1034.71</v>
      </c>
      <c r="M402" s="69" t="str">
        <f>IFERROR(VLOOKUP(C402,FÉRIAS!C:D,2,0),"")</f>
        <v/>
      </c>
    </row>
    <row r="403" spans="2:13" s="36" customFormat="1">
      <c r="B403" s="20">
        <f t="shared" si="13"/>
        <v>395</v>
      </c>
      <c r="C403" s="65">
        <v>2971</v>
      </c>
      <c r="D403" s="66" t="s">
        <v>480</v>
      </c>
      <c r="E403" s="20" t="str">
        <f>IFERROR(VLOOKUP(C403,SRA!B:I,8,0),"")</f>
        <v>CLT</v>
      </c>
      <c r="F403" s="32" t="s">
        <v>603</v>
      </c>
      <c r="G403" s="20" t="str">
        <f>IFERROR(VLOOKUP(VLOOKUP(C403,SRA!B:F,5,0),FUNÇÃO!A:B,2,0),"")</f>
        <v>TEC. EM ADM. E VE</v>
      </c>
      <c r="H403" s="14">
        <f>IFERROR(VLOOKUP(C403,SRA!B:T,18,0),"")</f>
        <v>1537.47</v>
      </c>
      <c r="I403" s="14">
        <f>IFERROR(VLOOKUP(C403,SRA!B:T,19,0),"")</f>
        <v>0</v>
      </c>
      <c r="J403" s="14">
        <f>IFERROR(VLOOKUP(C403,ABRIL!B:F,3,0),"")</f>
        <v>1619.11</v>
      </c>
      <c r="K403" s="14">
        <f t="shared" si="12"/>
        <v>499.53999999999974</v>
      </c>
      <c r="L403" s="14">
        <f>IFERROR(VLOOKUP(C403,ABRIL!B:H,7,0),"")</f>
        <v>1119.5700000000002</v>
      </c>
      <c r="M403" s="69" t="str">
        <f>IFERROR(VLOOKUP(C403,FÉRIAS!C:D,2,0),"")</f>
        <v/>
      </c>
    </row>
    <row r="404" spans="2:13" s="36" customFormat="1">
      <c r="B404" s="20">
        <f t="shared" si="13"/>
        <v>396</v>
      </c>
      <c r="C404" s="65">
        <v>2973</v>
      </c>
      <c r="D404" s="66" t="s">
        <v>434</v>
      </c>
      <c r="E404" s="20" t="str">
        <f>IFERROR(VLOOKUP(C404,SRA!B:I,8,0),"")</f>
        <v>CLT</v>
      </c>
      <c r="F404" s="32" t="s">
        <v>603</v>
      </c>
      <c r="G404" s="20" t="str">
        <f>IFERROR(VLOOKUP(VLOOKUP(C404,SRA!B:F,5,0),FUNÇÃO!A:B,2,0),"")</f>
        <v>TEC. EM ADM. E VE</v>
      </c>
      <c r="H404" s="14">
        <f>IFERROR(VLOOKUP(C404,SRA!B:T,18,0),"")</f>
        <v>1537.47</v>
      </c>
      <c r="I404" s="14">
        <f>IFERROR(VLOOKUP(C404,SRA!B:T,19,0),"")</f>
        <v>174.95</v>
      </c>
      <c r="J404" s="14">
        <f>IFERROR(VLOOKUP(C404,ABRIL!B:F,3,0),"")</f>
        <v>1712.42</v>
      </c>
      <c r="K404" s="14">
        <f t="shared" si="12"/>
        <v>1175.7800000000002</v>
      </c>
      <c r="L404" s="14">
        <f>IFERROR(VLOOKUP(C404,ABRIL!B:H,7,0),"")</f>
        <v>536.64</v>
      </c>
      <c r="M404" s="69" t="str">
        <f>IFERROR(VLOOKUP(C404,FÉRIAS!C:D,2,0),"")</f>
        <v/>
      </c>
    </row>
    <row r="405" spans="2:13" s="36" customFormat="1">
      <c r="B405" s="20">
        <f t="shared" si="13"/>
        <v>397</v>
      </c>
      <c r="C405" s="65">
        <v>2974</v>
      </c>
      <c r="D405" s="66" t="s">
        <v>435</v>
      </c>
      <c r="E405" s="20" t="str">
        <f>IFERROR(VLOOKUP(C405,SRA!B:I,8,0),"")</f>
        <v>CLT</v>
      </c>
      <c r="F405" s="32" t="s">
        <v>603</v>
      </c>
      <c r="G405" s="20" t="str">
        <f>IFERROR(VLOOKUP(VLOOKUP(C405,SRA!B:F,5,0),FUNÇÃO!A:B,2,0),"")</f>
        <v>TEC. EM ADM. E VE</v>
      </c>
      <c r="H405" s="14">
        <f>IFERROR(VLOOKUP(C405,SRA!B:T,18,0),"")</f>
        <v>1537.47</v>
      </c>
      <c r="I405" s="14">
        <f>IFERROR(VLOOKUP(C405,SRA!B:T,19,0),"")</f>
        <v>0</v>
      </c>
      <c r="J405" s="14">
        <f>IFERROR(VLOOKUP(C405,ABRIL!B:F,3,0),"")</f>
        <v>1720.55</v>
      </c>
      <c r="K405" s="14">
        <f t="shared" si="12"/>
        <v>576.45000000000005</v>
      </c>
      <c r="L405" s="14">
        <f>IFERROR(VLOOKUP(C405,ABRIL!B:H,7,0),"")</f>
        <v>1144.0999999999999</v>
      </c>
      <c r="M405" s="69" t="str">
        <f>IFERROR(VLOOKUP(C405,FÉRIAS!C:D,2,0),"")</f>
        <v/>
      </c>
    </row>
    <row r="406" spans="2:13" s="36" customFormat="1">
      <c r="B406" s="20">
        <f t="shared" si="13"/>
        <v>398</v>
      </c>
      <c r="C406" s="65">
        <v>2977</v>
      </c>
      <c r="D406" s="66" t="s">
        <v>449</v>
      </c>
      <c r="E406" s="20" t="str">
        <f>IFERROR(VLOOKUP(C406,SRA!B:I,8,0),"")</f>
        <v>CLT</v>
      </c>
      <c r="F406" s="32" t="s">
        <v>603</v>
      </c>
      <c r="G406" s="20" t="str">
        <f>IFERROR(VLOOKUP(VLOOKUP(C406,SRA!B:F,5,0),FUNÇÃO!A:B,2,0),"")</f>
        <v>ANA ASS FARMACEUT</v>
      </c>
      <c r="H406" s="14">
        <f>IFERROR(VLOOKUP(C406,SRA!B:T,18,0),"")</f>
        <v>3414.1</v>
      </c>
      <c r="I406" s="14">
        <f>IFERROR(VLOOKUP(C406,SRA!B:T,19,0),"")</f>
        <v>0</v>
      </c>
      <c r="J406" s="14">
        <f>IFERROR(VLOOKUP(C406,ABRIL!B:F,3,0),"")</f>
        <v>3414.1</v>
      </c>
      <c r="K406" s="14">
        <f t="shared" si="12"/>
        <v>467.4699999999998</v>
      </c>
      <c r="L406" s="14">
        <f>IFERROR(VLOOKUP(C406,ABRIL!B:H,7,0),"")</f>
        <v>2946.63</v>
      </c>
      <c r="M406" s="69" t="str">
        <f>IFERROR(VLOOKUP(C406,FÉRIAS!C:D,2,0),"")</f>
        <v/>
      </c>
    </row>
    <row r="407" spans="2:13" s="36" customFormat="1">
      <c r="B407" s="20">
        <f t="shared" si="13"/>
        <v>399</v>
      </c>
      <c r="C407" s="65">
        <v>2978</v>
      </c>
      <c r="D407" s="66" t="s">
        <v>450</v>
      </c>
      <c r="E407" s="20" t="str">
        <f>IFERROR(VLOOKUP(C407,SRA!B:I,8,0),"")</f>
        <v>CLT</v>
      </c>
      <c r="F407" s="32" t="s">
        <v>603</v>
      </c>
      <c r="G407" s="20" t="str">
        <f>IFERROR(VLOOKUP(VLOOKUP(C407,SRA!B:F,5,0),FUNÇÃO!A:B,2,0),"")</f>
        <v>TEC. EM ADM. E VE</v>
      </c>
      <c r="H407" s="14">
        <f>IFERROR(VLOOKUP(C407,SRA!B:T,18,0),"")</f>
        <v>1537.47</v>
      </c>
      <c r="I407" s="14">
        <f>IFERROR(VLOOKUP(C407,SRA!B:T,19,0),"")</f>
        <v>174.95</v>
      </c>
      <c r="J407" s="14">
        <f>IFERROR(VLOOKUP(C407,ABRIL!B:F,3,0),"")</f>
        <v>1982.72</v>
      </c>
      <c r="K407" s="14">
        <f t="shared" si="12"/>
        <v>157.1099999999999</v>
      </c>
      <c r="L407" s="14">
        <f>IFERROR(VLOOKUP(C407,ABRIL!B:H,7,0),"")</f>
        <v>1825.6100000000001</v>
      </c>
      <c r="M407" s="69" t="str">
        <f>IFERROR(VLOOKUP(C407,FÉRIAS!C:D,2,0),"")</f>
        <v/>
      </c>
    </row>
    <row r="408" spans="2:13" s="36" customFormat="1">
      <c r="B408" s="20">
        <f t="shared" si="13"/>
        <v>400</v>
      </c>
      <c r="C408" s="65">
        <v>2982</v>
      </c>
      <c r="D408" s="66" t="s">
        <v>287</v>
      </c>
      <c r="E408" s="20" t="str">
        <f>IFERROR(VLOOKUP(C408,SRA!B:I,8,0),"")</f>
        <v>CLT</v>
      </c>
      <c r="F408" s="32" t="s">
        <v>603</v>
      </c>
      <c r="G408" s="20" t="str">
        <f>IFERROR(VLOOKUP(VLOOKUP(C408,SRA!B:F,5,0),FUNÇÃO!A:B,2,0),"")</f>
        <v>ENFERMEIRO TRABAL</v>
      </c>
      <c r="H408" s="14">
        <f>IFERROR(VLOOKUP(C408,SRA!B:T,18,0),"")</f>
        <v>2675.02</v>
      </c>
      <c r="I408" s="14">
        <f>IFERROR(VLOOKUP(C408,SRA!B:T,19,0),"")</f>
        <v>0</v>
      </c>
      <c r="J408" s="14">
        <f>IFERROR(VLOOKUP(C408,ABRIL!B:F,3,0),"")</f>
        <v>3034.72</v>
      </c>
      <c r="K408" s="14">
        <f t="shared" si="12"/>
        <v>883.42999999999984</v>
      </c>
      <c r="L408" s="14">
        <f>IFERROR(VLOOKUP(C408,ABRIL!B:H,7,0),"")</f>
        <v>2151.29</v>
      </c>
      <c r="M408" s="69" t="str">
        <f>IFERROR(VLOOKUP(C408,FÉRIAS!C:D,2,0),"")</f>
        <v/>
      </c>
    </row>
    <row r="409" spans="2:13" s="36" customFormat="1">
      <c r="B409" s="20">
        <f t="shared" si="13"/>
        <v>401</v>
      </c>
      <c r="C409" s="65">
        <v>2983</v>
      </c>
      <c r="D409" s="66" t="s">
        <v>288</v>
      </c>
      <c r="E409" s="20" t="str">
        <f>IFERROR(VLOOKUP(C409,SRA!B:I,8,0),"")</f>
        <v>CLT</v>
      </c>
      <c r="F409" s="32" t="s">
        <v>723</v>
      </c>
      <c r="G409" s="20" t="str">
        <f>IFERROR(VLOOKUP(VLOOKUP(C409,SRA!B:F,5,0),FUNÇÃO!A:B,2,0),"")</f>
        <v>TEC EM SEG DO TRA</v>
      </c>
      <c r="H409" s="14">
        <f>IFERROR(VLOOKUP(C409,SRA!B:T,18,0),"")</f>
        <v>1537.47</v>
      </c>
      <c r="I409" s="14">
        <f>IFERROR(VLOOKUP(C409,SRA!B:T,19,0),"")</f>
        <v>708.95</v>
      </c>
      <c r="J409" s="14">
        <f>IFERROR(VLOOKUP(C409,ABRIL!B:F,3,0),"")</f>
        <v>4427.33</v>
      </c>
      <c r="K409" s="14">
        <f t="shared" si="12"/>
        <v>2215.6</v>
      </c>
      <c r="L409" s="14">
        <f>IFERROR(VLOOKUP(C409,ABRIL!B:H,7,0),"")</f>
        <v>2211.73</v>
      </c>
      <c r="M409" s="69" t="str">
        <f>IFERROR(VLOOKUP(C409,FÉRIAS!C:D,2,0),"")</f>
        <v/>
      </c>
    </row>
    <row r="410" spans="2:13" s="36" customFormat="1">
      <c r="B410" s="20">
        <f t="shared" si="13"/>
        <v>402</v>
      </c>
      <c r="C410" s="65">
        <v>2988</v>
      </c>
      <c r="D410" s="66" t="s">
        <v>289</v>
      </c>
      <c r="E410" s="20" t="str">
        <f>IFERROR(VLOOKUP(C410,SRA!B:I,8,0),"")</f>
        <v>CLT</v>
      </c>
      <c r="F410" s="32" t="s">
        <v>617</v>
      </c>
      <c r="G410" s="20" t="str">
        <f>IFERROR(VLOOKUP(VLOOKUP(C410,SRA!B:F,5,0),FUNÇÃO!A:B,2,0),"")</f>
        <v>ANALISTA FINANCEI</v>
      </c>
      <c r="H410" s="14">
        <f>IFERROR(VLOOKUP(C410,SRA!B:T,18,0),"")</f>
        <v>2675.02</v>
      </c>
      <c r="I410" s="14">
        <f>IFERROR(VLOOKUP(C410,SRA!B:T,19,0),"")</f>
        <v>0</v>
      </c>
      <c r="J410" s="14">
        <f>IFERROR(VLOOKUP(C410,ABRIL!B:F,3,0),"")</f>
        <v>7383.46</v>
      </c>
      <c r="K410" s="14">
        <f t="shared" si="12"/>
        <v>4010.54</v>
      </c>
      <c r="L410" s="14">
        <f>IFERROR(VLOOKUP(C410,ABRIL!B:H,7,0),"")</f>
        <v>3372.92</v>
      </c>
      <c r="M410" s="69" t="str">
        <f>IFERROR(VLOOKUP(C410,FÉRIAS!C:D,2,0),"")</f>
        <v>GERALDO CRISTOVAO DE O FILHO</v>
      </c>
    </row>
    <row r="411" spans="2:13" s="36" customFormat="1">
      <c r="B411" s="20">
        <f t="shared" si="13"/>
        <v>403</v>
      </c>
      <c r="C411" s="65">
        <v>2990</v>
      </c>
      <c r="D411" s="66" t="s">
        <v>290</v>
      </c>
      <c r="E411" s="20" t="str">
        <f>IFERROR(VLOOKUP(C411,SRA!B:I,8,0),"")</f>
        <v>CLT</v>
      </c>
      <c r="F411" s="32" t="s">
        <v>603</v>
      </c>
      <c r="G411" s="20" t="str">
        <f>IFERROR(VLOOKUP(VLOOKUP(C411,SRA!B:F,5,0),FUNÇÃO!A:B,2,0),"")</f>
        <v>TEC. CONTABIL</v>
      </c>
      <c r="H411" s="14">
        <f>IFERROR(VLOOKUP(C411,SRA!B:T,18,0),"")</f>
        <v>1537.47</v>
      </c>
      <c r="I411" s="14">
        <f>IFERROR(VLOOKUP(C411,SRA!B:T,19,0),"")</f>
        <v>0</v>
      </c>
      <c r="J411" s="14">
        <f>IFERROR(VLOOKUP(C411,ABRIL!B:F,3,0),"")</f>
        <v>1587.42</v>
      </c>
      <c r="K411" s="14">
        <f t="shared" si="12"/>
        <v>735.23</v>
      </c>
      <c r="L411" s="14">
        <f>IFERROR(VLOOKUP(C411,ABRIL!B:H,7,0),"")</f>
        <v>852.19</v>
      </c>
      <c r="M411" s="69" t="str">
        <f>IFERROR(VLOOKUP(C411,FÉRIAS!C:D,2,0),"")</f>
        <v/>
      </c>
    </row>
    <row r="412" spans="2:13" s="36" customFormat="1">
      <c r="B412" s="20">
        <f t="shared" si="13"/>
        <v>404</v>
      </c>
      <c r="C412" s="65">
        <v>2991</v>
      </c>
      <c r="D412" s="66" t="s">
        <v>291</v>
      </c>
      <c r="E412" s="20" t="str">
        <f>IFERROR(VLOOKUP(C412,SRA!B:I,8,0),"")</f>
        <v>CLT</v>
      </c>
      <c r="F412" s="32" t="s">
        <v>603</v>
      </c>
      <c r="G412" s="20" t="str">
        <f>IFERROR(VLOOKUP(VLOOKUP(C412,SRA!B:F,5,0),FUNÇÃO!A:B,2,0),"")</f>
        <v>TEC. CONTABIL</v>
      </c>
      <c r="H412" s="14">
        <f>IFERROR(VLOOKUP(C412,SRA!B:T,18,0),"")</f>
        <v>1537.47</v>
      </c>
      <c r="I412" s="14">
        <f>IFERROR(VLOOKUP(C412,SRA!B:T,19,0),"")</f>
        <v>708.95</v>
      </c>
      <c r="J412" s="14">
        <f>IFERROR(VLOOKUP(C412,ABRIL!B:F,3,0),"")</f>
        <v>2296.37</v>
      </c>
      <c r="K412" s="14">
        <f t="shared" si="12"/>
        <v>430.91999999999985</v>
      </c>
      <c r="L412" s="14">
        <f>IFERROR(VLOOKUP(C412,ABRIL!B:H,7,0),"")</f>
        <v>1865.45</v>
      </c>
      <c r="M412" s="69" t="str">
        <f>IFERROR(VLOOKUP(C412,FÉRIAS!C:D,2,0),"")</f>
        <v/>
      </c>
    </row>
    <row r="413" spans="2:13" s="36" customFormat="1">
      <c r="B413" s="20">
        <f t="shared" si="13"/>
        <v>405</v>
      </c>
      <c r="C413" s="65">
        <v>2995</v>
      </c>
      <c r="D413" s="66" t="s">
        <v>292</v>
      </c>
      <c r="E413" s="20" t="str">
        <f>IFERROR(VLOOKUP(C413,SRA!B:I,8,0),"")</f>
        <v>CLT</v>
      </c>
      <c r="F413" s="32" t="s">
        <v>603</v>
      </c>
      <c r="G413" s="20" t="str">
        <f>IFERROR(VLOOKUP(VLOOKUP(C413,SRA!B:F,5,0),FUNÇÃO!A:B,2,0),"")</f>
        <v>ANALISTA QUALI IN</v>
      </c>
      <c r="H413" s="14">
        <f>IFERROR(VLOOKUP(C413,SRA!B:T,18,0),"")</f>
        <v>4656.5600000000004</v>
      </c>
      <c r="I413" s="14">
        <f>IFERROR(VLOOKUP(C413,SRA!B:T,19,0),"")</f>
        <v>1993.92</v>
      </c>
      <c r="J413" s="14">
        <f>IFERROR(VLOOKUP(C413,ABRIL!B:F,3,0),"")</f>
        <v>6980.22</v>
      </c>
      <c r="K413" s="14">
        <f t="shared" si="12"/>
        <v>2287.42</v>
      </c>
      <c r="L413" s="14">
        <f>IFERROR(VLOOKUP(C413,ABRIL!B:H,7,0),"")</f>
        <v>4692.8</v>
      </c>
      <c r="M413" s="69" t="str">
        <f>IFERROR(VLOOKUP(C413,FÉRIAS!C:D,2,0),"")</f>
        <v/>
      </c>
    </row>
    <row r="414" spans="2:13" s="36" customFormat="1">
      <c r="B414" s="20">
        <f t="shared" si="13"/>
        <v>406</v>
      </c>
      <c r="C414" s="65">
        <v>2996</v>
      </c>
      <c r="D414" s="66" t="s">
        <v>293</v>
      </c>
      <c r="E414" s="20" t="str">
        <f>IFERROR(VLOOKUP(C414,SRA!B:I,8,0),"")</f>
        <v>CLT</v>
      </c>
      <c r="F414" s="32" t="s">
        <v>603</v>
      </c>
      <c r="G414" s="20" t="str">
        <f>IFERROR(VLOOKUP(VLOOKUP(C414,SRA!B:F,5,0),FUNÇÃO!A:B,2,0),"")</f>
        <v>ANALISTA QUALI IN</v>
      </c>
      <c r="H414" s="14">
        <f>IFERROR(VLOOKUP(C414,SRA!B:T,18,0),"")</f>
        <v>4656.5600000000004</v>
      </c>
      <c r="I414" s="14">
        <f>IFERROR(VLOOKUP(C414,SRA!B:T,19,0),"")</f>
        <v>0</v>
      </c>
      <c r="J414" s="14">
        <f>IFERROR(VLOOKUP(C414,ABRIL!B:F,3,0),"")</f>
        <v>4926.8599999999997</v>
      </c>
      <c r="K414" s="14">
        <f t="shared" si="12"/>
        <v>1939.33</v>
      </c>
      <c r="L414" s="14">
        <f>IFERROR(VLOOKUP(C414,ABRIL!B:H,7,0),"")</f>
        <v>2987.5299999999997</v>
      </c>
      <c r="M414" s="69" t="str">
        <f>IFERROR(VLOOKUP(C414,FÉRIAS!C:D,2,0),"")</f>
        <v/>
      </c>
    </row>
    <row r="415" spans="2:13" s="36" customFormat="1">
      <c r="B415" s="20">
        <f t="shared" si="13"/>
        <v>407</v>
      </c>
      <c r="C415" s="65">
        <v>2997</v>
      </c>
      <c r="D415" s="66" t="s">
        <v>294</v>
      </c>
      <c r="E415" s="20" t="str">
        <f>IFERROR(VLOOKUP(C415,SRA!B:I,8,0),"")</f>
        <v>CLT</v>
      </c>
      <c r="F415" s="32" t="s">
        <v>603</v>
      </c>
      <c r="G415" s="20" t="str">
        <f>IFERROR(VLOOKUP(VLOOKUP(C415,SRA!B:F,5,0),FUNÇÃO!A:B,2,0),"")</f>
        <v>ANALISTA QUALI IN</v>
      </c>
      <c r="H415" s="14">
        <f>IFERROR(VLOOKUP(C415,SRA!B:T,18,0),"")</f>
        <v>4656.5600000000004</v>
      </c>
      <c r="I415" s="14">
        <f>IFERROR(VLOOKUP(C415,SRA!B:T,19,0),"")</f>
        <v>0</v>
      </c>
      <c r="J415" s="14">
        <f>IFERROR(VLOOKUP(C415,ABRIL!B:F,3,0),"")</f>
        <v>4969.82</v>
      </c>
      <c r="K415" s="14">
        <f t="shared" si="12"/>
        <v>963.71999999999935</v>
      </c>
      <c r="L415" s="14">
        <f>IFERROR(VLOOKUP(C415,ABRIL!B:H,7,0),"")</f>
        <v>4006.1000000000004</v>
      </c>
      <c r="M415" s="69" t="str">
        <f>IFERROR(VLOOKUP(C415,FÉRIAS!C:D,2,0),"")</f>
        <v/>
      </c>
    </row>
    <row r="416" spans="2:13" s="36" customFormat="1">
      <c r="B416" s="20">
        <f t="shared" si="13"/>
        <v>408</v>
      </c>
      <c r="C416" s="65">
        <v>2998</v>
      </c>
      <c r="D416" s="66" t="s">
        <v>295</v>
      </c>
      <c r="E416" s="20" t="str">
        <f>IFERROR(VLOOKUP(C416,SRA!B:I,8,0),"")</f>
        <v>CLT</v>
      </c>
      <c r="F416" s="32" t="s">
        <v>603</v>
      </c>
      <c r="G416" s="20" t="str">
        <f>IFERROR(VLOOKUP(VLOOKUP(C416,SRA!B:F,5,0),FUNÇÃO!A:B,2,0),"")</f>
        <v>ANALISTA QUALI IN</v>
      </c>
      <c r="H416" s="14">
        <f>IFERROR(VLOOKUP(C416,SRA!B:T,18,0),"")</f>
        <v>4656.5600000000004</v>
      </c>
      <c r="I416" s="14">
        <f>IFERROR(VLOOKUP(C416,SRA!B:T,19,0),"")</f>
        <v>5739.47</v>
      </c>
      <c r="J416" s="14">
        <f>IFERROR(VLOOKUP(C416,ABRIL!B:F,3,0),"")</f>
        <v>10666.33</v>
      </c>
      <c r="K416" s="14">
        <f t="shared" si="12"/>
        <v>4050.5699999999997</v>
      </c>
      <c r="L416" s="14">
        <f>IFERROR(VLOOKUP(C416,ABRIL!B:H,7,0),"")</f>
        <v>6615.76</v>
      </c>
      <c r="M416" s="69" t="str">
        <f>IFERROR(VLOOKUP(C416,FÉRIAS!C:D,2,0),"")</f>
        <v/>
      </c>
    </row>
    <row r="417" spans="2:13" s="36" customFormat="1">
      <c r="B417" s="20">
        <f t="shared" si="13"/>
        <v>409</v>
      </c>
      <c r="C417" s="65">
        <v>3000</v>
      </c>
      <c r="D417" s="66" t="s">
        <v>296</v>
      </c>
      <c r="E417" s="20" t="str">
        <f>IFERROR(VLOOKUP(C417,SRA!B:I,8,0),"")</f>
        <v>CLT</v>
      </c>
      <c r="F417" s="32" t="s">
        <v>603</v>
      </c>
      <c r="G417" s="20" t="str">
        <f>IFERROR(VLOOKUP(VLOOKUP(C417,SRA!B:F,5,0),FUNÇÃO!A:B,2,0),"")</f>
        <v>TEC.EM QUALIDADE</v>
      </c>
      <c r="H417" s="14">
        <f>IFERROR(VLOOKUP(C417,SRA!B:T,18,0),"")</f>
        <v>1537.47</v>
      </c>
      <c r="I417" s="14">
        <f>IFERROR(VLOOKUP(C417,SRA!B:T,19,0),"")</f>
        <v>0</v>
      </c>
      <c r="J417" s="14">
        <f>IFERROR(VLOOKUP(C417,ABRIL!B:F,3,0),"")</f>
        <v>1739.07</v>
      </c>
      <c r="K417" s="14">
        <f t="shared" si="12"/>
        <v>319.49999999999977</v>
      </c>
      <c r="L417" s="14">
        <f>IFERROR(VLOOKUP(C417,ABRIL!B:H,7,0),"")</f>
        <v>1419.5700000000002</v>
      </c>
      <c r="M417" s="69" t="str">
        <f>IFERROR(VLOOKUP(C417,FÉRIAS!C:D,2,0),"")</f>
        <v/>
      </c>
    </row>
    <row r="418" spans="2:13" s="36" customFormat="1">
      <c r="B418" s="20">
        <f t="shared" si="13"/>
        <v>410</v>
      </c>
      <c r="C418" s="65">
        <v>3003</v>
      </c>
      <c r="D418" s="66" t="s">
        <v>297</v>
      </c>
      <c r="E418" s="20" t="str">
        <f>IFERROR(VLOOKUP(C418,SRA!B:I,8,0),"")</f>
        <v>CLT</v>
      </c>
      <c r="F418" s="32" t="s">
        <v>603</v>
      </c>
      <c r="G418" s="20" t="str">
        <f>IFERROR(VLOOKUP(VLOOKUP(C418,SRA!B:F,5,0),FUNÇÃO!A:B,2,0),"")</f>
        <v>ANALISTA CONTABIL</v>
      </c>
      <c r="H418" s="14">
        <f>IFERROR(VLOOKUP(C418,SRA!B:T,18,0),"")</f>
        <v>2675.02</v>
      </c>
      <c r="I418" s="14">
        <f>IFERROR(VLOOKUP(C418,SRA!B:T,19,0),"")</f>
        <v>0</v>
      </c>
      <c r="J418" s="14">
        <f>IFERROR(VLOOKUP(C418,ABRIL!B:F,3,0),"")</f>
        <v>2675.02</v>
      </c>
      <c r="K418" s="14">
        <f t="shared" si="12"/>
        <v>504.96000000000004</v>
      </c>
      <c r="L418" s="14">
        <f>IFERROR(VLOOKUP(C418,ABRIL!B:H,7,0),"")</f>
        <v>2170.06</v>
      </c>
      <c r="M418" s="69" t="str">
        <f>IFERROR(VLOOKUP(C418,FÉRIAS!C:D,2,0),"")</f>
        <v/>
      </c>
    </row>
    <row r="419" spans="2:13" s="36" customFormat="1">
      <c r="B419" s="20">
        <f t="shared" si="13"/>
        <v>411</v>
      </c>
      <c r="C419" s="65">
        <v>3004</v>
      </c>
      <c r="D419" s="66" t="s">
        <v>298</v>
      </c>
      <c r="E419" s="20" t="str">
        <f>IFERROR(VLOOKUP(C419,SRA!B:I,8,0),"")</f>
        <v>CLT</v>
      </c>
      <c r="F419" s="32" t="s">
        <v>603</v>
      </c>
      <c r="G419" s="20" t="str">
        <f>IFERROR(VLOOKUP(VLOOKUP(C419,SRA!B:F,5,0),FUNÇÃO!A:B,2,0),"")</f>
        <v>ANALISTA CONTABIL</v>
      </c>
      <c r="H419" s="14">
        <f>IFERROR(VLOOKUP(C419,SRA!B:T,18,0),"")</f>
        <v>2675.02</v>
      </c>
      <c r="I419" s="14">
        <f>IFERROR(VLOOKUP(C419,SRA!B:T,19,0),"")</f>
        <v>708.95</v>
      </c>
      <c r="J419" s="14">
        <f>IFERROR(VLOOKUP(C419,ABRIL!B:F,3,0),"")</f>
        <v>3388.49</v>
      </c>
      <c r="K419" s="14">
        <f t="shared" si="12"/>
        <v>439.79999999999973</v>
      </c>
      <c r="L419" s="14">
        <f>IFERROR(VLOOKUP(C419,ABRIL!B:H,7,0),"")</f>
        <v>2948.69</v>
      </c>
      <c r="M419" s="69" t="str">
        <f>IFERROR(VLOOKUP(C419,FÉRIAS!C:D,2,0),"")</f>
        <v/>
      </c>
    </row>
    <row r="420" spans="2:13" s="36" customFormat="1">
      <c r="B420" s="20">
        <f t="shared" si="13"/>
        <v>412</v>
      </c>
      <c r="C420" s="65">
        <v>3012</v>
      </c>
      <c r="D420" s="66" t="s">
        <v>299</v>
      </c>
      <c r="E420" s="20" t="str">
        <f>IFERROR(VLOOKUP(C420,SRA!B:I,8,0),"")</f>
        <v>CLT</v>
      </c>
      <c r="F420" s="32" t="s">
        <v>603</v>
      </c>
      <c r="G420" s="20" t="str">
        <f>IFERROR(VLOOKUP(VLOOKUP(C420,SRA!B:F,5,0),FUNÇÃO!A:B,2,0),"")</f>
        <v>TEC.EM QUALIDADE</v>
      </c>
      <c r="H420" s="14">
        <f>IFERROR(VLOOKUP(C420,SRA!B:T,18,0),"")</f>
        <v>1537.47</v>
      </c>
      <c r="I420" s="14">
        <f>IFERROR(VLOOKUP(C420,SRA!B:T,19,0),"")</f>
        <v>0</v>
      </c>
      <c r="J420" s="14">
        <f>IFERROR(VLOOKUP(C420,ABRIL!B:F,3,0),"")</f>
        <v>1537.47</v>
      </c>
      <c r="K420" s="14">
        <f t="shared" si="12"/>
        <v>236.16000000000008</v>
      </c>
      <c r="L420" s="14">
        <f>IFERROR(VLOOKUP(C420,ABRIL!B:H,7,0),"")</f>
        <v>1301.31</v>
      </c>
      <c r="M420" s="69" t="str">
        <f>IFERROR(VLOOKUP(C420,FÉRIAS!C:D,2,0),"")</f>
        <v/>
      </c>
    </row>
    <row r="421" spans="2:13" s="36" customFormat="1">
      <c r="B421" s="20">
        <f t="shared" si="13"/>
        <v>413</v>
      </c>
      <c r="C421" s="65">
        <v>3015</v>
      </c>
      <c r="D421" s="66" t="s">
        <v>300</v>
      </c>
      <c r="E421" s="20" t="str">
        <f>IFERROR(VLOOKUP(C421,SRA!B:I,8,0),"")</f>
        <v>CLT</v>
      </c>
      <c r="F421" s="32" t="s">
        <v>603</v>
      </c>
      <c r="G421" s="20" t="str">
        <f>IFERROR(VLOOKUP(VLOOKUP(C421,SRA!B:F,5,0),FUNÇÃO!A:B,2,0),"")</f>
        <v>TEC.EM QUALIDADE</v>
      </c>
      <c r="H421" s="14">
        <f>IFERROR(VLOOKUP(C421,SRA!B:T,18,0),"")</f>
        <v>1537.47</v>
      </c>
      <c r="I421" s="14">
        <f>IFERROR(VLOOKUP(C421,SRA!B:T,19,0),"")</f>
        <v>0</v>
      </c>
      <c r="J421" s="14">
        <f>IFERROR(VLOOKUP(C421,ABRIL!B:F,3,0),"")</f>
        <v>1537.47</v>
      </c>
      <c r="K421" s="14">
        <f t="shared" si="12"/>
        <v>235.70000000000005</v>
      </c>
      <c r="L421" s="14">
        <f>IFERROR(VLOOKUP(C421,ABRIL!B:H,7,0),"")</f>
        <v>1301.77</v>
      </c>
      <c r="M421" s="69" t="str">
        <f>IFERROR(VLOOKUP(C421,FÉRIAS!C:D,2,0),"")</f>
        <v/>
      </c>
    </row>
    <row r="422" spans="2:13" s="36" customFormat="1">
      <c r="B422" s="20">
        <f t="shared" si="13"/>
        <v>414</v>
      </c>
      <c r="C422" s="65">
        <v>3016</v>
      </c>
      <c r="D422" s="66" t="s">
        <v>301</v>
      </c>
      <c r="E422" s="20" t="str">
        <f>IFERROR(VLOOKUP(C422,SRA!B:I,8,0),"")</f>
        <v>CLT</v>
      </c>
      <c r="F422" s="32" t="s">
        <v>603</v>
      </c>
      <c r="G422" s="20" t="str">
        <f>IFERROR(VLOOKUP(VLOOKUP(C422,SRA!B:F,5,0),FUNÇÃO!A:B,2,0),"")</f>
        <v>TEC.EM QUALIDADE</v>
      </c>
      <c r="H422" s="14">
        <f>IFERROR(VLOOKUP(C422,SRA!B:T,18,0),"")</f>
        <v>1537.47</v>
      </c>
      <c r="I422" s="14">
        <f>IFERROR(VLOOKUP(C422,SRA!B:T,19,0),"")</f>
        <v>0</v>
      </c>
      <c r="J422" s="14">
        <f>IFERROR(VLOOKUP(C422,ABRIL!B:F,3,0),"")</f>
        <v>1807.77</v>
      </c>
      <c r="K422" s="14">
        <f t="shared" si="12"/>
        <v>698.22</v>
      </c>
      <c r="L422" s="14">
        <f>IFERROR(VLOOKUP(C422,ABRIL!B:H,7,0),"")</f>
        <v>1109.55</v>
      </c>
      <c r="M422" s="69" t="str">
        <f>IFERROR(VLOOKUP(C422,FÉRIAS!C:D,2,0),"")</f>
        <v/>
      </c>
    </row>
    <row r="423" spans="2:13" s="36" customFormat="1">
      <c r="B423" s="20">
        <f t="shared" si="13"/>
        <v>415</v>
      </c>
      <c r="C423" s="65">
        <v>3019</v>
      </c>
      <c r="D423" s="66" t="s">
        <v>302</v>
      </c>
      <c r="E423" s="20" t="str">
        <f>IFERROR(VLOOKUP(C423,SRA!B:I,8,0),"")</f>
        <v>CLT</v>
      </c>
      <c r="F423" s="32" t="s">
        <v>603</v>
      </c>
      <c r="G423" s="20" t="str">
        <f>IFERROR(VLOOKUP(VLOOKUP(C423,SRA!B:F,5,0),FUNÇÃO!A:B,2,0),"")</f>
        <v>TEC.EM QUALIDADE</v>
      </c>
      <c r="H423" s="14">
        <f>IFERROR(VLOOKUP(C423,SRA!B:T,18,0),"")</f>
        <v>1537.47</v>
      </c>
      <c r="I423" s="14">
        <f>IFERROR(VLOOKUP(C423,SRA!B:T,19,0),"")</f>
        <v>0</v>
      </c>
      <c r="J423" s="14">
        <f>IFERROR(VLOOKUP(C423,ABRIL!B:F,3,0),"")</f>
        <v>2078.0700000000002</v>
      </c>
      <c r="K423" s="14">
        <f t="shared" si="12"/>
        <v>142.37000000000012</v>
      </c>
      <c r="L423" s="14">
        <f>IFERROR(VLOOKUP(C423,ABRIL!B:H,7,0),"")</f>
        <v>1935.7</v>
      </c>
      <c r="M423" s="69" t="str">
        <f>IFERROR(VLOOKUP(C423,FÉRIAS!C:D,2,0),"")</f>
        <v/>
      </c>
    </row>
    <row r="424" spans="2:13" s="36" customFormat="1">
      <c r="B424" s="20">
        <f t="shared" si="13"/>
        <v>416</v>
      </c>
      <c r="C424" s="65">
        <v>3020</v>
      </c>
      <c r="D424" s="66" t="s">
        <v>303</v>
      </c>
      <c r="E424" s="20" t="str">
        <f>IFERROR(VLOOKUP(C424,SRA!B:I,8,0),"")</f>
        <v>CLT</v>
      </c>
      <c r="F424" s="32" t="s">
        <v>603</v>
      </c>
      <c r="G424" s="20" t="str">
        <f>IFERROR(VLOOKUP(VLOOKUP(C424,SRA!B:F,5,0),FUNÇÃO!A:B,2,0),"")</f>
        <v>TEC. EM ADM. E FI</v>
      </c>
      <c r="H424" s="14">
        <f>IFERROR(VLOOKUP(C424,SRA!B:T,18,0),"")</f>
        <v>1537.47</v>
      </c>
      <c r="I424" s="14">
        <f>IFERROR(VLOOKUP(C424,SRA!B:T,19,0),"")</f>
        <v>0</v>
      </c>
      <c r="J424" s="14">
        <f>IFERROR(VLOOKUP(C424,ABRIL!B:F,3,0),"")</f>
        <v>1537.47</v>
      </c>
      <c r="K424" s="14">
        <f t="shared" si="12"/>
        <v>201.83999999999992</v>
      </c>
      <c r="L424" s="14">
        <f>IFERROR(VLOOKUP(C424,ABRIL!B:H,7,0),"")</f>
        <v>1335.63</v>
      </c>
      <c r="M424" s="69" t="str">
        <f>IFERROR(VLOOKUP(C424,FÉRIAS!C:D,2,0),"")</f>
        <v/>
      </c>
    </row>
    <row r="425" spans="2:13" s="36" customFormat="1">
      <c r="B425" s="20">
        <f t="shared" si="13"/>
        <v>417</v>
      </c>
      <c r="C425" s="65">
        <v>3023</v>
      </c>
      <c r="D425" s="66" t="s">
        <v>445</v>
      </c>
      <c r="E425" s="20" t="str">
        <f>IFERROR(VLOOKUP(C425,SRA!B:I,8,0),"")</f>
        <v>CLT</v>
      </c>
      <c r="F425" s="32" t="s">
        <v>603</v>
      </c>
      <c r="G425" s="20" t="str">
        <f>IFERROR(VLOOKUP(VLOOKUP(C425,SRA!B:F,5,0),FUNÇÃO!A:B,2,0),"")</f>
        <v>ANA ASS FARMACEUT</v>
      </c>
      <c r="H425" s="14">
        <f>IFERROR(VLOOKUP(C425,SRA!B:T,18,0),"")</f>
        <v>3414.1</v>
      </c>
      <c r="I425" s="14">
        <f>IFERROR(VLOOKUP(C425,SRA!B:T,19,0),"")</f>
        <v>0</v>
      </c>
      <c r="J425" s="14">
        <f>IFERROR(VLOOKUP(C425,ABRIL!B:F,3,0),"")</f>
        <v>3684.4</v>
      </c>
      <c r="K425" s="14">
        <f t="shared" si="12"/>
        <v>503.52</v>
      </c>
      <c r="L425" s="14">
        <f>IFERROR(VLOOKUP(C425,ABRIL!B:H,7,0),"")</f>
        <v>3180.88</v>
      </c>
      <c r="M425" s="69" t="str">
        <f>IFERROR(VLOOKUP(C425,FÉRIAS!C:D,2,0),"")</f>
        <v/>
      </c>
    </row>
    <row r="426" spans="2:13" s="36" customFormat="1">
      <c r="B426" s="20">
        <f t="shared" si="13"/>
        <v>418</v>
      </c>
      <c r="C426" s="65">
        <v>3025</v>
      </c>
      <c r="D426" s="66" t="s">
        <v>483</v>
      </c>
      <c r="E426" s="20" t="str">
        <f>IFERROR(VLOOKUP(C426,SRA!B:I,8,0),"")</f>
        <v>CLT</v>
      </c>
      <c r="F426" s="32" t="s">
        <v>603</v>
      </c>
      <c r="G426" s="20" t="str">
        <f>IFERROR(VLOOKUP(VLOOKUP(C426,SRA!B:F,5,0),FUNÇÃO!A:B,2,0),"")</f>
        <v>ANA ASS FARMACEUT</v>
      </c>
      <c r="H426" s="14">
        <f>IFERROR(VLOOKUP(C426,SRA!B:T,18,0),"")</f>
        <v>3414.1</v>
      </c>
      <c r="I426" s="14">
        <f>IFERROR(VLOOKUP(C426,SRA!B:T,19,0),"")</f>
        <v>0</v>
      </c>
      <c r="J426" s="14">
        <f>IFERROR(VLOOKUP(C426,ABRIL!B:F,3,0),"")</f>
        <v>3684.4</v>
      </c>
      <c r="K426" s="14">
        <f t="shared" si="12"/>
        <v>1642.41</v>
      </c>
      <c r="L426" s="14">
        <f>IFERROR(VLOOKUP(C426,ABRIL!B:H,7,0),"")</f>
        <v>2041.99</v>
      </c>
      <c r="M426" s="69" t="str">
        <f>IFERROR(VLOOKUP(C426,FÉRIAS!C:D,2,0),"")</f>
        <v/>
      </c>
    </row>
    <row r="427" spans="2:13" s="36" customFormat="1">
      <c r="B427" s="20">
        <f t="shared" si="13"/>
        <v>419</v>
      </c>
      <c r="C427" s="65">
        <v>3027</v>
      </c>
      <c r="D427" s="66" t="s">
        <v>304</v>
      </c>
      <c r="E427" s="20" t="str">
        <f>IFERROR(VLOOKUP(C427,SRA!B:I,8,0),"")</f>
        <v>CLT</v>
      </c>
      <c r="F427" s="32" t="s">
        <v>603</v>
      </c>
      <c r="G427" s="20" t="str">
        <f>IFERROR(VLOOKUP(VLOOKUP(C427,SRA!B:F,5,0),FUNÇÃO!A:B,2,0),"")</f>
        <v>ANA ASS FARMACEUT</v>
      </c>
      <c r="H427" s="14">
        <f>IFERROR(VLOOKUP(C427,SRA!B:T,18,0),"")</f>
        <v>3414.1</v>
      </c>
      <c r="I427" s="14">
        <f>IFERROR(VLOOKUP(C427,SRA!B:T,19,0),"")</f>
        <v>0</v>
      </c>
      <c r="J427" s="14">
        <f>IFERROR(VLOOKUP(C427,ABRIL!B:F,3,0),"")</f>
        <v>3684.4</v>
      </c>
      <c r="K427" s="14">
        <f t="shared" si="12"/>
        <v>758.25000000000045</v>
      </c>
      <c r="L427" s="14">
        <f>IFERROR(VLOOKUP(C427,ABRIL!B:H,7,0),"")</f>
        <v>2926.1499999999996</v>
      </c>
      <c r="M427" s="69" t="str">
        <f>IFERROR(VLOOKUP(C427,FÉRIAS!C:D,2,0),"")</f>
        <v/>
      </c>
    </row>
    <row r="428" spans="2:13" s="36" customFormat="1">
      <c r="B428" s="20">
        <f t="shared" si="13"/>
        <v>420</v>
      </c>
      <c r="C428" s="65">
        <v>3028</v>
      </c>
      <c r="D428" s="66" t="s">
        <v>305</v>
      </c>
      <c r="E428" s="20" t="str">
        <f>IFERROR(VLOOKUP(C428,SRA!B:I,8,0),"")</f>
        <v>CLT</v>
      </c>
      <c r="F428" s="32" t="s">
        <v>603</v>
      </c>
      <c r="G428" s="20" t="str">
        <f>IFERROR(VLOOKUP(VLOOKUP(C428,SRA!B:F,5,0),FUNÇÃO!A:B,2,0),"")</f>
        <v>ANALISTA QUALI IN</v>
      </c>
      <c r="H428" s="14">
        <f>IFERROR(VLOOKUP(C428,SRA!B:T,18,0),"")</f>
        <v>4656.5600000000004</v>
      </c>
      <c r="I428" s="14">
        <f>IFERROR(VLOOKUP(C428,SRA!B:T,19,0),"")</f>
        <v>1993.92</v>
      </c>
      <c r="J428" s="14">
        <f>IFERROR(VLOOKUP(C428,ABRIL!B:F,3,0),"")</f>
        <v>6920.78</v>
      </c>
      <c r="K428" s="14">
        <f t="shared" si="12"/>
        <v>2616.0500000000002</v>
      </c>
      <c r="L428" s="14">
        <f>IFERROR(VLOOKUP(C428,ABRIL!B:H,7,0),"")</f>
        <v>4304.7299999999996</v>
      </c>
      <c r="M428" s="69" t="str">
        <f>IFERROR(VLOOKUP(C428,FÉRIAS!C:D,2,0),"")</f>
        <v/>
      </c>
    </row>
    <row r="429" spans="2:13" s="36" customFormat="1">
      <c r="B429" s="20">
        <f t="shared" si="13"/>
        <v>421</v>
      </c>
      <c r="C429" s="65">
        <v>3029</v>
      </c>
      <c r="D429" s="66" t="s">
        <v>481</v>
      </c>
      <c r="E429" s="20" t="str">
        <f>IFERROR(VLOOKUP(C429,SRA!B:I,8,0),"")</f>
        <v>CLT</v>
      </c>
      <c r="F429" s="32" t="s">
        <v>603</v>
      </c>
      <c r="G429" s="20" t="str">
        <f>IFERROR(VLOOKUP(VLOOKUP(C429,SRA!B:F,5,0),FUNÇÃO!A:B,2,0),"")</f>
        <v>ANA ASS FARMACEUT</v>
      </c>
      <c r="H429" s="14">
        <f>IFERROR(VLOOKUP(C429,SRA!B:T,18,0),"")</f>
        <v>3414.1</v>
      </c>
      <c r="I429" s="14">
        <f>IFERROR(VLOOKUP(C429,SRA!B:T,19,0),"")</f>
        <v>0</v>
      </c>
      <c r="J429" s="14">
        <f>IFERROR(VLOOKUP(C429,ABRIL!B:F,3,0),"")</f>
        <v>3414.1</v>
      </c>
      <c r="K429" s="14">
        <f t="shared" si="12"/>
        <v>439.0300000000002</v>
      </c>
      <c r="L429" s="14">
        <f>IFERROR(VLOOKUP(C429,ABRIL!B:H,7,0),"")</f>
        <v>2975.0699999999997</v>
      </c>
      <c r="M429" s="69" t="str">
        <f>IFERROR(VLOOKUP(C429,FÉRIAS!C:D,2,0),"")</f>
        <v/>
      </c>
    </row>
    <row r="430" spans="2:13" s="36" customFormat="1">
      <c r="B430" s="20">
        <f t="shared" si="13"/>
        <v>422</v>
      </c>
      <c r="C430" s="65">
        <v>3031</v>
      </c>
      <c r="D430" s="66" t="s">
        <v>306</v>
      </c>
      <c r="E430" s="20" t="str">
        <f>IFERROR(VLOOKUP(C430,SRA!B:I,8,0),"")</f>
        <v>CLT</v>
      </c>
      <c r="F430" s="32" t="s">
        <v>603</v>
      </c>
      <c r="G430" s="20" t="str">
        <f>IFERROR(VLOOKUP(VLOOKUP(C430,SRA!B:F,5,0),FUNÇÃO!A:B,2,0),"")</f>
        <v>MEDICO DO TRABALH</v>
      </c>
      <c r="H430" s="14">
        <f>IFERROR(VLOOKUP(C430,SRA!B:T,18,0),"")</f>
        <v>5296.42</v>
      </c>
      <c r="I430" s="14">
        <f>IFERROR(VLOOKUP(C430,SRA!B:T,19,0),"")</f>
        <v>0</v>
      </c>
      <c r="J430" s="14">
        <f>IFERROR(VLOOKUP(C430,ABRIL!B:F,3,0),"")</f>
        <v>6196.72</v>
      </c>
      <c r="K430" s="14">
        <f t="shared" si="12"/>
        <v>1307.1000000000004</v>
      </c>
      <c r="L430" s="14">
        <f>IFERROR(VLOOKUP(C430,ABRIL!B:H,7,0),"")</f>
        <v>4889.62</v>
      </c>
      <c r="M430" s="69" t="str">
        <f>IFERROR(VLOOKUP(C430,FÉRIAS!C:D,2,0),"")</f>
        <v/>
      </c>
    </row>
    <row r="431" spans="2:13" s="36" customFormat="1">
      <c r="B431" s="20">
        <f t="shared" si="13"/>
        <v>423</v>
      </c>
      <c r="C431" s="65">
        <v>3032</v>
      </c>
      <c r="D431" s="66" t="s">
        <v>422</v>
      </c>
      <c r="E431" s="20" t="str">
        <f>IFERROR(VLOOKUP(C431,SRA!B:I,8,0),"")</f>
        <v>CLT</v>
      </c>
      <c r="F431" s="32" t="s">
        <v>603</v>
      </c>
      <c r="G431" s="20" t="str">
        <f>IFERROR(VLOOKUP(VLOOKUP(C431,SRA!B:F,5,0),FUNÇÃO!A:B,2,0),"")</f>
        <v>ANA ASS FARMACEUT</v>
      </c>
      <c r="H431" s="14">
        <f>IFERROR(VLOOKUP(C431,SRA!B:T,18,0),"")</f>
        <v>3414.1</v>
      </c>
      <c r="I431" s="14">
        <f>IFERROR(VLOOKUP(C431,SRA!B:T,19,0),"")</f>
        <v>0</v>
      </c>
      <c r="J431" s="14">
        <f>IFERROR(VLOOKUP(C431,ABRIL!B:F,3,0),"")</f>
        <v>3414.1</v>
      </c>
      <c r="K431" s="14">
        <f t="shared" si="12"/>
        <v>441.27</v>
      </c>
      <c r="L431" s="14">
        <f>IFERROR(VLOOKUP(C431,ABRIL!B:H,7,0),"")</f>
        <v>2972.83</v>
      </c>
      <c r="M431" s="69" t="str">
        <f>IFERROR(VLOOKUP(C431,FÉRIAS!C:D,2,0),"")</f>
        <v/>
      </c>
    </row>
    <row r="432" spans="2:13" s="36" customFormat="1">
      <c r="B432" s="20">
        <f t="shared" si="13"/>
        <v>424</v>
      </c>
      <c r="C432" s="65">
        <v>3036</v>
      </c>
      <c r="D432" s="66" t="s">
        <v>307</v>
      </c>
      <c r="E432" s="20" t="str">
        <f>IFERROR(VLOOKUP(C432,SRA!B:I,8,0),"")</f>
        <v>CLT</v>
      </c>
      <c r="F432" s="32" t="s">
        <v>603</v>
      </c>
      <c r="G432" s="20" t="str">
        <f>IFERROR(VLOOKUP(VLOOKUP(C432,SRA!B:F,5,0),FUNÇÃO!A:B,2,0),"")</f>
        <v>TEC.EM QUALIDADE</v>
      </c>
      <c r="H432" s="14">
        <f>IFERROR(VLOOKUP(C432,SRA!B:T,18,0),"")</f>
        <v>1537.47</v>
      </c>
      <c r="I432" s="14">
        <f>IFERROR(VLOOKUP(C432,SRA!B:T,19,0),"")</f>
        <v>0</v>
      </c>
      <c r="J432" s="14">
        <f>IFERROR(VLOOKUP(C432,ABRIL!B:F,3,0),"")</f>
        <v>1963.58</v>
      </c>
      <c r="K432" s="14">
        <f t="shared" si="12"/>
        <v>145.2199999999998</v>
      </c>
      <c r="L432" s="14">
        <f>IFERROR(VLOOKUP(C432,ABRIL!B:H,7,0),"")</f>
        <v>1818.3600000000001</v>
      </c>
      <c r="M432" s="69" t="str">
        <f>IFERROR(VLOOKUP(C432,FÉRIAS!C:D,2,0),"")</f>
        <v/>
      </c>
    </row>
    <row r="433" spans="2:13" s="36" customFormat="1">
      <c r="B433" s="20">
        <f t="shared" si="13"/>
        <v>425</v>
      </c>
      <c r="C433" s="65">
        <v>3037</v>
      </c>
      <c r="D433" s="66" t="s">
        <v>308</v>
      </c>
      <c r="E433" s="20" t="str">
        <f>IFERROR(VLOOKUP(C433,SRA!B:I,8,0),"")</f>
        <v>CLT</v>
      </c>
      <c r="F433" s="32" t="s">
        <v>603</v>
      </c>
      <c r="G433" s="20" t="str">
        <f>IFERROR(VLOOKUP(VLOOKUP(C433,SRA!B:F,5,0),FUNÇÃO!A:B,2,0),"")</f>
        <v>AUX. LABORATORIO</v>
      </c>
      <c r="H433" s="14">
        <f>IFERROR(VLOOKUP(C433,SRA!B:T,18,0),"")</f>
        <v>1048.8800000000001</v>
      </c>
      <c r="I433" s="14">
        <f>IFERROR(VLOOKUP(C433,SRA!B:T,19,0),"")</f>
        <v>0</v>
      </c>
      <c r="J433" s="14">
        <f>IFERROR(VLOOKUP(C433,ABRIL!B:F,3,0),"")</f>
        <v>1523.86</v>
      </c>
      <c r="K433" s="14">
        <f t="shared" si="12"/>
        <v>235.74</v>
      </c>
      <c r="L433" s="14">
        <f>IFERROR(VLOOKUP(C433,ABRIL!B:H,7,0),"")</f>
        <v>1288.1199999999999</v>
      </c>
      <c r="M433" s="69" t="str">
        <f>IFERROR(VLOOKUP(C433,FÉRIAS!C:D,2,0),"")</f>
        <v/>
      </c>
    </row>
    <row r="434" spans="2:13" s="36" customFormat="1">
      <c r="B434" s="20">
        <f t="shared" si="13"/>
        <v>426</v>
      </c>
      <c r="C434" s="65">
        <v>3039</v>
      </c>
      <c r="D434" s="66" t="s">
        <v>309</v>
      </c>
      <c r="E434" s="20" t="str">
        <f>IFERROR(VLOOKUP(C434,SRA!B:I,8,0),"")</f>
        <v>CLT</v>
      </c>
      <c r="F434" s="32" t="s">
        <v>603</v>
      </c>
      <c r="G434" s="20" t="str">
        <f>IFERROR(VLOOKUP(VLOOKUP(C434,SRA!B:F,5,0),FUNÇÃO!A:B,2,0),"")</f>
        <v>TEC. EM OPTICA</v>
      </c>
      <c r="H434" s="14">
        <f>IFERROR(VLOOKUP(C434,SRA!B:T,18,0),"")</f>
        <v>1537.47</v>
      </c>
      <c r="I434" s="14">
        <f>IFERROR(VLOOKUP(C434,SRA!B:T,19,0),"")</f>
        <v>0</v>
      </c>
      <c r="J434" s="14">
        <f>IFERROR(VLOOKUP(C434,ABRIL!B:F,3,0),"")</f>
        <v>1537.47</v>
      </c>
      <c r="K434" s="14">
        <f t="shared" si="12"/>
        <v>687.85</v>
      </c>
      <c r="L434" s="14">
        <f>IFERROR(VLOOKUP(C434,ABRIL!B:H,7,0),"")</f>
        <v>849.62</v>
      </c>
      <c r="M434" s="69" t="str">
        <f>IFERROR(VLOOKUP(C434,FÉRIAS!C:D,2,0),"")</f>
        <v/>
      </c>
    </row>
    <row r="435" spans="2:13" s="36" customFormat="1">
      <c r="B435" s="20">
        <f t="shared" si="13"/>
        <v>427</v>
      </c>
      <c r="C435" s="65">
        <v>3040</v>
      </c>
      <c r="D435" s="66" t="s">
        <v>310</v>
      </c>
      <c r="E435" s="20" t="str">
        <f>IFERROR(VLOOKUP(C435,SRA!B:I,8,0),"")</f>
        <v>CLT</v>
      </c>
      <c r="F435" s="32" t="s">
        <v>603</v>
      </c>
      <c r="G435" s="20" t="str">
        <f>IFERROR(VLOOKUP(VLOOKUP(C435,SRA!B:F,5,0),FUNÇÃO!A:B,2,0),"")</f>
        <v>TEC. EM OPTICA</v>
      </c>
      <c r="H435" s="14">
        <f>IFERROR(VLOOKUP(C435,SRA!B:T,18,0),"")</f>
        <v>1537.47</v>
      </c>
      <c r="I435" s="14">
        <f>IFERROR(VLOOKUP(C435,SRA!B:T,19,0),"")</f>
        <v>0</v>
      </c>
      <c r="J435" s="14">
        <f>IFERROR(VLOOKUP(C435,ABRIL!B:F,3,0),"")</f>
        <v>1807.77</v>
      </c>
      <c r="K435" s="14">
        <f t="shared" si="12"/>
        <v>816.03</v>
      </c>
      <c r="L435" s="14">
        <f>IFERROR(VLOOKUP(C435,ABRIL!B:H,7,0),"")</f>
        <v>991.74</v>
      </c>
      <c r="M435" s="69" t="str">
        <f>IFERROR(VLOOKUP(C435,FÉRIAS!C:D,2,0),"")</f>
        <v/>
      </c>
    </row>
    <row r="436" spans="2:13" s="36" customFormat="1">
      <c r="B436" s="20">
        <f t="shared" si="13"/>
        <v>428</v>
      </c>
      <c r="C436" s="65">
        <v>3044</v>
      </c>
      <c r="D436" s="66" t="s">
        <v>431</v>
      </c>
      <c r="E436" s="20" t="str">
        <f>IFERROR(VLOOKUP(C436,SRA!B:I,8,0),"")</f>
        <v>CLT</v>
      </c>
      <c r="F436" s="32" t="s">
        <v>603</v>
      </c>
      <c r="G436" s="20" t="str">
        <f>IFERROR(VLOOKUP(VLOOKUP(C436,SRA!B:F,5,0),FUNÇÃO!A:B,2,0),"")</f>
        <v>ANA ASS FARMACEUT</v>
      </c>
      <c r="H436" s="14">
        <f>IFERROR(VLOOKUP(C436,SRA!B:T,18,0),"")</f>
        <v>3414.1</v>
      </c>
      <c r="I436" s="14">
        <f>IFERROR(VLOOKUP(C436,SRA!B:T,19,0),"")</f>
        <v>0</v>
      </c>
      <c r="J436" s="14">
        <f>IFERROR(VLOOKUP(C436,ABRIL!B:F,3,0),"")</f>
        <v>3414.1</v>
      </c>
      <c r="K436" s="14">
        <f t="shared" si="12"/>
        <v>468.4699999999998</v>
      </c>
      <c r="L436" s="14">
        <f>IFERROR(VLOOKUP(C436,ABRIL!B:H,7,0),"")</f>
        <v>2945.63</v>
      </c>
      <c r="M436" s="69" t="str">
        <f>IFERROR(VLOOKUP(C436,FÉRIAS!C:D,2,0),"")</f>
        <v/>
      </c>
    </row>
    <row r="437" spans="2:13" s="36" customFormat="1">
      <c r="B437" s="20">
        <f t="shared" si="13"/>
        <v>429</v>
      </c>
      <c r="C437" s="65">
        <v>3045</v>
      </c>
      <c r="D437" s="66" t="s">
        <v>466</v>
      </c>
      <c r="E437" s="20" t="str">
        <f>IFERROR(VLOOKUP(C437,SRA!B:I,8,0),"")</f>
        <v>CLT</v>
      </c>
      <c r="F437" s="32" t="s">
        <v>603</v>
      </c>
      <c r="G437" s="20" t="str">
        <f>IFERROR(VLOOKUP(VLOOKUP(C437,SRA!B:F,5,0),FUNÇÃO!A:B,2,0),"")</f>
        <v>ANA ASS FARMACEUT</v>
      </c>
      <c r="H437" s="14">
        <f>IFERROR(VLOOKUP(C437,SRA!B:T,18,0),"")</f>
        <v>3414.1</v>
      </c>
      <c r="I437" s="14">
        <f>IFERROR(VLOOKUP(C437,SRA!B:T,19,0),"")</f>
        <v>0</v>
      </c>
      <c r="J437" s="14">
        <f>IFERROR(VLOOKUP(C437,ABRIL!B:F,3,0),"")</f>
        <v>3684.4</v>
      </c>
      <c r="K437" s="14">
        <f t="shared" si="12"/>
        <v>1480.35</v>
      </c>
      <c r="L437" s="14">
        <f>IFERROR(VLOOKUP(C437,ABRIL!B:H,7,0),"")</f>
        <v>2204.0500000000002</v>
      </c>
      <c r="M437" s="69" t="str">
        <f>IFERROR(VLOOKUP(C437,FÉRIAS!C:D,2,0),"")</f>
        <v/>
      </c>
    </row>
    <row r="438" spans="2:13" s="36" customFormat="1">
      <c r="B438" s="20">
        <f t="shared" si="13"/>
        <v>430</v>
      </c>
      <c r="C438" s="65">
        <v>3046</v>
      </c>
      <c r="D438" s="66" t="s">
        <v>485</v>
      </c>
      <c r="E438" s="20" t="str">
        <f>IFERROR(VLOOKUP(C438,SRA!B:I,8,0),"")</f>
        <v>CLT</v>
      </c>
      <c r="F438" s="32" t="s">
        <v>603</v>
      </c>
      <c r="G438" s="20" t="str">
        <f>IFERROR(VLOOKUP(VLOOKUP(C438,SRA!B:F,5,0),FUNÇÃO!A:B,2,0),"")</f>
        <v>ANA ASS FARMACEUT</v>
      </c>
      <c r="H438" s="14">
        <f>IFERROR(VLOOKUP(C438,SRA!B:T,18,0),"")</f>
        <v>3414.1</v>
      </c>
      <c r="I438" s="14">
        <f>IFERROR(VLOOKUP(C438,SRA!B:T,19,0),"")</f>
        <v>0</v>
      </c>
      <c r="J438" s="14">
        <f>IFERROR(VLOOKUP(C438,ABRIL!B:F,3,0),"")</f>
        <v>3684.4</v>
      </c>
      <c r="K438" s="14">
        <f t="shared" si="12"/>
        <v>588.17000000000007</v>
      </c>
      <c r="L438" s="14">
        <f>IFERROR(VLOOKUP(C438,ABRIL!B:H,7,0),"")</f>
        <v>3096.23</v>
      </c>
      <c r="M438" s="69" t="str">
        <f>IFERROR(VLOOKUP(C438,FÉRIAS!C:D,2,0),"")</f>
        <v/>
      </c>
    </row>
    <row r="439" spans="2:13" s="36" customFormat="1">
      <c r="B439" s="20">
        <f t="shared" si="13"/>
        <v>431</v>
      </c>
      <c r="C439" s="65">
        <v>3047</v>
      </c>
      <c r="D439" s="66" t="s">
        <v>311</v>
      </c>
      <c r="E439" s="20" t="str">
        <f>IFERROR(VLOOKUP(C439,SRA!B:I,8,0),"")</f>
        <v>CLT</v>
      </c>
      <c r="F439" s="32" t="s">
        <v>603</v>
      </c>
      <c r="G439" s="20" t="str">
        <f>IFERROR(VLOOKUP(VLOOKUP(C439,SRA!B:F,5,0),FUNÇÃO!A:B,2,0),"")</f>
        <v>TEC. EM ADM. E FI</v>
      </c>
      <c r="H439" s="14">
        <f>IFERROR(VLOOKUP(C439,SRA!B:T,18,0),"")</f>
        <v>1537.47</v>
      </c>
      <c r="I439" s="14">
        <f>IFERROR(VLOOKUP(C439,SRA!B:T,19,0),"")</f>
        <v>0</v>
      </c>
      <c r="J439" s="14">
        <f>IFERROR(VLOOKUP(C439,ABRIL!B:F,3,0),"")</f>
        <v>1537.47</v>
      </c>
      <c r="K439" s="14">
        <f t="shared" si="12"/>
        <v>579.19000000000005</v>
      </c>
      <c r="L439" s="14">
        <f>IFERROR(VLOOKUP(C439,ABRIL!B:H,7,0),"")</f>
        <v>958.28</v>
      </c>
      <c r="M439" s="69" t="str">
        <f>IFERROR(VLOOKUP(C439,FÉRIAS!C:D,2,0),"")</f>
        <v/>
      </c>
    </row>
    <row r="440" spans="2:13" s="36" customFormat="1">
      <c r="B440" s="20">
        <f t="shared" si="13"/>
        <v>432</v>
      </c>
      <c r="C440" s="65">
        <v>3049</v>
      </c>
      <c r="D440" s="66" t="s">
        <v>312</v>
      </c>
      <c r="E440" s="20" t="str">
        <f>IFERROR(VLOOKUP(C440,SRA!B:I,8,0),"")</f>
        <v>CLT</v>
      </c>
      <c r="F440" s="32" t="s">
        <v>603</v>
      </c>
      <c r="G440" s="20" t="str">
        <f>IFERROR(VLOOKUP(VLOOKUP(C440,SRA!B:F,5,0),FUNÇÃO!A:B,2,0),"")</f>
        <v>ANA. SEG DO TRABA</v>
      </c>
      <c r="H440" s="14">
        <f>IFERROR(VLOOKUP(C440,SRA!B:T,18,0),"")</f>
        <v>2675.02</v>
      </c>
      <c r="I440" s="14">
        <f>IFERROR(VLOOKUP(C440,SRA!B:T,19,0),"")</f>
        <v>1993.92</v>
      </c>
      <c r="J440" s="14">
        <f>IFERROR(VLOOKUP(C440,ABRIL!B:F,3,0),"")</f>
        <v>4668.9399999999996</v>
      </c>
      <c r="K440" s="14">
        <f t="shared" si="12"/>
        <v>2270.4099999999994</v>
      </c>
      <c r="L440" s="14">
        <f>IFERROR(VLOOKUP(C440,ABRIL!B:H,7,0),"")</f>
        <v>2398.5300000000002</v>
      </c>
      <c r="M440" s="69" t="str">
        <f>IFERROR(VLOOKUP(C440,FÉRIAS!C:D,2,0),"")</f>
        <v/>
      </c>
    </row>
    <row r="441" spans="2:13" s="36" customFormat="1">
      <c r="B441" s="20">
        <f t="shared" si="13"/>
        <v>433</v>
      </c>
      <c r="C441" s="65">
        <v>3052</v>
      </c>
      <c r="D441" s="66" t="s">
        <v>313</v>
      </c>
      <c r="E441" s="20" t="str">
        <f>IFERROR(VLOOKUP(C441,SRA!B:I,8,0),"")</f>
        <v>CLT</v>
      </c>
      <c r="F441" s="32" t="s">
        <v>603</v>
      </c>
      <c r="G441" s="20" t="str">
        <f>IFERROR(VLOOKUP(VLOOKUP(C441,SRA!B:F,5,0),FUNÇÃO!A:B,2,0),"")</f>
        <v>FARMACEUTICO IND</v>
      </c>
      <c r="H441" s="14">
        <f>IFERROR(VLOOKUP(C441,SRA!B:T,18,0),"")</f>
        <v>4656.5600000000004</v>
      </c>
      <c r="I441" s="14">
        <f>IFERROR(VLOOKUP(C441,SRA!B:T,19,0),"")</f>
        <v>0</v>
      </c>
      <c r="J441" s="14">
        <f>IFERROR(VLOOKUP(C441,ABRIL!B:F,3,0),"")</f>
        <v>4656.5600000000004</v>
      </c>
      <c r="K441" s="14">
        <f t="shared" si="12"/>
        <v>807.66000000000031</v>
      </c>
      <c r="L441" s="14">
        <f>IFERROR(VLOOKUP(C441,ABRIL!B:H,7,0),"")</f>
        <v>3848.9</v>
      </c>
      <c r="M441" s="69" t="str">
        <f>IFERROR(VLOOKUP(C441,FÉRIAS!C:D,2,0),"")</f>
        <v/>
      </c>
    </row>
    <row r="442" spans="2:13" s="36" customFormat="1">
      <c r="B442" s="20">
        <f t="shared" si="13"/>
        <v>434</v>
      </c>
      <c r="C442" s="65">
        <v>3055</v>
      </c>
      <c r="D442" s="66" t="s">
        <v>477</v>
      </c>
      <c r="E442" s="20" t="str">
        <f>IFERROR(VLOOKUP(C442,SRA!B:I,8,0),"")</f>
        <v>CLT</v>
      </c>
      <c r="F442" s="32" t="s">
        <v>603</v>
      </c>
      <c r="G442" s="20" t="str">
        <f>IFERROR(VLOOKUP(VLOOKUP(C442,SRA!B:F,5,0),FUNÇÃO!A:B,2,0),"")</f>
        <v>ANA ASS FARMACEUT</v>
      </c>
      <c r="H442" s="14">
        <f>IFERROR(VLOOKUP(C442,SRA!B:T,18,0),"")</f>
        <v>3414.1</v>
      </c>
      <c r="I442" s="14">
        <f>IFERROR(VLOOKUP(C442,SRA!B:T,19,0),"")</f>
        <v>0</v>
      </c>
      <c r="J442" s="14">
        <f>IFERROR(VLOOKUP(C442,ABRIL!B:F,3,0),"")</f>
        <v>3414.1</v>
      </c>
      <c r="K442" s="14">
        <f t="shared" si="12"/>
        <v>884.27</v>
      </c>
      <c r="L442" s="14">
        <f>IFERROR(VLOOKUP(C442,ABRIL!B:H,7,0),"")</f>
        <v>2529.83</v>
      </c>
      <c r="M442" s="69" t="str">
        <f>IFERROR(VLOOKUP(C442,FÉRIAS!C:D,2,0),"")</f>
        <v/>
      </c>
    </row>
    <row r="443" spans="2:13" s="36" customFormat="1">
      <c r="B443" s="20">
        <f t="shared" si="13"/>
        <v>435</v>
      </c>
      <c r="C443" s="65">
        <v>3057</v>
      </c>
      <c r="D443" s="66" t="s">
        <v>314</v>
      </c>
      <c r="E443" s="20" t="str">
        <f>IFERROR(VLOOKUP(C443,SRA!B:I,8,0),"")</f>
        <v>CLT</v>
      </c>
      <c r="F443" s="32" t="s">
        <v>603</v>
      </c>
      <c r="G443" s="20" t="str">
        <f>IFERROR(VLOOKUP(VLOOKUP(C443,SRA!B:F,5,0),FUNÇÃO!A:B,2,0),"")</f>
        <v>TEC.EM QUALIDADE</v>
      </c>
      <c r="H443" s="14">
        <f>IFERROR(VLOOKUP(C443,SRA!B:T,18,0),"")</f>
        <v>1537.47</v>
      </c>
      <c r="I443" s="14">
        <f>IFERROR(VLOOKUP(C443,SRA!B:T,19,0),"")</f>
        <v>0</v>
      </c>
      <c r="J443" s="14">
        <f>IFERROR(VLOOKUP(C443,ABRIL!B:F,3,0),"")</f>
        <v>1537.47</v>
      </c>
      <c r="K443" s="14">
        <f t="shared" si="12"/>
        <v>162.66000000000008</v>
      </c>
      <c r="L443" s="14">
        <f>IFERROR(VLOOKUP(C443,ABRIL!B:H,7,0),"")</f>
        <v>1374.81</v>
      </c>
      <c r="M443" s="69" t="str">
        <f>IFERROR(VLOOKUP(C443,FÉRIAS!C:D,2,0),"")</f>
        <v/>
      </c>
    </row>
    <row r="444" spans="2:13" s="36" customFormat="1">
      <c r="B444" s="20">
        <f t="shared" si="13"/>
        <v>436</v>
      </c>
      <c r="C444" s="65">
        <v>3061</v>
      </c>
      <c r="D444" s="66" t="s">
        <v>315</v>
      </c>
      <c r="E444" s="20" t="str">
        <f>IFERROR(VLOOKUP(C444,SRA!B:I,8,0),"")</f>
        <v>CLT</v>
      </c>
      <c r="F444" s="32" t="s">
        <v>603</v>
      </c>
      <c r="G444" s="20" t="str">
        <f>IFERROR(VLOOKUP(VLOOKUP(C444,SRA!B:F,5,0),FUNÇÃO!A:B,2,0),"")</f>
        <v>TEC.EM QUALIDADE</v>
      </c>
      <c r="H444" s="14">
        <f>IFERROR(VLOOKUP(C444,SRA!B:T,18,0),"")</f>
        <v>1537.47</v>
      </c>
      <c r="I444" s="14">
        <f>IFERROR(VLOOKUP(C444,SRA!B:T,19,0),"")</f>
        <v>0</v>
      </c>
      <c r="J444" s="14">
        <f>IFERROR(VLOOKUP(C444,ABRIL!B:F,3,0),"")</f>
        <v>1537.47</v>
      </c>
      <c r="K444" s="14">
        <f t="shared" si="12"/>
        <v>235.21000000000004</v>
      </c>
      <c r="L444" s="14">
        <f>IFERROR(VLOOKUP(C444,ABRIL!B:H,7,0),"")</f>
        <v>1302.26</v>
      </c>
      <c r="M444" s="69" t="str">
        <f>IFERROR(VLOOKUP(C444,FÉRIAS!C:D,2,0),"")</f>
        <v/>
      </c>
    </row>
    <row r="445" spans="2:13" s="36" customFormat="1">
      <c r="B445" s="20">
        <f t="shared" si="13"/>
        <v>437</v>
      </c>
      <c r="C445" s="65">
        <v>3062</v>
      </c>
      <c r="D445" s="66" t="s">
        <v>316</v>
      </c>
      <c r="E445" s="20" t="str">
        <f>IFERROR(VLOOKUP(C445,SRA!B:I,8,0),"")</f>
        <v>CLT</v>
      </c>
      <c r="F445" s="32" t="s">
        <v>603</v>
      </c>
      <c r="G445" s="20" t="str">
        <f>IFERROR(VLOOKUP(VLOOKUP(C445,SRA!B:F,5,0),FUNÇÃO!A:B,2,0),"")</f>
        <v>AUX. LABORATORIO</v>
      </c>
      <c r="H445" s="14">
        <f>IFERROR(VLOOKUP(C445,SRA!B:T,18,0),"")</f>
        <v>1048.8800000000001</v>
      </c>
      <c r="I445" s="14">
        <f>IFERROR(VLOOKUP(C445,SRA!B:T,19,0),"")</f>
        <v>0</v>
      </c>
      <c r="J445" s="14">
        <f>IFERROR(VLOOKUP(C445,ABRIL!B:F,3,0),"")</f>
        <v>1459.7</v>
      </c>
      <c r="K445" s="14">
        <f t="shared" si="12"/>
        <v>664.30000000000007</v>
      </c>
      <c r="L445" s="14">
        <f>IFERROR(VLOOKUP(C445,ABRIL!B:H,7,0),"")</f>
        <v>795.4</v>
      </c>
      <c r="M445" s="69" t="str">
        <f>IFERROR(VLOOKUP(C445,FÉRIAS!C:D,2,0),"")</f>
        <v/>
      </c>
    </row>
    <row r="446" spans="2:13" s="36" customFormat="1">
      <c r="B446" s="20">
        <f t="shared" si="13"/>
        <v>438</v>
      </c>
      <c r="C446" s="65">
        <v>3063</v>
      </c>
      <c r="D446" s="66" t="s">
        <v>317</v>
      </c>
      <c r="E446" s="20" t="str">
        <f>IFERROR(VLOOKUP(C446,SRA!B:I,8,0),"")</f>
        <v>CLT</v>
      </c>
      <c r="F446" s="32" t="s">
        <v>603</v>
      </c>
      <c r="G446" s="20" t="str">
        <f>IFERROR(VLOOKUP(VLOOKUP(C446,SRA!B:F,5,0),FUNÇÃO!A:B,2,0),"")</f>
        <v>TEC. EM ADM. E VE</v>
      </c>
      <c r="H446" s="14">
        <f>IFERROR(VLOOKUP(C446,SRA!B:T,18,0),"")</f>
        <v>1537.48</v>
      </c>
      <c r="I446" s="14">
        <f>IFERROR(VLOOKUP(C446,SRA!B:T,19,0),"")</f>
        <v>0</v>
      </c>
      <c r="J446" s="14">
        <f>IFERROR(VLOOKUP(C446,ABRIL!B:F,3,0),"")</f>
        <v>1807.78</v>
      </c>
      <c r="K446" s="14">
        <f t="shared" si="12"/>
        <v>564.47</v>
      </c>
      <c r="L446" s="14">
        <f>IFERROR(VLOOKUP(C446,ABRIL!B:H,7,0),"")</f>
        <v>1243.31</v>
      </c>
      <c r="M446" s="69" t="str">
        <f>IFERROR(VLOOKUP(C446,FÉRIAS!C:D,2,0),"")</f>
        <v/>
      </c>
    </row>
    <row r="447" spans="2:13" s="36" customFormat="1">
      <c r="B447" s="20">
        <f t="shared" si="13"/>
        <v>439</v>
      </c>
      <c r="C447" s="65">
        <v>3066</v>
      </c>
      <c r="D447" s="66" t="s">
        <v>318</v>
      </c>
      <c r="E447" s="20" t="str">
        <f>IFERROR(VLOOKUP(C447,SRA!B:I,8,0),"")</f>
        <v>CLT</v>
      </c>
      <c r="F447" s="32" t="s">
        <v>603</v>
      </c>
      <c r="G447" s="20" t="str">
        <f>IFERROR(VLOOKUP(VLOOKUP(C447,SRA!B:F,5,0),FUNÇÃO!A:B,2,0),"")</f>
        <v>ANALISTA EM RH</v>
      </c>
      <c r="H447" s="14">
        <f>IFERROR(VLOOKUP(C447,SRA!B:T,18,0),"")</f>
        <v>2675.02</v>
      </c>
      <c r="I447" s="14">
        <f>IFERROR(VLOOKUP(C447,SRA!B:T,19,0),"")</f>
        <v>1107.73</v>
      </c>
      <c r="J447" s="14">
        <f>IFERROR(VLOOKUP(C447,ABRIL!B:F,3,0),"")</f>
        <v>3782.75</v>
      </c>
      <c r="K447" s="14">
        <f t="shared" si="12"/>
        <v>759.76000000000022</v>
      </c>
      <c r="L447" s="14">
        <f>IFERROR(VLOOKUP(C447,ABRIL!B:H,7,0),"")</f>
        <v>3022.99</v>
      </c>
      <c r="M447" s="69" t="str">
        <f>IFERROR(VLOOKUP(C447,FÉRIAS!C:D,2,0),"")</f>
        <v/>
      </c>
    </row>
    <row r="448" spans="2:13" s="36" customFormat="1">
      <c r="B448" s="20">
        <f t="shared" si="13"/>
        <v>440</v>
      </c>
      <c r="C448" s="65">
        <v>3067</v>
      </c>
      <c r="D448" s="66" t="s">
        <v>319</v>
      </c>
      <c r="E448" s="20" t="str">
        <f>IFERROR(VLOOKUP(C448,SRA!B:I,8,0),"")</f>
        <v>CLT</v>
      </c>
      <c r="F448" s="32" t="s">
        <v>603</v>
      </c>
      <c r="G448" s="20" t="str">
        <f>IFERROR(VLOOKUP(VLOOKUP(C448,SRA!B:F,5,0),FUNÇÃO!A:B,2,0),"")</f>
        <v>TEC. EM ADM. E FI</v>
      </c>
      <c r="H448" s="14">
        <f>IFERROR(VLOOKUP(C448,SRA!B:T,18,0),"")</f>
        <v>1537.47</v>
      </c>
      <c r="I448" s="14">
        <f>IFERROR(VLOOKUP(C448,SRA!B:T,19,0),"")</f>
        <v>0</v>
      </c>
      <c r="J448" s="14">
        <f>IFERROR(VLOOKUP(C448,ABRIL!B:F,3,0),"")</f>
        <v>1537.47</v>
      </c>
      <c r="K448" s="14">
        <f t="shared" si="12"/>
        <v>826.6</v>
      </c>
      <c r="L448" s="14">
        <f>IFERROR(VLOOKUP(C448,ABRIL!B:H,7,0),"")</f>
        <v>710.87</v>
      </c>
      <c r="M448" s="69" t="str">
        <f>IFERROR(VLOOKUP(C448,FÉRIAS!C:D,2,0),"")</f>
        <v/>
      </c>
    </row>
    <row r="449" spans="2:13" s="36" customFormat="1">
      <c r="B449" s="20">
        <f t="shared" si="13"/>
        <v>441</v>
      </c>
      <c r="C449" s="65">
        <v>3069</v>
      </c>
      <c r="D449" s="66" t="s">
        <v>426</v>
      </c>
      <c r="E449" s="20" t="str">
        <f>IFERROR(VLOOKUP(C449,SRA!B:I,8,0),"")</f>
        <v>CLT</v>
      </c>
      <c r="F449" s="32" t="s">
        <v>603</v>
      </c>
      <c r="G449" s="20" t="str">
        <f>IFERROR(VLOOKUP(VLOOKUP(C449,SRA!B:F,5,0),FUNÇÃO!A:B,2,0),"")</f>
        <v>TEC. EM ADM. E VE</v>
      </c>
      <c r="H449" s="14">
        <f>IFERROR(VLOOKUP(C449,SRA!B:T,18,0),"")</f>
        <v>1537.47</v>
      </c>
      <c r="I449" s="14">
        <f>IFERROR(VLOOKUP(C449,SRA!B:T,19,0),"")</f>
        <v>174.95</v>
      </c>
      <c r="J449" s="14">
        <f>IFERROR(VLOOKUP(C449,ABRIL!B:F,3,0),"")</f>
        <v>2492.94</v>
      </c>
      <c r="K449" s="14">
        <f t="shared" si="12"/>
        <v>895.11000000000013</v>
      </c>
      <c r="L449" s="14">
        <f>IFERROR(VLOOKUP(C449,ABRIL!B:H,7,0),"")</f>
        <v>1597.83</v>
      </c>
      <c r="M449" s="69" t="str">
        <f>IFERROR(VLOOKUP(C449,FÉRIAS!C:D,2,0),"")</f>
        <v/>
      </c>
    </row>
    <row r="450" spans="2:13" s="36" customFormat="1">
      <c r="B450" s="20">
        <f t="shared" si="13"/>
        <v>442</v>
      </c>
      <c r="C450" s="65">
        <v>3080</v>
      </c>
      <c r="D450" s="66" t="s">
        <v>320</v>
      </c>
      <c r="E450" s="20" t="str">
        <f>IFERROR(VLOOKUP(C450,SRA!B:I,8,0),"")</f>
        <v>CLT</v>
      </c>
      <c r="F450" s="32" t="s">
        <v>723</v>
      </c>
      <c r="G450" s="20" t="str">
        <f>IFERROR(VLOOKUP(VLOOKUP(C450,SRA!B:F,5,0),FUNÇÃO!A:B,2,0),"")</f>
        <v>ANALISTA INFORMAT</v>
      </c>
      <c r="H450" s="14">
        <f>IFERROR(VLOOKUP(C450,SRA!B:T,18,0),"")</f>
        <v>2675.02</v>
      </c>
      <c r="I450" s="14">
        <f>IFERROR(VLOOKUP(C450,SRA!B:T,19,0),"")</f>
        <v>0</v>
      </c>
      <c r="J450" s="14">
        <f>IFERROR(VLOOKUP(C450,ABRIL!B:F,3,0),"")</f>
        <v>32.42</v>
      </c>
      <c r="K450" s="14">
        <f t="shared" si="12"/>
        <v>32.42</v>
      </c>
      <c r="L450" s="14">
        <f>IFERROR(VLOOKUP(C450,ABRIL!B:H,7,0),"")</f>
        <v>0</v>
      </c>
      <c r="M450" s="69" t="str">
        <f>IFERROR(VLOOKUP(C450,FÉRIAS!C:D,2,0),"")</f>
        <v/>
      </c>
    </row>
    <row r="451" spans="2:13" s="36" customFormat="1">
      <c r="B451" s="20">
        <f t="shared" si="13"/>
        <v>443</v>
      </c>
      <c r="C451" s="65">
        <v>3084</v>
      </c>
      <c r="D451" s="66" t="s">
        <v>322</v>
      </c>
      <c r="E451" s="20" t="str">
        <f>IFERROR(VLOOKUP(C451,SRA!B:I,8,0),"")</f>
        <v>CLT</v>
      </c>
      <c r="F451" s="32" t="s">
        <v>617</v>
      </c>
      <c r="G451" s="20" t="str">
        <f>IFERROR(VLOOKUP(VLOOKUP(C451,SRA!B:F,5,0),FUNÇÃO!A:B,2,0),"")</f>
        <v>TEC.EM QUALIDADE</v>
      </c>
      <c r="H451" s="14">
        <f>IFERROR(VLOOKUP(C451,SRA!B:T,18,0),"")</f>
        <v>1537.47</v>
      </c>
      <c r="I451" s="14">
        <f>IFERROR(VLOOKUP(C451,SRA!B:T,19,0),"")</f>
        <v>0</v>
      </c>
      <c r="J451" s="14">
        <f>IFERROR(VLOOKUP(C451,ABRIL!B:F,3,0),"")</f>
        <v>1867.58</v>
      </c>
      <c r="K451" s="14">
        <f t="shared" si="12"/>
        <v>1244.8799999999999</v>
      </c>
      <c r="L451" s="14">
        <f>IFERROR(VLOOKUP(C451,ABRIL!B:H,7,0),"")</f>
        <v>622.70000000000005</v>
      </c>
      <c r="M451" s="69" t="str">
        <f>IFERROR(VLOOKUP(C451,FÉRIAS!C:D,2,0),"")</f>
        <v>NATHALIA V DE A ITAPARICA</v>
      </c>
    </row>
    <row r="452" spans="2:13" s="36" customFormat="1">
      <c r="B452" s="20">
        <f t="shared" si="13"/>
        <v>444</v>
      </c>
      <c r="C452" s="65">
        <v>3085</v>
      </c>
      <c r="D452" s="66" t="s">
        <v>323</v>
      </c>
      <c r="E452" s="20" t="str">
        <f>IFERROR(VLOOKUP(C452,SRA!B:I,8,0),"")</f>
        <v>CLT</v>
      </c>
      <c r="F452" s="32" t="s">
        <v>603</v>
      </c>
      <c r="G452" s="20" t="str">
        <f>IFERROR(VLOOKUP(VLOOKUP(C452,SRA!B:F,5,0),FUNÇÃO!A:B,2,0),"")</f>
        <v>TEC.EM QUALIDADE</v>
      </c>
      <c r="H452" s="14">
        <f>IFERROR(VLOOKUP(C452,SRA!B:T,18,0),"")</f>
        <v>1537.47</v>
      </c>
      <c r="I452" s="14">
        <f>IFERROR(VLOOKUP(C452,SRA!B:T,19,0),"")</f>
        <v>0</v>
      </c>
      <c r="J452" s="14">
        <f>IFERROR(VLOOKUP(C452,ABRIL!B:F,3,0),"")</f>
        <v>2013.14</v>
      </c>
      <c r="K452" s="14">
        <f t="shared" si="12"/>
        <v>501.70000000000005</v>
      </c>
      <c r="L452" s="14">
        <f>IFERROR(VLOOKUP(C452,ABRIL!B:H,7,0),"")</f>
        <v>1511.44</v>
      </c>
      <c r="M452" s="69" t="str">
        <f>IFERROR(VLOOKUP(C452,FÉRIAS!C:D,2,0),"")</f>
        <v/>
      </c>
    </row>
    <row r="453" spans="2:13" s="36" customFormat="1">
      <c r="B453" s="20">
        <f t="shared" si="13"/>
        <v>445</v>
      </c>
      <c r="C453" s="65">
        <v>3086</v>
      </c>
      <c r="D453" s="66" t="s">
        <v>427</v>
      </c>
      <c r="E453" s="20" t="str">
        <f>IFERROR(VLOOKUP(C453,SRA!B:I,8,0),"")</f>
        <v>CLT</v>
      </c>
      <c r="F453" s="32" t="s">
        <v>603</v>
      </c>
      <c r="G453" s="20" t="str">
        <f>IFERROR(VLOOKUP(VLOOKUP(C453,SRA!B:F,5,0),FUNÇÃO!A:B,2,0),"")</f>
        <v>ANA ASS FARMACEUT</v>
      </c>
      <c r="H453" s="14">
        <f>IFERROR(VLOOKUP(C453,SRA!B:T,18,0),"")</f>
        <v>3414.1</v>
      </c>
      <c r="I453" s="14">
        <f>IFERROR(VLOOKUP(C453,SRA!B:T,19,0),"")</f>
        <v>0</v>
      </c>
      <c r="J453" s="14">
        <f>IFERROR(VLOOKUP(C453,ABRIL!B:F,3,0),"")</f>
        <v>3414.1</v>
      </c>
      <c r="K453" s="14">
        <f t="shared" si="12"/>
        <v>447.69000000000005</v>
      </c>
      <c r="L453" s="14">
        <f>IFERROR(VLOOKUP(C453,ABRIL!B:H,7,0),"")</f>
        <v>2966.41</v>
      </c>
      <c r="M453" s="69" t="str">
        <f>IFERROR(VLOOKUP(C453,FÉRIAS!C:D,2,0),"")</f>
        <v/>
      </c>
    </row>
    <row r="454" spans="2:13" s="36" customFormat="1">
      <c r="B454" s="20">
        <f t="shared" si="13"/>
        <v>446</v>
      </c>
      <c r="C454" s="65">
        <v>3112</v>
      </c>
      <c r="D454" s="66" t="s">
        <v>325</v>
      </c>
      <c r="E454" s="20" t="str">
        <f>IFERROR(VLOOKUP(C454,SRA!B:I,8,0),"")</f>
        <v>CLT</v>
      </c>
      <c r="F454" s="32" t="s">
        <v>617</v>
      </c>
      <c r="G454" s="20" t="str">
        <f>IFERROR(VLOOKUP(VLOOKUP(C454,SRA!B:F,5,0),FUNÇÃO!A:B,2,0),"")</f>
        <v>TEC. EM INFORMATI</v>
      </c>
      <c r="H454" s="14">
        <f>IFERROR(VLOOKUP(C454,SRA!B:T,18,0),"")</f>
        <v>1537.47</v>
      </c>
      <c r="I454" s="14">
        <f>IFERROR(VLOOKUP(C454,SRA!B:T,19,0),"")</f>
        <v>0</v>
      </c>
      <c r="J454" s="14">
        <f>IFERROR(VLOOKUP(C454,ABRIL!B:F,3,0),"")</f>
        <v>2377.1</v>
      </c>
      <c r="K454" s="14">
        <f t="shared" si="12"/>
        <v>2171.1</v>
      </c>
      <c r="L454" s="14">
        <f>IFERROR(VLOOKUP(C454,ABRIL!B:H,7,0),"")</f>
        <v>206</v>
      </c>
      <c r="M454" s="69" t="str">
        <f>IFERROR(VLOOKUP(C454,FÉRIAS!C:D,2,0),"")</f>
        <v>DIEGO SCHMITH OLIVEIRA DE LIMA</v>
      </c>
    </row>
    <row r="455" spans="2:13" s="36" customFormat="1">
      <c r="B455" s="20">
        <f t="shared" si="13"/>
        <v>447</v>
      </c>
      <c r="C455" s="65">
        <v>3113</v>
      </c>
      <c r="D455" s="66" t="s">
        <v>326</v>
      </c>
      <c r="E455" s="20" t="str">
        <f>IFERROR(VLOOKUP(C455,SRA!B:I,8,0),"")</f>
        <v>CLT</v>
      </c>
      <c r="F455" s="32" t="s">
        <v>603</v>
      </c>
      <c r="G455" s="20" t="str">
        <f>IFERROR(VLOOKUP(VLOOKUP(C455,SRA!B:F,5,0),FUNÇÃO!A:B,2,0),"")</f>
        <v>TEC. EM ADM. E VE</v>
      </c>
      <c r="H455" s="14">
        <f>IFERROR(VLOOKUP(C455,SRA!B:T,18,0),"")</f>
        <v>1537.47</v>
      </c>
      <c r="I455" s="14">
        <f>IFERROR(VLOOKUP(C455,SRA!B:T,19,0),"")</f>
        <v>0</v>
      </c>
      <c r="J455" s="14">
        <f>IFERROR(VLOOKUP(C455,ABRIL!B:F,3,0),"")</f>
        <v>1537.47</v>
      </c>
      <c r="K455" s="14">
        <f t="shared" si="12"/>
        <v>590.09</v>
      </c>
      <c r="L455" s="14">
        <f>IFERROR(VLOOKUP(C455,ABRIL!B:H,7,0),"")</f>
        <v>947.38</v>
      </c>
      <c r="M455" s="69" t="str">
        <f>IFERROR(VLOOKUP(C455,FÉRIAS!C:D,2,0),"")</f>
        <v/>
      </c>
    </row>
    <row r="456" spans="2:13" s="36" customFormat="1">
      <c r="B456" s="20">
        <f t="shared" si="13"/>
        <v>448</v>
      </c>
      <c r="C456" s="65">
        <v>3132</v>
      </c>
      <c r="D456" s="66" t="s">
        <v>327</v>
      </c>
      <c r="E456" s="20" t="str">
        <f>IFERROR(VLOOKUP(C456,SRA!B:I,8,0),"")</f>
        <v>CLT</v>
      </c>
      <c r="F456" s="32" t="s">
        <v>603</v>
      </c>
      <c r="G456" s="20" t="str">
        <f>IFERROR(VLOOKUP(VLOOKUP(C456,SRA!B:F,5,0),FUNÇÃO!A:B,2,0),"")</f>
        <v>TEC. EM ADM. E FI</v>
      </c>
      <c r="H456" s="14">
        <f>IFERROR(VLOOKUP(C456,SRA!B:T,18,0),"")</f>
        <v>1537.47</v>
      </c>
      <c r="I456" s="14">
        <f>IFERROR(VLOOKUP(C456,SRA!B:T,19,0),"")</f>
        <v>0</v>
      </c>
      <c r="J456" s="14">
        <f>IFERROR(VLOOKUP(C456,ABRIL!B:F,3,0),"")</f>
        <v>1807.77</v>
      </c>
      <c r="K456" s="14">
        <f t="shared" si="12"/>
        <v>518.51</v>
      </c>
      <c r="L456" s="14">
        <f>IFERROR(VLOOKUP(C456,ABRIL!B:H,7,0),"")</f>
        <v>1289.26</v>
      </c>
      <c r="M456" s="69" t="str">
        <f>IFERROR(VLOOKUP(C456,FÉRIAS!C:D,2,0),"")</f>
        <v/>
      </c>
    </row>
    <row r="457" spans="2:13" s="36" customFormat="1">
      <c r="B457" s="20">
        <f t="shared" si="13"/>
        <v>449</v>
      </c>
      <c r="C457" s="65">
        <v>3134</v>
      </c>
      <c r="D457" s="66" t="s">
        <v>328</v>
      </c>
      <c r="E457" s="20" t="str">
        <f>IFERROR(VLOOKUP(C457,SRA!B:I,8,0),"")</f>
        <v>CLT</v>
      </c>
      <c r="F457" s="32" t="s">
        <v>603</v>
      </c>
      <c r="G457" s="20" t="str">
        <f>IFERROR(VLOOKUP(VLOOKUP(C457,SRA!B:F,5,0),FUNÇÃO!A:B,2,0),"")</f>
        <v>TEC.EM QUALIDADE</v>
      </c>
      <c r="H457" s="14">
        <f>IFERROR(VLOOKUP(C457,SRA!B:T,18,0),"")</f>
        <v>1537.47</v>
      </c>
      <c r="I457" s="14">
        <f>IFERROR(VLOOKUP(C457,SRA!B:T,19,0),"")</f>
        <v>0</v>
      </c>
      <c r="J457" s="14">
        <f>IFERROR(VLOOKUP(C457,ABRIL!B:F,3,0),"")</f>
        <v>1897.17</v>
      </c>
      <c r="K457" s="14">
        <f t="shared" si="12"/>
        <v>157.34000000000015</v>
      </c>
      <c r="L457" s="14">
        <f>IFERROR(VLOOKUP(C457,ABRIL!B:H,7,0),"")</f>
        <v>1739.83</v>
      </c>
      <c r="M457" s="69" t="str">
        <f>IFERROR(VLOOKUP(C457,FÉRIAS!C:D,2,0),"")</f>
        <v/>
      </c>
    </row>
    <row r="458" spans="2:13" s="36" customFormat="1">
      <c r="B458" s="20">
        <f t="shared" si="13"/>
        <v>450</v>
      </c>
      <c r="C458" s="65">
        <v>3135</v>
      </c>
      <c r="D458" s="66" t="s">
        <v>329</v>
      </c>
      <c r="E458" s="20" t="str">
        <f>IFERROR(VLOOKUP(C458,SRA!B:I,8,0),"")</f>
        <v>CLT</v>
      </c>
      <c r="F458" s="32" t="s">
        <v>603</v>
      </c>
      <c r="G458" s="20" t="str">
        <f>IFERROR(VLOOKUP(VLOOKUP(C458,SRA!B:F,5,0),FUNÇÃO!A:B,2,0),"")</f>
        <v>ANALISTA EM PCP</v>
      </c>
      <c r="H458" s="14">
        <f>IFERROR(VLOOKUP(C458,SRA!B:T,18,0),"")</f>
        <v>2675.02</v>
      </c>
      <c r="I458" s="14">
        <f>IFERROR(VLOOKUP(C458,SRA!B:T,19,0),"")</f>
        <v>1993.92</v>
      </c>
      <c r="J458" s="14">
        <f>IFERROR(VLOOKUP(C458,ABRIL!B:F,3,0),"")</f>
        <v>4939.24</v>
      </c>
      <c r="K458" s="14">
        <f t="shared" ref="K458:K512" si="14">J458-L458</f>
        <v>896.81</v>
      </c>
      <c r="L458" s="14">
        <f>IFERROR(VLOOKUP(C458,ABRIL!B:H,7,0),"")</f>
        <v>4042.43</v>
      </c>
      <c r="M458" s="69" t="str">
        <f>IFERROR(VLOOKUP(C458,FÉRIAS!C:D,2,0),"")</f>
        <v/>
      </c>
    </row>
    <row r="459" spans="2:13" s="36" customFormat="1">
      <c r="B459" s="20">
        <f t="shared" ref="B459:B512" si="15">B458+1</f>
        <v>451</v>
      </c>
      <c r="C459" s="65">
        <v>3136</v>
      </c>
      <c r="D459" s="66" t="s">
        <v>330</v>
      </c>
      <c r="E459" s="20" t="str">
        <f>IFERROR(VLOOKUP(C459,SRA!B:I,8,0),"")</f>
        <v>CLT</v>
      </c>
      <c r="F459" s="32" t="s">
        <v>603</v>
      </c>
      <c r="G459" s="20" t="str">
        <f>IFERROR(VLOOKUP(VLOOKUP(C459,SRA!B:F,5,0),FUNÇÃO!A:B,2,0),"")</f>
        <v>TEC.EM MAN. MEC.</v>
      </c>
      <c r="H459" s="14">
        <f>IFERROR(VLOOKUP(C459,SRA!B:T,18,0),"")</f>
        <v>1537.47</v>
      </c>
      <c r="I459" s="14">
        <f>IFERROR(VLOOKUP(C459,SRA!B:T,19,0),"")</f>
        <v>1107.73</v>
      </c>
      <c r="J459" s="14">
        <f>IFERROR(VLOOKUP(C459,ABRIL!B:F,3,0),"")</f>
        <v>2816</v>
      </c>
      <c r="K459" s="14">
        <f t="shared" si="14"/>
        <v>457.42999999999984</v>
      </c>
      <c r="L459" s="14">
        <f>IFERROR(VLOOKUP(C459,ABRIL!B:H,7,0),"")</f>
        <v>2358.5700000000002</v>
      </c>
      <c r="M459" s="69" t="str">
        <f>IFERROR(VLOOKUP(C459,FÉRIAS!C:D,2,0),"")</f>
        <v/>
      </c>
    </row>
    <row r="460" spans="2:13" s="36" customFormat="1">
      <c r="B460" s="20">
        <f t="shared" si="15"/>
        <v>452</v>
      </c>
      <c r="C460" s="65">
        <v>3137</v>
      </c>
      <c r="D460" s="66" t="s">
        <v>331</v>
      </c>
      <c r="E460" s="20" t="str">
        <f>IFERROR(VLOOKUP(C460,SRA!B:I,8,0),"")</f>
        <v>CLT</v>
      </c>
      <c r="F460" s="32" t="s">
        <v>723</v>
      </c>
      <c r="G460" s="20" t="str">
        <f>IFERROR(VLOOKUP(VLOOKUP(C460,SRA!B:F,5,0),FUNÇÃO!A:B,2,0),"")</f>
        <v>TEC. EM ADM. E FI</v>
      </c>
      <c r="H460" s="14">
        <f>IFERROR(VLOOKUP(C460,SRA!B:T,18,0),"")</f>
        <v>1537.47</v>
      </c>
      <c r="I460" s="14">
        <f>IFERROR(VLOOKUP(C460,SRA!B:T,19,0),"")</f>
        <v>0</v>
      </c>
      <c r="J460" s="14">
        <f>IFERROR(VLOOKUP(C460,ABRIL!B:F,3,0),"")</f>
        <v>3555.71</v>
      </c>
      <c r="K460" s="14">
        <f t="shared" si="14"/>
        <v>2278.77</v>
      </c>
      <c r="L460" s="14">
        <f>IFERROR(VLOOKUP(C460,ABRIL!B:H,7,0),"")</f>
        <v>1276.94</v>
      </c>
      <c r="M460" s="69" t="str">
        <f>IFERROR(VLOOKUP(C460,FÉRIAS!C:D,2,0),"")</f>
        <v/>
      </c>
    </row>
    <row r="461" spans="2:13" s="36" customFormat="1">
      <c r="B461" s="20">
        <f t="shared" si="15"/>
        <v>453</v>
      </c>
      <c r="C461" s="65">
        <v>3138</v>
      </c>
      <c r="D461" s="66" t="s">
        <v>332</v>
      </c>
      <c r="E461" s="20" t="str">
        <f>IFERROR(VLOOKUP(C461,SRA!B:I,8,0),"")</f>
        <v>CLT</v>
      </c>
      <c r="F461" s="32" t="s">
        <v>603</v>
      </c>
      <c r="G461" s="20" t="str">
        <f>IFERROR(VLOOKUP(VLOOKUP(C461,SRA!B:F,5,0),FUNÇÃO!A:B,2,0),"")</f>
        <v>TEC.EM QUALIDADE</v>
      </c>
      <c r="H461" s="14">
        <f>IFERROR(VLOOKUP(C461,SRA!B:T,18,0),"")</f>
        <v>1537.47</v>
      </c>
      <c r="I461" s="14">
        <f>IFERROR(VLOOKUP(C461,SRA!B:T,19,0),"")</f>
        <v>0</v>
      </c>
      <c r="J461" s="14">
        <f>IFERROR(VLOOKUP(C461,ABRIL!B:F,3,0),"")</f>
        <v>2057.37</v>
      </c>
      <c r="K461" s="14">
        <f t="shared" si="14"/>
        <v>683.56</v>
      </c>
      <c r="L461" s="14">
        <f>IFERROR(VLOOKUP(C461,ABRIL!B:H,7,0),"")</f>
        <v>1373.81</v>
      </c>
      <c r="M461" s="69" t="str">
        <f>IFERROR(VLOOKUP(C461,FÉRIAS!C:D,2,0),"")</f>
        <v/>
      </c>
    </row>
    <row r="462" spans="2:13" s="36" customFormat="1">
      <c r="B462" s="20">
        <f t="shared" si="15"/>
        <v>454</v>
      </c>
      <c r="C462" s="65">
        <v>3139</v>
      </c>
      <c r="D462" s="66" t="s">
        <v>333</v>
      </c>
      <c r="E462" s="20" t="str">
        <f>IFERROR(VLOOKUP(C462,SRA!B:I,8,0),"")</f>
        <v>CLT</v>
      </c>
      <c r="F462" s="32" t="s">
        <v>603</v>
      </c>
      <c r="G462" s="20" t="str">
        <f>IFERROR(VLOOKUP(VLOOKUP(C462,SRA!B:F,5,0),FUNÇÃO!A:B,2,0),"")</f>
        <v>TEC.EM QUALIDADE</v>
      </c>
      <c r="H462" s="14">
        <f>IFERROR(VLOOKUP(C462,SRA!B:T,18,0),"")</f>
        <v>1537.47</v>
      </c>
      <c r="I462" s="14">
        <f>IFERROR(VLOOKUP(C462,SRA!B:T,19,0),"")</f>
        <v>0</v>
      </c>
      <c r="J462" s="14">
        <f>IFERROR(VLOOKUP(C462,ABRIL!B:F,3,0),"")</f>
        <v>1537.47</v>
      </c>
      <c r="K462" s="14">
        <f t="shared" si="14"/>
        <v>340.25</v>
      </c>
      <c r="L462" s="14">
        <f>IFERROR(VLOOKUP(C462,ABRIL!B:H,7,0),"")</f>
        <v>1197.22</v>
      </c>
      <c r="M462" s="69" t="str">
        <f>IFERROR(VLOOKUP(C462,FÉRIAS!C:D,2,0),"")</f>
        <v/>
      </c>
    </row>
    <row r="463" spans="2:13" s="36" customFormat="1">
      <c r="B463" s="20">
        <f t="shared" si="15"/>
        <v>455</v>
      </c>
      <c r="C463" s="65">
        <v>3141</v>
      </c>
      <c r="D463" s="66" t="s">
        <v>334</v>
      </c>
      <c r="E463" s="20" t="str">
        <f>IFERROR(VLOOKUP(C463,SRA!B:I,8,0),"")</f>
        <v>CLT</v>
      </c>
      <c r="F463" s="32" t="s">
        <v>603</v>
      </c>
      <c r="G463" s="20" t="str">
        <f>IFERROR(VLOOKUP(VLOOKUP(C463,SRA!B:F,5,0),FUNÇÃO!A:B,2,0),"")</f>
        <v>TEC. EM ADM. E FI</v>
      </c>
      <c r="H463" s="14">
        <f>IFERROR(VLOOKUP(C463,SRA!B:T,18,0),"")</f>
        <v>1537.47</v>
      </c>
      <c r="I463" s="14">
        <f>IFERROR(VLOOKUP(C463,SRA!B:T,19,0),"")</f>
        <v>0</v>
      </c>
      <c r="J463" s="14">
        <f>IFERROR(VLOOKUP(C463,ABRIL!B:F,3,0),"")</f>
        <v>1537.47</v>
      </c>
      <c r="K463" s="14">
        <f t="shared" si="14"/>
        <v>289.03999999999996</v>
      </c>
      <c r="L463" s="14">
        <f>IFERROR(VLOOKUP(C463,ABRIL!B:H,7,0),"")</f>
        <v>1248.43</v>
      </c>
      <c r="M463" s="69" t="str">
        <f>IFERROR(VLOOKUP(C463,FÉRIAS!C:D,2,0),"")</f>
        <v/>
      </c>
    </row>
    <row r="464" spans="2:13" s="36" customFormat="1">
      <c r="B464" s="20">
        <f t="shared" si="15"/>
        <v>456</v>
      </c>
      <c r="C464" s="65">
        <v>3147</v>
      </c>
      <c r="D464" s="66" t="s">
        <v>335</v>
      </c>
      <c r="E464" s="20" t="str">
        <f>IFERROR(VLOOKUP(C464,SRA!B:I,8,0),"")</f>
        <v>CLT</v>
      </c>
      <c r="F464" s="32" t="s">
        <v>603</v>
      </c>
      <c r="G464" s="20" t="str">
        <f>IFERROR(VLOOKUP(VLOOKUP(C464,SRA!B:F,5,0),FUNÇÃO!A:B,2,0),"")</f>
        <v>OP. DE PROD. IND.</v>
      </c>
      <c r="H464" s="14">
        <f>IFERROR(VLOOKUP(C464,SRA!B:T,18,0),"")</f>
        <v>1048.8800000000001</v>
      </c>
      <c r="I464" s="14">
        <f>IFERROR(VLOOKUP(C464,SRA!B:T,19,0),"")</f>
        <v>0</v>
      </c>
      <c r="J464" s="14">
        <f>IFERROR(VLOOKUP(C464,ABRIL!B:F,3,0),"")</f>
        <v>1100</v>
      </c>
      <c r="K464" s="14">
        <f t="shared" si="14"/>
        <v>138.03999999999996</v>
      </c>
      <c r="L464" s="14">
        <f>IFERROR(VLOOKUP(C464,ABRIL!B:H,7,0),"")</f>
        <v>961.96</v>
      </c>
      <c r="M464" s="69" t="str">
        <f>IFERROR(VLOOKUP(C464,FÉRIAS!C:D,2,0),"")</f>
        <v/>
      </c>
    </row>
    <row r="465" spans="2:13" s="36" customFormat="1">
      <c r="B465" s="20">
        <f t="shared" si="15"/>
        <v>457</v>
      </c>
      <c r="C465" s="65">
        <v>3150</v>
      </c>
      <c r="D465" s="66" t="s">
        <v>336</v>
      </c>
      <c r="E465" s="20" t="str">
        <f>IFERROR(VLOOKUP(C465,SRA!B:I,8,0),"")</f>
        <v>CLT</v>
      </c>
      <c r="F465" s="32" t="s">
        <v>603</v>
      </c>
      <c r="G465" s="20" t="str">
        <f>IFERROR(VLOOKUP(VLOOKUP(C465,SRA!B:F,5,0),FUNÇÃO!A:B,2,0),"")</f>
        <v>OP. DE PROD. IND.</v>
      </c>
      <c r="H465" s="14">
        <f>IFERROR(VLOOKUP(C465,SRA!B:T,18,0),"")</f>
        <v>1048.8800000000001</v>
      </c>
      <c r="I465" s="14">
        <f>IFERROR(VLOOKUP(C465,SRA!B:T,19,0),"")</f>
        <v>0</v>
      </c>
      <c r="J465" s="14">
        <f>IFERROR(VLOOKUP(C465,ABRIL!B:F,3,0),"")</f>
        <v>1108.07</v>
      </c>
      <c r="K465" s="14">
        <f t="shared" si="14"/>
        <v>898.29</v>
      </c>
      <c r="L465" s="14">
        <f>IFERROR(VLOOKUP(C465,ABRIL!B:H,7,0),"")</f>
        <v>209.78</v>
      </c>
      <c r="M465" s="69" t="str">
        <f>IFERROR(VLOOKUP(C465,FÉRIAS!C:D,2,0),"")</f>
        <v/>
      </c>
    </row>
    <row r="466" spans="2:13" s="36" customFormat="1">
      <c r="B466" s="20">
        <f t="shared" si="15"/>
        <v>458</v>
      </c>
      <c r="C466" s="65">
        <v>3152</v>
      </c>
      <c r="D466" s="66" t="s">
        <v>337</v>
      </c>
      <c r="E466" s="20" t="str">
        <f>IFERROR(VLOOKUP(C466,SRA!B:I,8,0),"")</f>
        <v>CLT</v>
      </c>
      <c r="F466" s="32" t="s">
        <v>603</v>
      </c>
      <c r="G466" s="20" t="str">
        <f>IFERROR(VLOOKUP(VLOOKUP(C466,SRA!B:F,5,0),FUNÇÃO!A:B,2,0),"")</f>
        <v>OP. DE PROD. IND.</v>
      </c>
      <c r="H466" s="14">
        <f>IFERROR(VLOOKUP(C466,SRA!B:T,18,0),"")</f>
        <v>1048.8800000000001</v>
      </c>
      <c r="I466" s="14">
        <f>IFERROR(VLOOKUP(C466,SRA!B:T,19,0),"")</f>
        <v>0</v>
      </c>
      <c r="J466" s="14">
        <f>IFERROR(VLOOKUP(C466,ABRIL!B:F,3,0),"")</f>
        <v>1100</v>
      </c>
      <c r="K466" s="14">
        <f t="shared" si="14"/>
        <v>138.03999999999996</v>
      </c>
      <c r="L466" s="14">
        <f>IFERROR(VLOOKUP(C466,ABRIL!B:H,7,0),"")</f>
        <v>961.96</v>
      </c>
      <c r="M466" s="69" t="str">
        <f>IFERROR(VLOOKUP(C466,FÉRIAS!C:D,2,0),"")</f>
        <v/>
      </c>
    </row>
    <row r="467" spans="2:13" s="36" customFormat="1">
      <c r="B467" s="20">
        <f t="shared" si="15"/>
        <v>459</v>
      </c>
      <c r="C467" s="65">
        <v>3154</v>
      </c>
      <c r="D467" s="66" t="s">
        <v>338</v>
      </c>
      <c r="E467" s="20" t="str">
        <f>IFERROR(VLOOKUP(C467,SRA!B:I,8,0),"")</f>
        <v>CLT</v>
      </c>
      <c r="F467" s="32" t="s">
        <v>603</v>
      </c>
      <c r="G467" s="20" t="str">
        <f>IFERROR(VLOOKUP(VLOOKUP(C467,SRA!B:F,5,0),FUNÇÃO!A:B,2,0),"")</f>
        <v>OP. DE PROD. IND.</v>
      </c>
      <c r="H467" s="14">
        <f>IFERROR(VLOOKUP(C467,SRA!B:T,18,0),"")</f>
        <v>1048.8800000000001</v>
      </c>
      <c r="I467" s="14">
        <f>IFERROR(VLOOKUP(C467,SRA!B:T,19,0),"")</f>
        <v>0</v>
      </c>
      <c r="J467" s="14">
        <f>IFERROR(VLOOKUP(C467,ABRIL!B:F,3,0),"")</f>
        <v>1100</v>
      </c>
      <c r="K467" s="14">
        <f t="shared" si="14"/>
        <v>85.600000000000023</v>
      </c>
      <c r="L467" s="14">
        <f>IFERROR(VLOOKUP(C467,ABRIL!B:H,7,0),"")</f>
        <v>1014.4</v>
      </c>
      <c r="M467" s="69" t="str">
        <f>IFERROR(VLOOKUP(C467,FÉRIAS!C:D,2,0),"")</f>
        <v/>
      </c>
    </row>
    <row r="468" spans="2:13" s="36" customFormat="1">
      <c r="B468" s="20">
        <f t="shared" si="15"/>
        <v>460</v>
      </c>
      <c r="C468" s="65">
        <v>3155</v>
      </c>
      <c r="D468" s="66" t="s">
        <v>339</v>
      </c>
      <c r="E468" s="20" t="str">
        <f>IFERROR(VLOOKUP(C468,SRA!B:I,8,0),"")</f>
        <v>CLT</v>
      </c>
      <c r="F468" s="32" t="s">
        <v>603</v>
      </c>
      <c r="G468" s="20" t="str">
        <f>IFERROR(VLOOKUP(VLOOKUP(C468,SRA!B:F,5,0),FUNÇÃO!A:B,2,0),"")</f>
        <v>ANALISTA QUALI IN</v>
      </c>
      <c r="H468" s="14">
        <f>IFERROR(VLOOKUP(C468,SRA!B:T,18,0),"")</f>
        <v>4656.5600000000004</v>
      </c>
      <c r="I468" s="14">
        <f>IFERROR(VLOOKUP(C468,SRA!B:T,19,0),"")</f>
        <v>0</v>
      </c>
      <c r="J468" s="14">
        <f>IFERROR(VLOOKUP(C468,ABRIL!B:F,3,0),"")</f>
        <v>4656.5600000000004</v>
      </c>
      <c r="K468" s="14">
        <f t="shared" si="14"/>
        <v>1436.7100000000005</v>
      </c>
      <c r="L468" s="14">
        <f>IFERROR(VLOOKUP(C468,ABRIL!B:H,7,0),"")</f>
        <v>3219.85</v>
      </c>
      <c r="M468" s="69" t="str">
        <f>IFERROR(VLOOKUP(C468,FÉRIAS!C:D,2,0),"")</f>
        <v/>
      </c>
    </row>
    <row r="469" spans="2:13" s="36" customFormat="1">
      <c r="B469" s="20">
        <f t="shared" si="15"/>
        <v>461</v>
      </c>
      <c r="C469" s="65">
        <v>3156</v>
      </c>
      <c r="D469" s="66" t="s">
        <v>340</v>
      </c>
      <c r="E469" s="20" t="str">
        <f>IFERROR(VLOOKUP(C469,SRA!B:I,8,0),"")</f>
        <v>CLT</v>
      </c>
      <c r="F469" s="32" t="s">
        <v>603</v>
      </c>
      <c r="G469" s="20" t="str">
        <f>IFERROR(VLOOKUP(VLOOKUP(C469,SRA!B:F,5,0),FUNÇÃO!A:B,2,0),"")</f>
        <v>OP. DE PROD. IND.</v>
      </c>
      <c r="H469" s="14">
        <f>IFERROR(VLOOKUP(C469,SRA!B:T,18,0),"")</f>
        <v>1048.8800000000001</v>
      </c>
      <c r="I469" s="14">
        <f>IFERROR(VLOOKUP(C469,SRA!B:T,19,0),"")</f>
        <v>0</v>
      </c>
      <c r="J469" s="14">
        <f>IFERROR(VLOOKUP(C469,ABRIL!B:F,3,0),"")</f>
        <v>1100</v>
      </c>
      <c r="K469" s="14">
        <f t="shared" si="14"/>
        <v>631.86</v>
      </c>
      <c r="L469" s="14">
        <f>IFERROR(VLOOKUP(C469,ABRIL!B:H,7,0),"")</f>
        <v>468.14</v>
      </c>
      <c r="M469" s="69" t="str">
        <f>IFERROR(VLOOKUP(C469,FÉRIAS!C:D,2,0),"")</f>
        <v/>
      </c>
    </row>
    <row r="470" spans="2:13" s="36" customFormat="1">
      <c r="B470" s="20">
        <f t="shared" si="15"/>
        <v>462</v>
      </c>
      <c r="C470" s="65">
        <v>3158</v>
      </c>
      <c r="D470" s="66" t="s">
        <v>341</v>
      </c>
      <c r="E470" s="20" t="str">
        <f>IFERROR(VLOOKUP(C470,SRA!B:I,8,0),"")</f>
        <v>CLT</v>
      </c>
      <c r="F470" s="32" t="s">
        <v>603</v>
      </c>
      <c r="G470" s="20" t="str">
        <f>IFERROR(VLOOKUP(VLOOKUP(C470,SRA!B:F,5,0),FUNÇÃO!A:B,2,0),"")</f>
        <v>FARMACEUTICO IND</v>
      </c>
      <c r="H470" s="14">
        <f>IFERROR(VLOOKUP(C470,SRA!B:T,18,0),"")</f>
        <v>4656.5600000000004</v>
      </c>
      <c r="I470" s="14">
        <f>IFERROR(VLOOKUP(C470,SRA!B:T,19,0),"")</f>
        <v>0</v>
      </c>
      <c r="J470" s="14">
        <f>IFERROR(VLOOKUP(C470,ABRIL!B:F,3,0),"")</f>
        <v>4741.1099999999997</v>
      </c>
      <c r="K470" s="14">
        <f t="shared" si="14"/>
        <v>1317.1699999999996</v>
      </c>
      <c r="L470" s="14">
        <f>IFERROR(VLOOKUP(C470,ABRIL!B:H,7,0),"")</f>
        <v>3423.94</v>
      </c>
      <c r="M470" s="69" t="str">
        <f>IFERROR(VLOOKUP(C470,FÉRIAS!C:D,2,0),"")</f>
        <v/>
      </c>
    </row>
    <row r="471" spans="2:13" s="36" customFormat="1">
      <c r="B471" s="20">
        <f t="shared" si="15"/>
        <v>463</v>
      </c>
      <c r="C471" s="65">
        <v>3159</v>
      </c>
      <c r="D471" s="66" t="s">
        <v>342</v>
      </c>
      <c r="E471" s="20" t="str">
        <f>IFERROR(VLOOKUP(C471,SRA!B:I,8,0),"")</f>
        <v>CLT</v>
      </c>
      <c r="F471" s="32" t="s">
        <v>603</v>
      </c>
      <c r="G471" s="20" t="str">
        <f>IFERROR(VLOOKUP(VLOOKUP(C471,SRA!B:F,5,0),FUNÇÃO!A:B,2,0),"")</f>
        <v>TEC.EM QUALIDADE</v>
      </c>
      <c r="H471" s="14">
        <f>IFERROR(VLOOKUP(C471,SRA!B:T,18,0),"")</f>
        <v>1537.47</v>
      </c>
      <c r="I471" s="14">
        <f>IFERROR(VLOOKUP(C471,SRA!B:T,19,0),"")</f>
        <v>0</v>
      </c>
      <c r="J471" s="14">
        <f>IFERROR(VLOOKUP(C471,ABRIL!B:F,3,0),"")</f>
        <v>1537.47</v>
      </c>
      <c r="K471" s="14">
        <f t="shared" si="14"/>
        <v>239.16000000000008</v>
      </c>
      <c r="L471" s="14">
        <f>IFERROR(VLOOKUP(C471,ABRIL!B:H,7,0),"")</f>
        <v>1298.31</v>
      </c>
      <c r="M471" s="69" t="str">
        <f>IFERROR(VLOOKUP(C471,FÉRIAS!C:D,2,0),"")</f>
        <v/>
      </c>
    </row>
    <row r="472" spans="2:13" s="36" customFormat="1">
      <c r="B472" s="20">
        <f t="shared" si="15"/>
        <v>464</v>
      </c>
      <c r="C472" s="65">
        <v>3160</v>
      </c>
      <c r="D472" s="66" t="s">
        <v>343</v>
      </c>
      <c r="E472" s="20" t="str">
        <f>IFERROR(VLOOKUP(C472,SRA!B:I,8,0),"")</f>
        <v>CLT</v>
      </c>
      <c r="F472" s="32" t="s">
        <v>617</v>
      </c>
      <c r="G472" s="20" t="str">
        <f>IFERROR(VLOOKUP(VLOOKUP(C472,SRA!B:F,5,0),FUNÇÃO!A:B,2,0),"")</f>
        <v>TEC.EM QUALIDADE</v>
      </c>
      <c r="H472" s="14">
        <f>IFERROR(VLOOKUP(C472,SRA!B:T,18,0),"")</f>
        <v>1537.47</v>
      </c>
      <c r="I472" s="14">
        <f>IFERROR(VLOOKUP(C472,SRA!B:T,19,0),"")</f>
        <v>0</v>
      </c>
      <c r="J472" s="14">
        <f>IFERROR(VLOOKUP(C472,ABRIL!B:F,3,0),"")</f>
        <v>2580.04</v>
      </c>
      <c r="K472" s="14">
        <f t="shared" si="14"/>
        <v>2143.5500000000002</v>
      </c>
      <c r="L472" s="14">
        <f>IFERROR(VLOOKUP(C472,ABRIL!B:H,7,0),"")</f>
        <v>436.49</v>
      </c>
      <c r="M472" s="69" t="str">
        <f>IFERROR(VLOOKUP(C472,FÉRIAS!C:D,2,0),"")</f>
        <v>LUCIANNA NUNES LIRA</v>
      </c>
    </row>
    <row r="473" spans="2:13" s="36" customFormat="1">
      <c r="B473" s="20">
        <f t="shared" si="15"/>
        <v>465</v>
      </c>
      <c r="C473" s="65">
        <v>3164</v>
      </c>
      <c r="D473" s="66" t="s">
        <v>344</v>
      </c>
      <c r="E473" s="20" t="str">
        <f>IFERROR(VLOOKUP(C473,SRA!B:I,8,0),"")</f>
        <v>CLT</v>
      </c>
      <c r="F473" s="32" t="s">
        <v>603</v>
      </c>
      <c r="G473" s="20" t="str">
        <f>IFERROR(VLOOKUP(VLOOKUP(C473,SRA!B:F,5,0),FUNÇÃO!A:B,2,0),"")</f>
        <v>TEC.EM QUALIDADE</v>
      </c>
      <c r="H473" s="14">
        <f>IFERROR(VLOOKUP(C473,SRA!B:T,18,0),"")</f>
        <v>1537.47</v>
      </c>
      <c r="I473" s="14">
        <f>IFERROR(VLOOKUP(C473,SRA!B:T,19,0),"")</f>
        <v>0</v>
      </c>
      <c r="J473" s="14">
        <f>IFERROR(VLOOKUP(C473,ABRIL!B:F,3,0),"")</f>
        <v>1537.47</v>
      </c>
      <c r="K473" s="14">
        <f t="shared" si="14"/>
        <v>237.02999999999997</v>
      </c>
      <c r="L473" s="14">
        <f>IFERROR(VLOOKUP(C473,ABRIL!B:H,7,0),"")</f>
        <v>1300.44</v>
      </c>
      <c r="M473" s="69" t="str">
        <f>IFERROR(VLOOKUP(C473,FÉRIAS!C:D,2,0),"")</f>
        <v/>
      </c>
    </row>
    <row r="474" spans="2:13" s="36" customFormat="1">
      <c r="B474" s="20">
        <f t="shared" si="15"/>
        <v>466</v>
      </c>
      <c r="C474" s="65">
        <v>3165</v>
      </c>
      <c r="D474" s="66" t="s">
        <v>345</v>
      </c>
      <c r="E474" s="20" t="str">
        <f>IFERROR(VLOOKUP(C474,SRA!B:I,8,0),"")</f>
        <v>CLT</v>
      </c>
      <c r="F474" s="32" t="s">
        <v>603</v>
      </c>
      <c r="G474" s="20" t="str">
        <f>IFERROR(VLOOKUP(VLOOKUP(C474,SRA!B:F,5,0),FUNÇÃO!A:B,2,0),"")</f>
        <v>TEC.EM QUALIDADE</v>
      </c>
      <c r="H474" s="14">
        <f>IFERROR(VLOOKUP(C474,SRA!B:T,18,0),"")</f>
        <v>1537.47</v>
      </c>
      <c r="I474" s="14">
        <f>IFERROR(VLOOKUP(C474,SRA!B:T,19,0),"")</f>
        <v>0</v>
      </c>
      <c r="J474" s="14">
        <f>IFERROR(VLOOKUP(C474,ABRIL!B:F,3,0),"")</f>
        <v>1897.17</v>
      </c>
      <c r="K474" s="14">
        <f t="shared" si="14"/>
        <v>889.45</v>
      </c>
      <c r="L474" s="14">
        <f>IFERROR(VLOOKUP(C474,ABRIL!B:H,7,0),"")</f>
        <v>1007.72</v>
      </c>
      <c r="M474" s="69" t="str">
        <f>IFERROR(VLOOKUP(C474,FÉRIAS!C:D,2,0),"")</f>
        <v/>
      </c>
    </row>
    <row r="475" spans="2:13" s="36" customFormat="1">
      <c r="B475" s="20">
        <f t="shared" si="15"/>
        <v>467</v>
      </c>
      <c r="C475" s="65">
        <v>3167</v>
      </c>
      <c r="D475" s="66" t="s">
        <v>346</v>
      </c>
      <c r="E475" s="20" t="str">
        <f>IFERROR(VLOOKUP(C475,SRA!B:I,8,0),"")</f>
        <v>CLT</v>
      </c>
      <c r="F475" s="32" t="s">
        <v>603</v>
      </c>
      <c r="G475" s="20" t="str">
        <f>IFERROR(VLOOKUP(VLOOKUP(C475,SRA!B:F,5,0),FUNÇÃO!A:B,2,0),"")</f>
        <v>FARMACEUTICO IND</v>
      </c>
      <c r="H475" s="14">
        <f>IFERROR(VLOOKUP(C475,SRA!B:T,18,0),"")</f>
        <v>4656.5600000000004</v>
      </c>
      <c r="I475" s="14">
        <f>IFERROR(VLOOKUP(C475,SRA!B:T,19,0),"")</f>
        <v>1993.92</v>
      </c>
      <c r="J475" s="14">
        <f>IFERROR(VLOOKUP(C475,ABRIL!B:F,3,0),"")</f>
        <v>6650.48</v>
      </c>
      <c r="K475" s="14">
        <f t="shared" si="14"/>
        <v>1540.2999999999993</v>
      </c>
      <c r="L475" s="14">
        <f>IFERROR(VLOOKUP(C475,ABRIL!B:H,7,0),"")</f>
        <v>5110.18</v>
      </c>
      <c r="M475" s="69" t="str">
        <f>IFERROR(VLOOKUP(C475,FÉRIAS!C:D,2,0),"")</f>
        <v/>
      </c>
    </row>
    <row r="476" spans="2:13" s="36" customFormat="1">
      <c r="B476" s="20">
        <f t="shared" si="15"/>
        <v>468</v>
      </c>
      <c r="C476" s="65">
        <v>3169</v>
      </c>
      <c r="D476" s="66" t="s">
        <v>347</v>
      </c>
      <c r="E476" s="20" t="str">
        <f>IFERROR(VLOOKUP(C476,SRA!B:I,8,0),"")</f>
        <v>CLT</v>
      </c>
      <c r="F476" s="32" t="s">
        <v>603</v>
      </c>
      <c r="G476" s="20" t="str">
        <f>IFERROR(VLOOKUP(VLOOKUP(C476,SRA!B:F,5,0),FUNÇÃO!A:B,2,0),"")</f>
        <v>OP. DE PROD. IND.</v>
      </c>
      <c r="H476" s="14">
        <f>IFERROR(VLOOKUP(C476,SRA!B:T,18,0),"")</f>
        <v>1048.8800000000001</v>
      </c>
      <c r="I476" s="14">
        <f>IFERROR(VLOOKUP(C476,SRA!B:T,19,0),"")</f>
        <v>0</v>
      </c>
      <c r="J476" s="14">
        <f>IFERROR(VLOOKUP(C476,ABRIL!B:F,3,0),"")</f>
        <v>1100</v>
      </c>
      <c r="K476" s="14">
        <f t="shared" si="14"/>
        <v>212.34000000000003</v>
      </c>
      <c r="L476" s="14">
        <f>IFERROR(VLOOKUP(C476,ABRIL!B:H,7,0),"")</f>
        <v>887.66</v>
      </c>
      <c r="M476" s="69" t="str">
        <f>IFERROR(VLOOKUP(C476,FÉRIAS!C:D,2,0),"")</f>
        <v/>
      </c>
    </row>
    <row r="477" spans="2:13" s="36" customFormat="1">
      <c r="B477" s="20">
        <f t="shared" si="15"/>
        <v>469</v>
      </c>
      <c r="C477" s="65">
        <v>3171</v>
      </c>
      <c r="D477" s="66" t="s">
        <v>348</v>
      </c>
      <c r="E477" s="20" t="str">
        <f>IFERROR(VLOOKUP(C477,SRA!B:I,8,0),"")</f>
        <v>CLT</v>
      </c>
      <c r="F477" s="32" t="s">
        <v>603</v>
      </c>
      <c r="G477" s="20" t="str">
        <f>IFERROR(VLOOKUP(VLOOKUP(C477,SRA!B:F,5,0),FUNÇÃO!A:B,2,0),"")</f>
        <v>TEC.EM QUALIDADE</v>
      </c>
      <c r="H477" s="14">
        <f>IFERROR(VLOOKUP(C477,SRA!B:T,18,0),"")</f>
        <v>1537.47</v>
      </c>
      <c r="I477" s="14">
        <f>IFERROR(VLOOKUP(C477,SRA!B:T,19,0),"")</f>
        <v>0</v>
      </c>
      <c r="J477" s="14">
        <f>IFERROR(VLOOKUP(C477,ABRIL!B:F,3,0),"")</f>
        <v>2483.92</v>
      </c>
      <c r="K477" s="14">
        <f t="shared" si="14"/>
        <v>634.90000000000009</v>
      </c>
      <c r="L477" s="14">
        <f>IFERROR(VLOOKUP(C477,ABRIL!B:H,7,0),"")</f>
        <v>1849.02</v>
      </c>
      <c r="M477" s="69" t="str">
        <f>IFERROR(VLOOKUP(C477,FÉRIAS!C:D,2,0),"")</f>
        <v/>
      </c>
    </row>
    <row r="478" spans="2:13" s="36" customFormat="1">
      <c r="B478" s="20">
        <f t="shared" si="15"/>
        <v>470</v>
      </c>
      <c r="C478" s="65">
        <v>3172</v>
      </c>
      <c r="D478" s="66" t="s">
        <v>349</v>
      </c>
      <c r="E478" s="20" t="str">
        <f>IFERROR(VLOOKUP(C478,SRA!B:I,8,0),"")</f>
        <v>CLT</v>
      </c>
      <c r="F478" s="32" t="s">
        <v>603</v>
      </c>
      <c r="G478" s="20" t="str">
        <f>IFERROR(VLOOKUP(VLOOKUP(C478,SRA!B:F,5,0),FUNÇÃO!A:B,2,0),"")</f>
        <v>OP. DE PROD. IND.</v>
      </c>
      <c r="H478" s="14">
        <f>IFERROR(VLOOKUP(C478,SRA!B:T,18,0),"")</f>
        <v>1048.8800000000001</v>
      </c>
      <c r="I478" s="14">
        <f>IFERROR(VLOOKUP(C478,SRA!B:T,19,0),"")</f>
        <v>0</v>
      </c>
      <c r="J478" s="14">
        <f>IFERROR(VLOOKUP(C478,ABRIL!B:F,3,0),"")</f>
        <v>1100</v>
      </c>
      <c r="K478" s="14">
        <f t="shared" si="14"/>
        <v>240.32999999999993</v>
      </c>
      <c r="L478" s="14">
        <f>IFERROR(VLOOKUP(C478,ABRIL!B:H,7,0),"")</f>
        <v>859.67000000000007</v>
      </c>
      <c r="M478" s="69" t="str">
        <f>IFERROR(VLOOKUP(C478,FÉRIAS!C:D,2,0),"")</f>
        <v/>
      </c>
    </row>
    <row r="479" spans="2:13" s="36" customFormat="1">
      <c r="B479" s="20">
        <f t="shared" si="15"/>
        <v>471</v>
      </c>
      <c r="C479" s="65">
        <v>3175</v>
      </c>
      <c r="D479" s="66" t="s">
        <v>350</v>
      </c>
      <c r="E479" s="20" t="str">
        <f>IFERROR(VLOOKUP(C479,SRA!B:I,8,0),"")</f>
        <v>CLT</v>
      </c>
      <c r="F479" s="32" t="s">
        <v>603</v>
      </c>
      <c r="G479" s="20" t="str">
        <f>IFERROR(VLOOKUP(VLOOKUP(C479,SRA!B:F,5,0),FUNÇÃO!A:B,2,0),"")</f>
        <v>FARMACEUTICO IND</v>
      </c>
      <c r="H479" s="14">
        <f>IFERROR(VLOOKUP(C479,SRA!B:T,18,0),"")</f>
        <v>4656.5600000000004</v>
      </c>
      <c r="I479" s="14">
        <f>IFERROR(VLOOKUP(C479,SRA!B:T,19,0),"")</f>
        <v>1993.92</v>
      </c>
      <c r="J479" s="14">
        <f>IFERROR(VLOOKUP(C479,ABRIL!B:F,3,0),"")</f>
        <v>7280.48</v>
      </c>
      <c r="K479" s="14">
        <f t="shared" si="14"/>
        <v>2955.9799999999996</v>
      </c>
      <c r="L479" s="14">
        <f>IFERROR(VLOOKUP(C479,ABRIL!B:H,7,0),"")</f>
        <v>4324.5</v>
      </c>
      <c r="M479" s="69" t="str">
        <f>IFERROR(VLOOKUP(C479,FÉRIAS!C:D,2,0),"")</f>
        <v/>
      </c>
    </row>
    <row r="480" spans="2:13" s="36" customFormat="1">
      <c r="B480" s="20">
        <f t="shared" si="15"/>
        <v>472</v>
      </c>
      <c r="C480" s="65">
        <v>3177</v>
      </c>
      <c r="D480" s="66" t="s">
        <v>351</v>
      </c>
      <c r="E480" s="20" t="str">
        <f>IFERROR(VLOOKUP(C480,SRA!B:I,8,0),"")</f>
        <v>CLT</v>
      </c>
      <c r="F480" s="32" t="s">
        <v>603</v>
      </c>
      <c r="G480" s="20" t="str">
        <f>IFERROR(VLOOKUP(VLOOKUP(C480,SRA!B:F,5,0),FUNÇÃO!A:B,2,0),"")</f>
        <v>ANALISTA QUALI IN</v>
      </c>
      <c r="H480" s="14">
        <f>IFERROR(VLOOKUP(C480,SRA!B:T,18,0),"")</f>
        <v>4656.5600000000004</v>
      </c>
      <c r="I480" s="14">
        <f>IFERROR(VLOOKUP(C480,SRA!B:T,19,0),"")</f>
        <v>1993.92</v>
      </c>
      <c r="J480" s="14">
        <f>IFERROR(VLOOKUP(C480,ABRIL!B:F,3,0),"")</f>
        <v>6650.48</v>
      </c>
      <c r="K480" s="14">
        <f t="shared" si="14"/>
        <v>1653.2699999999995</v>
      </c>
      <c r="L480" s="14">
        <f>IFERROR(VLOOKUP(C480,ABRIL!B:H,7,0),"")</f>
        <v>4997.21</v>
      </c>
      <c r="M480" s="69" t="str">
        <f>IFERROR(VLOOKUP(C480,FÉRIAS!C:D,2,0),"")</f>
        <v/>
      </c>
    </row>
    <row r="481" spans="2:13" s="36" customFormat="1">
      <c r="B481" s="20">
        <f t="shared" si="15"/>
        <v>473</v>
      </c>
      <c r="C481" s="65">
        <v>3178</v>
      </c>
      <c r="D481" s="66" t="s">
        <v>352</v>
      </c>
      <c r="E481" s="20" t="str">
        <f>IFERROR(VLOOKUP(C481,SRA!B:I,8,0),"")</f>
        <v>CLT</v>
      </c>
      <c r="F481" s="32" t="s">
        <v>603</v>
      </c>
      <c r="G481" s="20" t="str">
        <f>IFERROR(VLOOKUP(VLOOKUP(C481,SRA!B:F,5,0),FUNÇÃO!A:B,2,0),"")</f>
        <v>ANALISTA QUALI IN</v>
      </c>
      <c r="H481" s="14">
        <f>IFERROR(VLOOKUP(C481,SRA!B:T,18,0),"")</f>
        <v>4656.5600000000004</v>
      </c>
      <c r="I481" s="14">
        <f>IFERROR(VLOOKUP(C481,SRA!B:T,19,0),"")</f>
        <v>1993.92</v>
      </c>
      <c r="J481" s="14">
        <f>IFERROR(VLOOKUP(C481,ABRIL!B:F,3,0),"")</f>
        <v>6907.65</v>
      </c>
      <c r="K481" s="14">
        <f t="shared" si="14"/>
        <v>1776.7700000000004</v>
      </c>
      <c r="L481" s="14">
        <f>IFERROR(VLOOKUP(C481,ABRIL!B:H,7,0),"")</f>
        <v>5130.8799999999992</v>
      </c>
      <c r="M481" s="69" t="str">
        <f>IFERROR(VLOOKUP(C481,FÉRIAS!C:D,2,0),"")</f>
        <v/>
      </c>
    </row>
    <row r="482" spans="2:13" s="36" customFormat="1">
      <c r="B482" s="20">
        <f t="shared" si="15"/>
        <v>474</v>
      </c>
      <c r="C482" s="65">
        <v>3180</v>
      </c>
      <c r="D482" s="66" t="s">
        <v>353</v>
      </c>
      <c r="E482" s="20" t="str">
        <f>IFERROR(VLOOKUP(C482,SRA!B:I,8,0),"")</f>
        <v>CLT</v>
      </c>
      <c r="F482" s="32" t="s">
        <v>603</v>
      </c>
      <c r="G482" s="20" t="str">
        <f>IFERROR(VLOOKUP(VLOOKUP(C482,SRA!B:F,5,0),FUNÇÃO!A:B,2,0),"")</f>
        <v>ANALISTA QUALI IN</v>
      </c>
      <c r="H482" s="14">
        <f>IFERROR(VLOOKUP(C482,SRA!B:T,18,0),"")</f>
        <v>4656.5600000000004</v>
      </c>
      <c r="I482" s="14">
        <f>IFERROR(VLOOKUP(C482,SRA!B:T,19,0),"")</f>
        <v>1993.92</v>
      </c>
      <c r="J482" s="14">
        <f>IFERROR(VLOOKUP(C482,ABRIL!B:F,3,0),"")</f>
        <v>6663.25</v>
      </c>
      <c r="K482" s="14">
        <f t="shared" si="14"/>
        <v>1783.1599999999999</v>
      </c>
      <c r="L482" s="14">
        <f>IFERROR(VLOOKUP(C482,ABRIL!B:H,7,0),"")</f>
        <v>4880.09</v>
      </c>
      <c r="M482" s="69" t="str">
        <f>IFERROR(VLOOKUP(C482,FÉRIAS!C:D,2,0),"")</f>
        <v/>
      </c>
    </row>
    <row r="483" spans="2:13" s="36" customFormat="1">
      <c r="B483" s="20">
        <f t="shared" si="15"/>
        <v>475</v>
      </c>
      <c r="C483" s="65">
        <v>3182</v>
      </c>
      <c r="D483" s="66" t="s">
        <v>354</v>
      </c>
      <c r="E483" s="20" t="str">
        <f>IFERROR(VLOOKUP(C483,SRA!B:I,8,0),"")</f>
        <v>CLT</v>
      </c>
      <c r="F483" s="32" t="s">
        <v>603</v>
      </c>
      <c r="G483" s="20" t="str">
        <f>IFERROR(VLOOKUP(VLOOKUP(C483,SRA!B:F,5,0),FUNÇÃO!A:B,2,0),"")</f>
        <v>TEC.EM QUALIDADE</v>
      </c>
      <c r="H483" s="14">
        <f>IFERROR(VLOOKUP(C483,SRA!B:T,18,0),"")</f>
        <v>1537.47</v>
      </c>
      <c r="I483" s="14">
        <f>IFERROR(VLOOKUP(C483,SRA!B:T,19,0),"")</f>
        <v>0</v>
      </c>
      <c r="J483" s="14">
        <f>IFERROR(VLOOKUP(C483,ABRIL!B:F,3,0),"")</f>
        <v>1541.9</v>
      </c>
      <c r="K483" s="14">
        <f t="shared" si="14"/>
        <v>803.28000000000009</v>
      </c>
      <c r="L483" s="14">
        <f>IFERROR(VLOOKUP(C483,ABRIL!B:H,7,0),"")</f>
        <v>738.62</v>
      </c>
      <c r="M483" s="69" t="str">
        <f>IFERROR(VLOOKUP(C483,FÉRIAS!C:D,2,0),"")</f>
        <v/>
      </c>
    </row>
    <row r="484" spans="2:13" s="36" customFormat="1">
      <c r="B484" s="20">
        <f t="shared" si="15"/>
        <v>476</v>
      </c>
      <c r="C484" s="65">
        <v>3183</v>
      </c>
      <c r="D484" s="66" t="s">
        <v>355</v>
      </c>
      <c r="E484" s="20" t="str">
        <f>IFERROR(VLOOKUP(C484,SRA!B:I,8,0),"")</f>
        <v>CLT</v>
      </c>
      <c r="F484" s="32" t="s">
        <v>603</v>
      </c>
      <c r="G484" s="20" t="str">
        <f>IFERROR(VLOOKUP(VLOOKUP(C484,SRA!B:F,5,0),FUNÇÃO!A:B,2,0),"")</f>
        <v>TEC. EM ENF. DO T</v>
      </c>
      <c r="H484" s="14">
        <f>IFERROR(VLOOKUP(C484,SRA!B:T,18,0),"")</f>
        <v>1537.47</v>
      </c>
      <c r="I484" s="14">
        <f>IFERROR(VLOOKUP(C484,SRA!B:T,19,0),"")</f>
        <v>0</v>
      </c>
      <c r="J484" s="14">
        <f>IFERROR(VLOOKUP(C484,ABRIL!B:F,3,0),"")</f>
        <v>1897.18</v>
      </c>
      <c r="K484" s="14">
        <f t="shared" si="14"/>
        <v>473.66000000000008</v>
      </c>
      <c r="L484" s="14">
        <f>IFERROR(VLOOKUP(C484,ABRIL!B:H,7,0),"")</f>
        <v>1423.52</v>
      </c>
      <c r="M484" s="69" t="str">
        <f>IFERROR(VLOOKUP(C484,FÉRIAS!C:D,2,0),"")</f>
        <v/>
      </c>
    </row>
    <row r="485" spans="2:13" s="36" customFormat="1">
      <c r="B485" s="20">
        <f t="shared" si="15"/>
        <v>477</v>
      </c>
      <c r="C485" s="65">
        <v>3194</v>
      </c>
      <c r="D485" s="66" t="s">
        <v>356</v>
      </c>
      <c r="E485" s="20" t="str">
        <f>IFERROR(VLOOKUP(C485,SRA!B:I,8,0),"")</f>
        <v>CLT</v>
      </c>
      <c r="F485" s="32" t="s">
        <v>723</v>
      </c>
      <c r="G485" s="20" t="str">
        <f>IFERROR(VLOOKUP(VLOOKUP(C485,SRA!B:F,5,0),FUNÇÃO!A:B,2,0),"")</f>
        <v>ANA GESTAO AMBIEN</v>
      </c>
      <c r="H485" s="14">
        <f>IFERROR(VLOOKUP(C485,SRA!B:T,18,0),"")</f>
        <v>2675.02</v>
      </c>
      <c r="I485" s="14">
        <f>IFERROR(VLOOKUP(C485,SRA!B:T,19,0),"")</f>
        <v>5739.47</v>
      </c>
      <c r="J485" s="14">
        <f>IFERROR(VLOOKUP(C485,ABRIL!B:F,3,0),"")</f>
        <v>8684.7900000000009</v>
      </c>
      <c r="K485" s="14">
        <f t="shared" si="14"/>
        <v>3582.2300000000014</v>
      </c>
      <c r="L485" s="14">
        <f>IFERROR(VLOOKUP(C485,ABRIL!B:H,7,0),"")</f>
        <v>5102.5599999999995</v>
      </c>
      <c r="M485" s="69" t="str">
        <f>IFERROR(VLOOKUP(C485,FÉRIAS!C:D,2,0),"")</f>
        <v/>
      </c>
    </row>
    <row r="486" spans="2:13" s="36" customFormat="1">
      <c r="B486" s="20">
        <f t="shared" si="15"/>
        <v>478</v>
      </c>
      <c r="C486" s="65">
        <v>3228</v>
      </c>
      <c r="D486" s="66" t="s">
        <v>484</v>
      </c>
      <c r="E486" s="20" t="str">
        <f>IFERROR(VLOOKUP(C486,SRA!B:I,8,0),"")</f>
        <v>CLT</v>
      </c>
      <c r="F486" s="32" t="s">
        <v>603</v>
      </c>
      <c r="G486" s="20" t="str">
        <f>IFERROR(VLOOKUP(VLOOKUP(C486,SRA!B:F,5,0),FUNÇÃO!A:B,2,0),"")</f>
        <v>TEC. EM ADM. E VE</v>
      </c>
      <c r="H486" s="14">
        <f>IFERROR(VLOOKUP(C486,SRA!B:T,18,0),"")</f>
        <v>1537.47</v>
      </c>
      <c r="I486" s="14">
        <f>IFERROR(VLOOKUP(C486,SRA!B:T,19,0),"")</f>
        <v>174.95</v>
      </c>
      <c r="J486" s="14">
        <f>IFERROR(VLOOKUP(C486,ABRIL!B:F,3,0),"")</f>
        <v>1712.42</v>
      </c>
      <c r="K486" s="14">
        <f t="shared" si="14"/>
        <v>329.88000000000011</v>
      </c>
      <c r="L486" s="14">
        <f>IFERROR(VLOOKUP(C486,ABRIL!B:H,7,0),"")</f>
        <v>1382.54</v>
      </c>
      <c r="M486" s="69" t="str">
        <f>IFERROR(VLOOKUP(C486,FÉRIAS!C:D,2,0),"")</f>
        <v/>
      </c>
    </row>
    <row r="487" spans="2:13" s="36" customFormat="1">
      <c r="B487" s="20">
        <f t="shared" si="15"/>
        <v>479</v>
      </c>
      <c r="C487" s="65">
        <v>3229</v>
      </c>
      <c r="D487" s="66" t="s">
        <v>362</v>
      </c>
      <c r="E487" s="20" t="str">
        <f>IFERROR(VLOOKUP(C487,SRA!B:I,8,0),"")</f>
        <v>CLT</v>
      </c>
      <c r="F487" s="32" t="s">
        <v>603</v>
      </c>
      <c r="G487" s="20" t="str">
        <f>IFERROR(VLOOKUP(VLOOKUP(C487,SRA!B:F,5,0),FUNÇÃO!A:B,2,0),"")</f>
        <v>TEC EM UTI CALDEI</v>
      </c>
      <c r="H487" s="14">
        <f>IFERROR(VLOOKUP(C487,SRA!B:T,18,0),"")</f>
        <v>1537.47</v>
      </c>
      <c r="I487" s="14">
        <f>IFERROR(VLOOKUP(C487,SRA!B:T,19,0),"")</f>
        <v>0</v>
      </c>
      <c r="J487" s="14">
        <f>IFERROR(VLOOKUP(C487,ABRIL!B:F,3,0),"")</f>
        <v>1537.48</v>
      </c>
      <c r="K487" s="14">
        <f t="shared" si="14"/>
        <v>663.66000000000008</v>
      </c>
      <c r="L487" s="14">
        <f>IFERROR(VLOOKUP(C487,ABRIL!B:H,7,0),"")</f>
        <v>873.81999999999994</v>
      </c>
      <c r="M487" s="69" t="str">
        <f>IFERROR(VLOOKUP(C487,FÉRIAS!C:D,2,0),"")</f>
        <v/>
      </c>
    </row>
    <row r="488" spans="2:13" s="36" customFormat="1">
      <c r="B488" s="20">
        <f t="shared" si="15"/>
        <v>480</v>
      </c>
      <c r="C488" s="65">
        <v>3232</v>
      </c>
      <c r="D488" s="66" t="s">
        <v>363</v>
      </c>
      <c r="E488" s="20" t="str">
        <f>IFERROR(VLOOKUP(C488,SRA!B:I,8,0),"")</f>
        <v>CLT</v>
      </c>
      <c r="F488" s="32" t="s">
        <v>603</v>
      </c>
      <c r="G488" s="20" t="str">
        <f>IFERROR(VLOOKUP(VLOOKUP(C488,SRA!B:F,5,0),FUNÇÃO!A:B,2,0),"")</f>
        <v>TEC EM UTI CALDEI</v>
      </c>
      <c r="H488" s="14">
        <f>IFERROR(VLOOKUP(C488,SRA!B:T,18,0),"")</f>
        <v>1537.47</v>
      </c>
      <c r="I488" s="14">
        <f>IFERROR(VLOOKUP(C488,SRA!B:T,19,0),"")</f>
        <v>0</v>
      </c>
      <c r="J488" s="14">
        <f>IFERROR(VLOOKUP(C488,ABRIL!B:F,3,0),"")</f>
        <v>1537.47</v>
      </c>
      <c r="K488" s="14">
        <f t="shared" si="14"/>
        <v>651.6400000000001</v>
      </c>
      <c r="L488" s="14">
        <f>IFERROR(VLOOKUP(C488,ABRIL!B:H,7,0),"")</f>
        <v>885.82999999999993</v>
      </c>
      <c r="M488" s="69" t="str">
        <f>IFERROR(VLOOKUP(C488,FÉRIAS!C:D,2,0),"")</f>
        <v/>
      </c>
    </row>
    <row r="489" spans="2:13" s="36" customFormat="1">
      <c r="B489" s="20">
        <f t="shared" si="15"/>
        <v>481</v>
      </c>
      <c r="C489" s="65">
        <v>3233</v>
      </c>
      <c r="D489" s="66" t="s">
        <v>364</v>
      </c>
      <c r="E489" s="20" t="str">
        <f>IFERROR(VLOOKUP(C489,SRA!B:I,8,0),"")</f>
        <v>CLT</v>
      </c>
      <c r="F489" s="32" t="s">
        <v>723</v>
      </c>
      <c r="G489" s="20" t="str">
        <f>IFERROR(VLOOKUP(VLOOKUP(C489,SRA!B:F,5,0),FUNÇÃO!A:B,2,0),"")</f>
        <v>TEC.EM MAN. ELE.</v>
      </c>
      <c r="H489" s="14">
        <f>IFERROR(VLOOKUP(C489,SRA!B:T,18,0),"")</f>
        <v>1537.47</v>
      </c>
      <c r="I489" s="14">
        <f>IFERROR(VLOOKUP(C489,SRA!B:T,19,0),"")</f>
        <v>0</v>
      </c>
      <c r="J489" s="14">
        <f>IFERROR(VLOOKUP(C489,ABRIL!B:F,3,0),"")</f>
        <v>1349.49</v>
      </c>
      <c r="K489" s="14">
        <f t="shared" si="14"/>
        <v>1349.49</v>
      </c>
      <c r="L489" s="14">
        <f>IFERROR(VLOOKUP(C489,ABRIL!B:H,7,0),"")</f>
        <v>0</v>
      </c>
      <c r="M489" s="69" t="str">
        <f>IFERROR(VLOOKUP(C489,FÉRIAS!C:D,2,0),"")</f>
        <v/>
      </c>
    </row>
    <row r="490" spans="2:13" s="36" customFormat="1">
      <c r="B490" s="20">
        <f t="shared" si="15"/>
        <v>482</v>
      </c>
      <c r="C490" s="65">
        <v>3234</v>
      </c>
      <c r="D490" s="66" t="s">
        <v>365</v>
      </c>
      <c r="E490" s="20" t="str">
        <f>IFERROR(VLOOKUP(C490,SRA!B:I,8,0),"")</f>
        <v>CLT</v>
      </c>
      <c r="F490" s="32" t="s">
        <v>603</v>
      </c>
      <c r="G490" s="20" t="str">
        <f>IFERROR(VLOOKUP(VLOOKUP(C490,SRA!B:F,5,0),FUNÇÃO!A:B,2,0),"")</f>
        <v>ANA MANUT ELET IN</v>
      </c>
      <c r="H490" s="14">
        <f>IFERROR(VLOOKUP(C490,SRA!B:T,18,0),"")</f>
        <v>2675.02</v>
      </c>
      <c r="I490" s="14">
        <f>IFERROR(VLOOKUP(C490,SRA!B:T,19,0),"")</f>
        <v>1993.92</v>
      </c>
      <c r="J490" s="14">
        <f>IFERROR(VLOOKUP(C490,ABRIL!B:F,3,0),"")</f>
        <v>5509.17</v>
      </c>
      <c r="K490" s="14">
        <f t="shared" si="14"/>
        <v>1862.6099999999997</v>
      </c>
      <c r="L490" s="14">
        <f>IFERROR(VLOOKUP(C490,ABRIL!B:H,7,0),"")</f>
        <v>3646.5600000000004</v>
      </c>
      <c r="M490" s="69" t="str">
        <f>IFERROR(VLOOKUP(C490,FÉRIAS!C:D,2,0),"")</f>
        <v/>
      </c>
    </row>
    <row r="491" spans="2:13" s="36" customFormat="1">
      <c r="B491" s="20">
        <f t="shared" si="15"/>
        <v>483</v>
      </c>
      <c r="C491" s="65">
        <v>3237</v>
      </c>
      <c r="D491" s="66" t="s">
        <v>366</v>
      </c>
      <c r="E491" s="20" t="str">
        <f>IFERROR(VLOOKUP(C491,SRA!B:I,8,0),"")</f>
        <v>CLT</v>
      </c>
      <c r="F491" s="32" t="s">
        <v>603</v>
      </c>
      <c r="G491" s="20" t="str">
        <f>IFERROR(VLOOKUP(VLOOKUP(C491,SRA!B:F,5,0),FUNÇÃO!A:B,2,0),"")</f>
        <v>TEC.EM MAN. MEC.</v>
      </c>
      <c r="H491" s="14">
        <f>IFERROR(VLOOKUP(C491,SRA!B:T,18,0),"")</f>
        <v>1537.47</v>
      </c>
      <c r="I491" s="14">
        <f>IFERROR(VLOOKUP(C491,SRA!B:T,19,0),"")</f>
        <v>0</v>
      </c>
      <c r="J491" s="14">
        <f>IFERROR(VLOOKUP(C491,ABRIL!B:F,3,0),"")</f>
        <v>1537.47</v>
      </c>
      <c r="K491" s="14">
        <f t="shared" si="14"/>
        <v>291.81999999999994</v>
      </c>
      <c r="L491" s="14">
        <f>IFERROR(VLOOKUP(C491,ABRIL!B:H,7,0),"")</f>
        <v>1245.6500000000001</v>
      </c>
      <c r="M491" s="69" t="str">
        <f>IFERROR(VLOOKUP(C491,FÉRIAS!C:D,2,0),"")</f>
        <v/>
      </c>
    </row>
    <row r="492" spans="2:13" s="36" customFormat="1">
      <c r="B492" s="20">
        <f t="shared" si="15"/>
        <v>484</v>
      </c>
      <c r="C492" s="65">
        <v>3241</v>
      </c>
      <c r="D492" s="66" t="s">
        <v>367</v>
      </c>
      <c r="E492" s="20" t="str">
        <f>IFERROR(VLOOKUP(C492,SRA!B:I,8,0),"")</f>
        <v>CLT</v>
      </c>
      <c r="F492" s="32" t="s">
        <v>617</v>
      </c>
      <c r="G492" s="20" t="str">
        <f>IFERROR(VLOOKUP(VLOOKUP(C492,SRA!B:F,5,0),FUNÇÃO!A:B,2,0),"")</f>
        <v>TEC EM UTI CALDEI</v>
      </c>
      <c r="H492" s="14">
        <f>IFERROR(VLOOKUP(C492,SRA!B:T,18,0),"")</f>
        <v>1537.47</v>
      </c>
      <c r="I492" s="14">
        <f>IFERROR(VLOOKUP(C492,SRA!B:T,19,0),"")</f>
        <v>0</v>
      </c>
      <c r="J492" s="14">
        <f>IFERROR(VLOOKUP(C492,ABRIL!B:F,3,0),"")</f>
        <v>2254.96</v>
      </c>
      <c r="K492" s="14">
        <f t="shared" si="14"/>
        <v>2059.73</v>
      </c>
      <c r="L492" s="14">
        <f>IFERROR(VLOOKUP(C492,ABRIL!B:H,7,0),"")</f>
        <v>195.23</v>
      </c>
      <c r="M492" s="69" t="str">
        <f>IFERROR(VLOOKUP(C492,FÉRIAS!C:D,2,0),"")</f>
        <v>EDNALDO LUIZ TRAJANO</v>
      </c>
    </row>
    <row r="493" spans="2:13" s="36" customFormat="1">
      <c r="B493" s="20">
        <f t="shared" si="15"/>
        <v>485</v>
      </c>
      <c r="C493" s="65">
        <v>3242</v>
      </c>
      <c r="D493" s="66" t="s">
        <v>368</v>
      </c>
      <c r="E493" s="20" t="str">
        <f>IFERROR(VLOOKUP(C493,SRA!B:I,8,0),"")</f>
        <v>CLT</v>
      </c>
      <c r="F493" s="32" t="s">
        <v>603</v>
      </c>
      <c r="G493" s="20" t="str">
        <f>IFERROR(VLOOKUP(VLOOKUP(C493,SRA!B:F,5,0),FUNÇÃO!A:B,2,0),"")</f>
        <v>TEC EM UTI CALDEI</v>
      </c>
      <c r="H493" s="14">
        <f>IFERROR(VLOOKUP(C493,SRA!B:T,18,0),"")</f>
        <v>1537.47</v>
      </c>
      <c r="I493" s="14">
        <f>IFERROR(VLOOKUP(C493,SRA!B:T,19,0),"")</f>
        <v>0</v>
      </c>
      <c r="J493" s="14">
        <f>IFERROR(VLOOKUP(C493,ABRIL!B:F,3,0),"")</f>
        <v>1537.47</v>
      </c>
      <c r="K493" s="14">
        <f t="shared" si="14"/>
        <v>124.97000000000003</v>
      </c>
      <c r="L493" s="14">
        <f>IFERROR(VLOOKUP(C493,ABRIL!B:H,7,0),"")</f>
        <v>1412.5</v>
      </c>
      <c r="M493" s="69" t="str">
        <f>IFERROR(VLOOKUP(C493,FÉRIAS!C:D,2,0),"")</f>
        <v/>
      </c>
    </row>
    <row r="494" spans="2:13" s="36" customFormat="1">
      <c r="B494" s="20">
        <f t="shared" si="15"/>
        <v>486</v>
      </c>
      <c r="C494" s="65">
        <v>3281</v>
      </c>
      <c r="D494" s="66" t="s">
        <v>378</v>
      </c>
      <c r="E494" s="20" t="str">
        <f>IFERROR(VLOOKUP(C494,SRA!B:I,8,0),"")</f>
        <v>CLT</v>
      </c>
      <c r="F494" s="32" t="s">
        <v>603</v>
      </c>
      <c r="G494" s="20" t="str">
        <f>IFERROR(VLOOKUP(VLOOKUP(C494,SRA!B:F,5,0),FUNÇÃO!A:B,2,0),"")</f>
        <v>TEC.EM MAN. ELE.</v>
      </c>
      <c r="H494" s="14">
        <f>IFERROR(VLOOKUP(C494,SRA!B:T,18,0),"")</f>
        <v>1537.47</v>
      </c>
      <c r="I494" s="14">
        <f>IFERROR(VLOOKUP(C494,SRA!B:T,19,0),"")</f>
        <v>0</v>
      </c>
      <c r="J494" s="14">
        <f>IFERROR(VLOOKUP(C494,ABRIL!B:F,3,0),"")</f>
        <v>2485.56</v>
      </c>
      <c r="K494" s="14">
        <f t="shared" si="14"/>
        <v>452.28999999999996</v>
      </c>
      <c r="L494" s="14">
        <f>IFERROR(VLOOKUP(C494,ABRIL!B:H,7,0),"")</f>
        <v>2033.27</v>
      </c>
      <c r="M494" s="69" t="str">
        <f>IFERROR(VLOOKUP(C494,FÉRIAS!C:D,2,0),"")</f>
        <v/>
      </c>
    </row>
    <row r="495" spans="2:13" s="36" customFormat="1">
      <c r="B495" s="20">
        <f t="shared" si="15"/>
        <v>487</v>
      </c>
      <c r="C495" s="65">
        <v>3317</v>
      </c>
      <c r="D495" s="66" t="s">
        <v>386</v>
      </c>
      <c r="E495" s="20" t="str">
        <f>IFERROR(VLOOKUP(C495,SRA!B:I,8,0),"")</f>
        <v>CLT</v>
      </c>
      <c r="F495" s="32" t="s">
        <v>603</v>
      </c>
      <c r="G495" s="20" t="str">
        <f>IFERROR(VLOOKUP(VLOOKUP(C495,SRA!B:F,5,0),FUNÇÃO!A:B,2,0),"")</f>
        <v>TEC. CONTABIL</v>
      </c>
      <c r="H495" s="14">
        <f>IFERROR(VLOOKUP(C495,SRA!B:T,18,0),"")</f>
        <v>1537.49</v>
      </c>
      <c r="I495" s="14">
        <f>IFERROR(VLOOKUP(C495,SRA!B:T,19,0),"")</f>
        <v>0</v>
      </c>
      <c r="J495" s="14">
        <f>IFERROR(VLOOKUP(C495,ABRIL!B:F,3,0),"")</f>
        <v>1537.49</v>
      </c>
      <c r="K495" s="14">
        <f t="shared" si="14"/>
        <v>790.09</v>
      </c>
      <c r="L495" s="14">
        <f>IFERROR(VLOOKUP(C495,ABRIL!B:H,7,0),"")</f>
        <v>747.4</v>
      </c>
      <c r="M495" s="69" t="str">
        <f>IFERROR(VLOOKUP(C495,FÉRIAS!C:D,2,0),"")</f>
        <v/>
      </c>
    </row>
    <row r="496" spans="2:13" s="36" customFormat="1">
      <c r="B496" s="20">
        <f t="shared" si="15"/>
        <v>488</v>
      </c>
      <c r="C496" s="65">
        <v>3322</v>
      </c>
      <c r="D496" s="66" t="s">
        <v>388</v>
      </c>
      <c r="E496" s="20" t="str">
        <f>IFERROR(VLOOKUP(C496,SRA!B:I,8,0),"")</f>
        <v>CLT</v>
      </c>
      <c r="F496" s="32" t="s">
        <v>603</v>
      </c>
      <c r="G496" s="20" t="str">
        <f>IFERROR(VLOOKUP(VLOOKUP(C496,SRA!B:F,5,0),FUNÇÃO!A:B,2,0),"")</f>
        <v>TEC SEG DO TRAB</v>
      </c>
      <c r="H496" s="14">
        <f>IFERROR(VLOOKUP(C496,SRA!B:T,18,0),"")</f>
        <v>1537.49</v>
      </c>
      <c r="I496" s="14">
        <f>IFERROR(VLOOKUP(C496,SRA!B:T,19,0),"")</f>
        <v>0</v>
      </c>
      <c r="J496" s="14">
        <f>IFERROR(VLOOKUP(C496,ABRIL!B:F,3,0),"")</f>
        <v>2246.44</v>
      </c>
      <c r="K496" s="14">
        <f t="shared" si="14"/>
        <v>512.30999999999995</v>
      </c>
      <c r="L496" s="14">
        <f>IFERROR(VLOOKUP(C496,ABRIL!B:H,7,0),"")</f>
        <v>1734.13</v>
      </c>
      <c r="M496" s="69" t="str">
        <f>IFERROR(VLOOKUP(C496,FÉRIAS!C:D,2,0),"")</f>
        <v/>
      </c>
    </row>
    <row r="497" spans="2:13" s="36" customFormat="1">
      <c r="B497" s="20">
        <f t="shared" si="15"/>
        <v>489</v>
      </c>
      <c r="C497" s="65">
        <v>3333</v>
      </c>
      <c r="D497" s="66" t="s">
        <v>394</v>
      </c>
      <c r="E497" s="20" t="str">
        <f>IFERROR(VLOOKUP(C497,SRA!B:I,8,0),"")</f>
        <v>CLT</v>
      </c>
      <c r="F497" s="32" t="s">
        <v>603</v>
      </c>
      <c r="G497" s="20" t="str">
        <f>IFERROR(VLOOKUP(VLOOKUP(C497,SRA!B:F,5,0),FUNÇÃO!A:B,2,0),"")</f>
        <v>OP. DE PROD. IND.</v>
      </c>
      <c r="H497" s="14">
        <f>IFERROR(VLOOKUP(C497,SRA!B:T,18,0),"")</f>
        <v>1152.1300000000001</v>
      </c>
      <c r="I497" s="14">
        <f>IFERROR(VLOOKUP(C497,SRA!B:T,19,0),"")</f>
        <v>0</v>
      </c>
      <c r="J497" s="14">
        <f>IFERROR(VLOOKUP(C497,ABRIL!B:F,3,0),"")</f>
        <v>1152.1300000000001</v>
      </c>
      <c r="K497" s="14">
        <f t="shared" si="14"/>
        <v>327.7600000000001</v>
      </c>
      <c r="L497" s="14">
        <f>IFERROR(VLOOKUP(C497,ABRIL!B:H,7,0),"")</f>
        <v>824.37</v>
      </c>
      <c r="M497" s="69" t="str">
        <f>IFERROR(VLOOKUP(C497,FÉRIAS!C:D,2,0),"")</f>
        <v/>
      </c>
    </row>
    <row r="498" spans="2:13" s="36" customFormat="1">
      <c r="B498" s="20">
        <f t="shared" si="15"/>
        <v>490</v>
      </c>
      <c r="C498" s="65">
        <v>3336</v>
      </c>
      <c r="D498" s="66" t="s">
        <v>395</v>
      </c>
      <c r="E498" s="20" t="str">
        <f>IFERROR(VLOOKUP(C498,SRA!B:I,8,0),"")</f>
        <v>CLT</v>
      </c>
      <c r="F498" s="32" t="s">
        <v>603</v>
      </c>
      <c r="G498" s="20" t="str">
        <f>IFERROR(VLOOKUP(VLOOKUP(C498,SRA!B:F,5,0),FUNÇÃO!A:B,2,0),"")</f>
        <v>OP. DE PROD. IND.</v>
      </c>
      <c r="H498" s="14">
        <f>IFERROR(VLOOKUP(C498,SRA!B:T,18,0),"")</f>
        <v>1152.1300000000001</v>
      </c>
      <c r="I498" s="14">
        <f>IFERROR(VLOOKUP(C498,SRA!B:T,19,0),"")</f>
        <v>0</v>
      </c>
      <c r="J498" s="14">
        <f>IFERROR(VLOOKUP(C498,ABRIL!B:F,3,0),"")</f>
        <v>1473.7</v>
      </c>
      <c r="K498" s="14">
        <f t="shared" si="14"/>
        <v>585.67000000000007</v>
      </c>
      <c r="L498" s="14">
        <f>IFERROR(VLOOKUP(C498,ABRIL!B:H,7,0),"")</f>
        <v>888.03</v>
      </c>
      <c r="M498" s="69" t="str">
        <f>IFERROR(VLOOKUP(C498,FÉRIAS!C:D,2,0),"")</f>
        <v/>
      </c>
    </row>
    <row r="499" spans="2:13" s="36" customFormat="1">
      <c r="B499" s="20">
        <f t="shared" si="15"/>
        <v>491</v>
      </c>
      <c r="C499" s="65">
        <v>3339</v>
      </c>
      <c r="D499" s="66" t="s">
        <v>397</v>
      </c>
      <c r="E499" s="20" t="str">
        <f>IFERROR(VLOOKUP(C499,SRA!B:I,8,0),"")</f>
        <v>CLT</v>
      </c>
      <c r="F499" s="32" t="s">
        <v>603</v>
      </c>
      <c r="G499" s="20" t="str">
        <f>IFERROR(VLOOKUP(VLOOKUP(C499,SRA!B:F,5,0),FUNÇÃO!A:B,2,0),"")</f>
        <v>ANALISTA COMERC.</v>
      </c>
      <c r="H499" s="14">
        <f>IFERROR(VLOOKUP(C499,SRA!B:T,18,0),"")</f>
        <v>2675.02</v>
      </c>
      <c r="I499" s="14">
        <f>IFERROR(VLOOKUP(C499,SRA!B:T,19,0),"")</f>
        <v>0</v>
      </c>
      <c r="J499" s="14">
        <f>IFERROR(VLOOKUP(C499,ABRIL!B:F,3,0),"")</f>
        <v>2675.02</v>
      </c>
      <c r="K499" s="14">
        <f t="shared" si="14"/>
        <v>1792.29</v>
      </c>
      <c r="L499" s="14">
        <f>IFERROR(VLOOKUP(C499,ABRIL!B:H,7,0),"")</f>
        <v>882.73</v>
      </c>
      <c r="M499" s="69" t="str">
        <f>IFERROR(VLOOKUP(C499,FÉRIAS!C:D,2,0),"")</f>
        <v/>
      </c>
    </row>
    <row r="500" spans="2:13" s="36" customFormat="1">
      <c r="B500" s="20">
        <f t="shared" si="15"/>
        <v>492</v>
      </c>
      <c r="C500" s="65">
        <v>3344</v>
      </c>
      <c r="D500" s="66" t="s">
        <v>401</v>
      </c>
      <c r="E500" s="20" t="str">
        <f>IFERROR(VLOOKUP(C500,SRA!B:I,8,0),"")</f>
        <v>CLT</v>
      </c>
      <c r="F500" s="32" t="s">
        <v>603</v>
      </c>
      <c r="G500" s="20" t="str">
        <f>IFERROR(VLOOKUP(VLOOKUP(C500,SRA!B:F,5,0),FUNÇÃO!A:B,2,0),"")</f>
        <v>OP. DE PROD. IND.</v>
      </c>
      <c r="H500" s="14">
        <f>IFERROR(VLOOKUP(C500,SRA!B:T,18,0),"")</f>
        <v>1048.8800000000001</v>
      </c>
      <c r="I500" s="14">
        <f>IFERROR(VLOOKUP(C500,SRA!B:T,19,0),"")</f>
        <v>0</v>
      </c>
      <c r="J500" s="14">
        <f>IFERROR(VLOOKUP(C500,ABRIL!B:F,3,0),"")</f>
        <v>1497.83</v>
      </c>
      <c r="K500" s="14">
        <f t="shared" si="14"/>
        <v>422.07999999999993</v>
      </c>
      <c r="L500" s="14">
        <f>IFERROR(VLOOKUP(C500,ABRIL!B:H,7,0),"")</f>
        <v>1075.75</v>
      </c>
      <c r="M500" s="69" t="str">
        <f>IFERROR(VLOOKUP(C500,FÉRIAS!C:D,2,0),"")</f>
        <v/>
      </c>
    </row>
    <row r="501" spans="2:13" s="36" customFormat="1">
      <c r="B501" s="20">
        <f t="shared" si="15"/>
        <v>493</v>
      </c>
      <c r="C501" s="65">
        <v>3345</v>
      </c>
      <c r="D501" s="66" t="s">
        <v>402</v>
      </c>
      <c r="E501" s="20" t="str">
        <f>IFERROR(VLOOKUP(C501,SRA!B:I,8,0),"")</f>
        <v>CLT</v>
      </c>
      <c r="F501" s="32" t="s">
        <v>603</v>
      </c>
      <c r="G501" s="20" t="str">
        <f>IFERROR(VLOOKUP(VLOOKUP(C501,SRA!B:F,5,0),FUNÇÃO!A:B,2,0),"")</f>
        <v>OP. DE PROD. IND.</v>
      </c>
      <c r="H501" s="14">
        <f>IFERROR(VLOOKUP(C501,SRA!B:T,18,0),"")</f>
        <v>1152.1300000000001</v>
      </c>
      <c r="I501" s="14">
        <f>IFERROR(VLOOKUP(C501,SRA!B:T,19,0),"")</f>
        <v>0</v>
      </c>
      <c r="J501" s="14">
        <f>IFERROR(VLOOKUP(C501,ABRIL!B:F,3,0),"")</f>
        <v>1474.06</v>
      </c>
      <c r="K501" s="14">
        <f t="shared" si="14"/>
        <v>564.53</v>
      </c>
      <c r="L501" s="14">
        <f>IFERROR(VLOOKUP(C501,ABRIL!B:H,7,0),"")</f>
        <v>909.53</v>
      </c>
      <c r="M501" s="69" t="str">
        <f>IFERROR(VLOOKUP(C501,FÉRIAS!C:D,2,0),"")</f>
        <v/>
      </c>
    </row>
    <row r="502" spans="2:13" s="36" customFormat="1">
      <c r="B502" s="20">
        <f t="shared" si="15"/>
        <v>494</v>
      </c>
      <c r="C502" s="65">
        <v>3346</v>
      </c>
      <c r="D502" s="66" t="s">
        <v>403</v>
      </c>
      <c r="E502" s="20" t="str">
        <f>IFERROR(VLOOKUP(C502,SRA!B:I,8,0),"")</f>
        <v>CLT</v>
      </c>
      <c r="F502" s="32" t="s">
        <v>603</v>
      </c>
      <c r="G502" s="20" t="str">
        <f>IFERROR(VLOOKUP(VLOOKUP(C502,SRA!B:F,5,0),FUNÇÃO!A:B,2,0),"")</f>
        <v>OP. DE PROD. IND.</v>
      </c>
      <c r="H502" s="14">
        <f>IFERROR(VLOOKUP(C502,SRA!B:T,18,0),"")</f>
        <v>1048.8800000000001</v>
      </c>
      <c r="I502" s="14">
        <f>IFERROR(VLOOKUP(C502,SRA!B:T,19,0),"")</f>
        <v>0</v>
      </c>
      <c r="J502" s="14">
        <f>IFERROR(VLOOKUP(C502,ABRIL!B:F,3,0),"")</f>
        <v>1421.59</v>
      </c>
      <c r="K502" s="14">
        <f t="shared" si="14"/>
        <v>184.93999999999983</v>
      </c>
      <c r="L502" s="14">
        <f>IFERROR(VLOOKUP(C502,ABRIL!B:H,7,0),"")</f>
        <v>1236.6500000000001</v>
      </c>
      <c r="M502" s="69" t="str">
        <f>IFERROR(VLOOKUP(C502,FÉRIAS!C:D,2,0),"")</f>
        <v/>
      </c>
    </row>
    <row r="503" spans="2:13" s="36" customFormat="1">
      <c r="B503" s="20">
        <f t="shared" si="15"/>
        <v>495</v>
      </c>
      <c r="C503" s="65">
        <v>3348</v>
      </c>
      <c r="D503" s="66" t="s">
        <v>404</v>
      </c>
      <c r="E503" s="20" t="str">
        <f>IFERROR(VLOOKUP(C503,SRA!B:I,8,0),"")</f>
        <v>CLT</v>
      </c>
      <c r="F503" s="32" t="s">
        <v>603</v>
      </c>
      <c r="G503" s="20" t="str">
        <f>IFERROR(VLOOKUP(VLOOKUP(C503,SRA!B:F,5,0),FUNÇÃO!A:B,2,0),"")</f>
        <v>OP. DE PROD. IND.</v>
      </c>
      <c r="H503" s="14">
        <f>IFERROR(VLOOKUP(C503,SRA!B:T,18,0),"")</f>
        <v>1152.1300000000001</v>
      </c>
      <c r="I503" s="14">
        <f>IFERROR(VLOOKUP(C503,SRA!B:T,19,0),"")</f>
        <v>0</v>
      </c>
      <c r="J503" s="14">
        <f>IFERROR(VLOOKUP(C503,ABRIL!B:F,3,0),"")</f>
        <v>1473.74</v>
      </c>
      <c r="K503" s="14">
        <f t="shared" si="14"/>
        <v>627.88</v>
      </c>
      <c r="L503" s="14">
        <f>IFERROR(VLOOKUP(C503,ABRIL!B:H,7,0),"")</f>
        <v>845.86</v>
      </c>
      <c r="M503" s="69" t="str">
        <f>IFERROR(VLOOKUP(C503,FÉRIAS!C:D,2,0),"")</f>
        <v/>
      </c>
    </row>
    <row r="504" spans="2:13" s="36" customFormat="1">
      <c r="B504" s="20">
        <f t="shared" si="15"/>
        <v>496</v>
      </c>
      <c r="C504" s="65">
        <v>3349</v>
      </c>
      <c r="D504" s="66" t="s">
        <v>405</v>
      </c>
      <c r="E504" s="20" t="str">
        <f>IFERROR(VLOOKUP(C504,SRA!B:I,8,0),"")</f>
        <v>CLT</v>
      </c>
      <c r="F504" s="32" t="s">
        <v>603</v>
      </c>
      <c r="G504" s="20" t="str">
        <f>IFERROR(VLOOKUP(VLOOKUP(C504,SRA!B:F,5,0),FUNÇÃO!A:B,2,0),"")</f>
        <v>OP. DE PROD. IND.</v>
      </c>
      <c r="H504" s="14">
        <f>IFERROR(VLOOKUP(C504,SRA!B:T,18,0),"")</f>
        <v>1048.8800000000001</v>
      </c>
      <c r="I504" s="14">
        <f>IFERROR(VLOOKUP(C504,SRA!B:T,19,0),"")</f>
        <v>0</v>
      </c>
      <c r="J504" s="14">
        <f>IFERROR(VLOOKUP(C504,ABRIL!B:F,3,0),"")</f>
        <v>1100</v>
      </c>
      <c r="K504" s="14">
        <f t="shared" si="14"/>
        <v>376.11</v>
      </c>
      <c r="L504" s="14">
        <f>IFERROR(VLOOKUP(C504,ABRIL!B:H,7,0),"")</f>
        <v>723.89</v>
      </c>
      <c r="M504" s="69" t="str">
        <f>IFERROR(VLOOKUP(C504,FÉRIAS!C:D,2,0),"")</f>
        <v/>
      </c>
    </row>
    <row r="505" spans="2:13" s="36" customFormat="1">
      <c r="B505" s="20">
        <f t="shared" si="15"/>
        <v>497</v>
      </c>
      <c r="C505" s="65">
        <v>3351</v>
      </c>
      <c r="D505" s="66" t="s">
        <v>406</v>
      </c>
      <c r="E505" s="20" t="str">
        <f>IFERROR(VLOOKUP(C505,SRA!B:I,8,0),"")</f>
        <v>CLT</v>
      </c>
      <c r="F505" s="32" t="s">
        <v>603</v>
      </c>
      <c r="G505" s="20" t="str">
        <f>IFERROR(VLOOKUP(VLOOKUP(C505,SRA!B:F,5,0),FUNÇÃO!A:B,2,0),"")</f>
        <v>OP. DE PROD. IND.</v>
      </c>
      <c r="H505" s="14">
        <f>IFERROR(VLOOKUP(C505,SRA!B:T,18,0),"")</f>
        <v>1048.8800000000001</v>
      </c>
      <c r="I505" s="14">
        <f>IFERROR(VLOOKUP(C505,SRA!B:T,19,0),"")</f>
        <v>0</v>
      </c>
      <c r="J505" s="14">
        <f>IFERROR(VLOOKUP(C505,ABRIL!B:F,3,0),"")</f>
        <v>1421.57</v>
      </c>
      <c r="K505" s="14">
        <f t="shared" si="14"/>
        <v>843.66</v>
      </c>
      <c r="L505" s="14">
        <f>IFERROR(VLOOKUP(C505,ABRIL!B:H,7,0),"")</f>
        <v>577.91</v>
      </c>
      <c r="M505" s="69" t="str">
        <f>IFERROR(VLOOKUP(C505,FÉRIAS!C:D,2,0),"")</f>
        <v/>
      </c>
    </row>
    <row r="506" spans="2:13" s="36" customFormat="1">
      <c r="B506" s="20">
        <f t="shared" si="15"/>
        <v>498</v>
      </c>
      <c r="C506" s="65">
        <v>3352</v>
      </c>
      <c r="D506" s="66" t="s">
        <v>407</v>
      </c>
      <c r="E506" s="20" t="str">
        <f>IFERROR(VLOOKUP(C506,SRA!B:I,8,0),"")</f>
        <v>CLT</v>
      </c>
      <c r="F506" s="32" t="s">
        <v>603</v>
      </c>
      <c r="G506" s="20" t="str">
        <f>IFERROR(VLOOKUP(VLOOKUP(C506,SRA!B:F,5,0),FUNÇÃO!A:B,2,0),"")</f>
        <v>Tec. em Contabili</v>
      </c>
      <c r="H506" s="14">
        <f>IFERROR(VLOOKUP(C506,SRA!B:T,18,0),"")</f>
        <v>1537.48</v>
      </c>
      <c r="I506" s="14">
        <f>IFERROR(VLOOKUP(C506,SRA!B:T,19,0),"")</f>
        <v>0</v>
      </c>
      <c r="J506" s="14">
        <f>IFERROR(VLOOKUP(C506,ABRIL!B:F,3,0),"")</f>
        <v>1807.78</v>
      </c>
      <c r="K506" s="14">
        <f t="shared" si="14"/>
        <v>822.49</v>
      </c>
      <c r="L506" s="14">
        <f>IFERROR(VLOOKUP(C506,ABRIL!B:H,7,0),"")</f>
        <v>985.29</v>
      </c>
      <c r="M506" s="69" t="str">
        <f>IFERROR(VLOOKUP(C506,FÉRIAS!C:D,2,0),"")</f>
        <v/>
      </c>
    </row>
    <row r="507" spans="2:13" s="36" customFormat="1">
      <c r="B507" s="20">
        <f t="shared" si="15"/>
        <v>499</v>
      </c>
      <c r="C507" s="65">
        <v>3353</v>
      </c>
      <c r="D507" s="66" t="s">
        <v>408</v>
      </c>
      <c r="E507" s="20" t="str">
        <f>IFERROR(VLOOKUP(C507,SRA!B:I,8,0),"")</f>
        <v>CLT</v>
      </c>
      <c r="F507" s="32" t="s">
        <v>603</v>
      </c>
      <c r="G507" s="20" t="str">
        <f>IFERROR(VLOOKUP(VLOOKUP(C507,SRA!B:F,5,0),FUNÇÃO!A:B,2,0),"")</f>
        <v>OP. DE PROD. IND.</v>
      </c>
      <c r="H507" s="14">
        <f>IFERROR(VLOOKUP(C507,SRA!B:T,18,0),"")</f>
        <v>1152.1300000000001</v>
      </c>
      <c r="I507" s="14">
        <f>IFERROR(VLOOKUP(C507,SRA!B:T,19,0),"")</f>
        <v>0</v>
      </c>
      <c r="J507" s="14">
        <f>IFERROR(VLOOKUP(C507,ABRIL!B:F,3,0),"")</f>
        <v>1152.1300000000001</v>
      </c>
      <c r="K507" s="14">
        <f t="shared" si="14"/>
        <v>147.90000000000009</v>
      </c>
      <c r="L507" s="14">
        <f>IFERROR(VLOOKUP(C507,ABRIL!B:H,7,0),"")</f>
        <v>1004.23</v>
      </c>
      <c r="M507" s="69" t="str">
        <f>IFERROR(VLOOKUP(C507,FÉRIAS!C:D,2,0),"")</f>
        <v/>
      </c>
    </row>
    <row r="508" spans="2:13" s="36" customFormat="1">
      <c r="B508" s="20">
        <f t="shared" si="15"/>
        <v>500</v>
      </c>
      <c r="C508" s="65">
        <v>3354</v>
      </c>
      <c r="D508" s="66" t="s">
        <v>409</v>
      </c>
      <c r="E508" s="20" t="str">
        <f>IFERROR(VLOOKUP(C508,SRA!B:I,8,0),"")</f>
        <v>CLT</v>
      </c>
      <c r="F508" s="32" t="s">
        <v>603</v>
      </c>
      <c r="G508" s="20" t="str">
        <f>IFERROR(VLOOKUP(VLOOKUP(C508,SRA!B:F,5,0),FUNÇÃO!A:B,2,0),"")</f>
        <v>OP. DE PROD. IND.</v>
      </c>
      <c r="H508" s="14">
        <f>IFERROR(VLOOKUP(C508,SRA!B:T,18,0),"")</f>
        <v>1048.8800000000001</v>
      </c>
      <c r="I508" s="14">
        <f>IFERROR(VLOOKUP(C508,SRA!B:T,19,0),"")</f>
        <v>0</v>
      </c>
      <c r="J508" s="14">
        <f>IFERROR(VLOOKUP(C508,ABRIL!B:F,3,0),"")</f>
        <v>1151.27</v>
      </c>
      <c r="K508" s="14">
        <f t="shared" si="14"/>
        <v>775.39</v>
      </c>
      <c r="L508" s="14">
        <f>IFERROR(VLOOKUP(C508,ABRIL!B:H,7,0),"")</f>
        <v>375.88</v>
      </c>
      <c r="M508" s="69" t="str">
        <f>IFERROR(VLOOKUP(C508,FÉRIAS!C:D,2,0),"")</f>
        <v/>
      </c>
    </row>
    <row r="509" spans="2:13" s="36" customFormat="1">
      <c r="B509" s="20">
        <f t="shared" si="15"/>
        <v>501</v>
      </c>
      <c r="C509" s="65">
        <v>3355</v>
      </c>
      <c r="D509" s="66" t="s">
        <v>410</v>
      </c>
      <c r="E509" s="20" t="str">
        <f>IFERROR(VLOOKUP(C509,SRA!B:I,8,0),"")</f>
        <v>CLT</v>
      </c>
      <c r="F509" s="32" t="s">
        <v>603</v>
      </c>
      <c r="G509" s="20" t="str">
        <f>IFERROR(VLOOKUP(VLOOKUP(C509,SRA!B:F,5,0),FUNÇÃO!A:B,2,0),"")</f>
        <v>OP. DE PROD. IND.</v>
      </c>
      <c r="H509" s="14">
        <f>IFERROR(VLOOKUP(C509,SRA!B:T,18,0),"")</f>
        <v>1152.1300000000001</v>
      </c>
      <c r="I509" s="14">
        <f>IFERROR(VLOOKUP(C509,SRA!B:T,19,0),"")</f>
        <v>0</v>
      </c>
      <c r="J509" s="14">
        <f>IFERROR(VLOOKUP(C509,ABRIL!B:F,3,0),"")</f>
        <v>1473.7</v>
      </c>
      <c r="K509" s="14">
        <f t="shared" si="14"/>
        <v>317.67000000000007</v>
      </c>
      <c r="L509" s="14">
        <f>IFERROR(VLOOKUP(C509,ABRIL!B:H,7,0),"")</f>
        <v>1156.03</v>
      </c>
      <c r="M509" s="69" t="str">
        <f>IFERROR(VLOOKUP(C509,FÉRIAS!C:D,2,0),"")</f>
        <v/>
      </c>
    </row>
    <row r="510" spans="2:13" s="36" customFormat="1">
      <c r="B510" s="20">
        <f t="shared" si="15"/>
        <v>502</v>
      </c>
      <c r="C510" s="65">
        <v>3356</v>
      </c>
      <c r="D510" s="66" t="s">
        <v>411</v>
      </c>
      <c r="E510" s="20" t="str">
        <f>IFERROR(VLOOKUP(C510,SRA!B:I,8,0),"")</f>
        <v>CLT</v>
      </c>
      <c r="F510" s="32" t="s">
        <v>603</v>
      </c>
      <c r="G510" s="20" t="str">
        <f>IFERROR(VLOOKUP(VLOOKUP(C510,SRA!B:F,5,0),FUNÇÃO!A:B,2,0),"")</f>
        <v>OP. DE PROD. IND.</v>
      </c>
      <c r="H510" s="14">
        <f>IFERROR(VLOOKUP(C510,SRA!B:T,18,0),"")</f>
        <v>1048.8800000000001</v>
      </c>
      <c r="I510" s="14">
        <f>IFERROR(VLOOKUP(C510,SRA!B:T,19,0),"")</f>
        <v>0</v>
      </c>
      <c r="J510" s="14">
        <f>IFERROR(VLOOKUP(C510,ABRIL!B:F,3,0),"")</f>
        <v>1100</v>
      </c>
      <c r="K510" s="14">
        <f t="shared" si="14"/>
        <v>91.019999999999982</v>
      </c>
      <c r="L510" s="14">
        <f>IFERROR(VLOOKUP(C510,ABRIL!B:H,7,0),"")</f>
        <v>1008.98</v>
      </c>
      <c r="M510" s="69"/>
    </row>
    <row r="511" spans="2:13" s="36" customFormat="1">
      <c r="B511" s="20">
        <f t="shared" si="15"/>
        <v>503</v>
      </c>
      <c r="C511" s="65">
        <v>3364</v>
      </c>
      <c r="D511" s="66" t="s">
        <v>416</v>
      </c>
      <c r="E511" s="20" t="str">
        <f>IFERROR(VLOOKUP(C511,SRA!B:I,8,0),"")</f>
        <v>CLT</v>
      </c>
      <c r="F511" s="32" t="s">
        <v>603</v>
      </c>
      <c r="G511" s="20" t="str">
        <f>IFERROR(VLOOKUP(VLOOKUP(C511,SRA!B:F,5,0),FUNÇÃO!A:B,2,0),"")</f>
        <v>OP. DE PROD. IND.</v>
      </c>
      <c r="H511" s="14">
        <f>IFERROR(VLOOKUP(C511,SRA!B:T,18,0),"")</f>
        <v>1048.8800000000001</v>
      </c>
      <c r="I511" s="14">
        <f>IFERROR(VLOOKUP(C511,SRA!B:T,19,0),"")</f>
        <v>0</v>
      </c>
      <c r="J511" s="14">
        <f>IFERROR(VLOOKUP(C511,ABRIL!B:F,3,0),"")</f>
        <v>1421.59</v>
      </c>
      <c r="K511" s="14">
        <f t="shared" si="14"/>
        <v>254.45999999999981</v>
      </c>
      <c r="L511" s="14">
        <f>IFERROR(VLOOKUP(C511,ABRIL!B:H,7,0),"")</f>
        <v>1167.1300000000001</v>
      </c>
      <c r="M511" s="69"/>
    </row>
    <row r="512" spans="2:13" s="36" customFormat="1">
      <c r="B512" s="20">
        <f t="shared" si="15"/>
        <v>504</v>
      </c>
      <c r="C512" s="65">
        <v>3376</v>
      </c>
      <c r="D512" s="66" t="s">
        <v>707</v>
      </c>
      <c r="E512" s="20" t="str">
        <f>IFERROR(VLOOKUP(C512,SRA!B:I,8,0),"")</f>
        <v>CLT</v>
      </c>
      <c r="F512" s="32" t="s">
        <v>603</v>
      </c>
      <c r="G512" s="20" t="str">
        <f>IFERROR(VLOOKUP(VLOOKUP(C512,SRA!B:F,5,0),FUNÇÃO!A:B,2,0),"")</f>
        <v>OP. DE PROD. IND.</v>
      </c>
      <c r="H512" s="14">
        <f>IFERROR(VLOOKUP(C512,SRA!B:T,18,0),"")</f>
        <v>1048.8800000000001</v>
      </c>
      <c r="I512" s="14">
        <f>IFERROR(VLOOKUP(C512,SRA!B:T,19,0),"")</f>
        <v>0</v>
      </c>
      <c r="J512" s="14">
        <f>IFERROR(VLOOKUP(C512,ABRIL!B:F,3,0),"")</f>
        <v>1151.27</v>
      </c>
      <c r="K512" s="14">
        <f t="shared" si="14"/>
        <v>293.39999999999998</v>
      </c>
      <c r="L512" s="14">
        <f>IFERROR(VLOOKUP(C512,ABRIL!B:H,7,0),"")</f>
        <v>857.87</v>
      </c>
      <c r="M512" s="69"/>
    </row>
    <row r="513" spans="2:14" s="5" customFormat="1" ht="13.5">
      <c r="B513" s="78" t="s">
        <v>604</v>
      </c>
      <c r="C513" s="78"/>
      <c r="D513" s="78"/>
      <c r="E513" s="78"/>
      <c r="F513" s="78"/>
      <c r="G513" s="78"/>
      <c r="H513" s="4">
        <f>SUM(H9:H512)</f>
        <v>1186183.369999995</v>
      </c>
      <c r="I513" s="4">
        <f t="shared" ref="I513:L513" si="16">SUM(I9:I512)</f>
        <v>424672.76999999984</v>
      </c>
      <c r="J513" s="4">
        <f t="shared" si="16"/>
        <v>1711255.0399999989</v>
      </c>
      <c r="K513" s="4">
        <f t="shared" si="16"/>
        <v>597529.01000000013</v>
      </c>
      <c r="L513" s="4">
        <f t="shared" si="16"/>
        <v>1113726.0299999996</v>
      </c>
      <c r="M513" s="21" t="str">
        <f>IFERROR(VLOOKUP(C513,FÉRIAS!A:G,2,0),"")</f>
        <v/>
      </c>
      <c r="N513" s="36"/>
    </row>
    <row r="516" spans="2:14">
      <c r="L516" s="16"/>
    </row>
  </sheetData>
  <autoFilter ref="B8:N513"/>
  <sortState ref="B9:L514">
    <sortCondition descending="1" ref="E9:E514"/>
    <sortCondition ref="C9:C514"/>
  </sortState>
  <mergeCells count="2">
    <mergeCell ref="B513:G513"/>
    <mergeCell ref="E2:I4"/>
  </mergeCells>
  <conditionalFormatting sqref="C1:C1048576">
    <cfRule type="duplicateValues" dxfId="1" priority="2"/>
  </conditionalFormatting>
  <conditionalFormatting sqref="C42:C44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8" min="1" max="11" man="1"/>
    <brk id="188" min="1" max="11" man="1"/>
    <brk id="246" min="1" max="11" man="1"/>
    <brk id="303" min="1" max="11" man="1"/>
    <brk id="361" min="1" max="11" man="1"/>
    <brk id="419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1"/>
  <sheetViews>
    <sheetView workbookViewId="0">
      <selection sqref="A1:B1048576"/>
    </sheetView>
  </sheetViews>
  <sheetFormatPr defaultRowHeight="12"/>
  <cols>
    <col min="2" max="2" width="24.28515625" bestFit="1" customWidth="1"/>
  </cols>
  <sheetData>
    <row r="1" spans="1:2" ht="15">
      <c r="A1" s="29" t="s">
        <v>522</v>
      </c>
      <c r="B1" s="28"/>
    </row>
    <row r="3" spans="1:2" ht="15">
      <c r="A3" s="29" t="s">
        <v>523</v>
      </c>
      <c r="B3" s="29" t="s">
        <v>524</v>
      </c>
    </row>
    <row r="4" spans="1:2" ht="15">
      <c r="A4" s="29">
        <v>1002</v>
      </c>
      <c r="B4" s="30" t="s">
        <v>525</v>
      </c>
    </row>
    <row r="5" spans="1:2" ht="15">
      <c r="A5" s="29">
        <v>1006</v>
      </c>
      <c r="B5" s="30" t="s">
        <v>526</v>
      </c>
    </row>
    <row r="6" spans="1:2" ht="15">
      <c r="A6" s="29">
        <v>1011</v>
      </c>
      <c r="B6" s="30" t="s">
        <v>515</v>
      </c>
    </row>
    <row r="7" spans="1:2" ht="15">
      <c r="A7" s="29">
        <v>1013</v>
      </c>
      <c r="B7" s="30" t="s">
        <v>527</v>
      </c>
    </row>
    <row r="8" spans="1:2" ht="15">
      <c r="A8" s="29">
        <v>1014</v>
      </c>
      <c r="B8" s="30" t="s">
        <v>528</v>
      </c>
    </row>
    <row r="9" spans="1:2" ht="15">
      <c r="A9" s="29">
        <v>1019</v>
      </c>
      <c r="B9" s="30" t="s">
        <v>529</v>
      </c>
    </row>
    <row r="10" spans="1:2" ht="15">
      <c r="A10" s="29">
        <v>1020</v>
      </c>
      <c r="B10" s="30" t="s">
        <v>530</v>
      </c>
    </row>
    <row r="11" spans="1:2" ht="15">
      <c r="A11" s="29">
        <v>1037</v>
      </c>
      <c r="B11" s="30" t="s">
        <v>531</v>
      </c>
    </row>
    <row r="12" spans="1:2" ht="15">
      <c r="A12" s="29">
        <v>1040</v>
      </c>
      <c r="B12" s="30" t="s">
        <v>532</v>
      </c>
    </row>
    <row r="13" spans="1:2" ht="15">
      <c r="A13" s="29">
        <v>1043</v>
      </c>
      <c r="B13" s="30" t="s">
        <v>533</v>
      </c>
    </row>
    <row r="14" spans="1:2" ht="15">
      <c r="A14" s="29">
        <v>1047</v>
      </c>
      <c r="B14" s="30" t="s">
        <v>534</v>
      </c>
    </row>
    <row r="15" spans="1:2" ht="15">
      <c r="A15" s="29">
        <v>1048</v>
      </c>
      <c r="B15" s="30" t="s">
        <v>535</v>
      </c>
    </row>
    <row r="16" spans="1:2" ht="15">
      <c r="A16" s="29">
        <v>1049</v>
      </c>
      <c r="B16" s="30" t="s">
        <v>536</v>
      </c>
    </row>
    <row r="17" spans="1:2" ht="15">
      <c r="A17" s="29">
        <v>1050</v>
      </c>
      <c r="B17" s="30" t="s">
        <v>537</v>
      </c>
    </row>
    <row r="18" spans="1:2" ht="15">
      <c r="A18" s="29">
        <v>1059</v>
      </c>
      <c r="B18" s="30" t="s">
        <v>538</v>
      </c>
    </row>
    <row r="19" spans="1:2" ht="15">
      <c r="A19" s="29">
        <v>1063</v>
      </c>
      <c r="B19" s="30" t="s">
        <v>539</v>
      </c>
    </row>
    <row r="20" spans="1:2" ht="15">
      <c r="A20" s="29">
        <v>1074</v>
      </c>
      <c r="B20" s="30" t="s">
        <v>540</v>
      </c>
    </row>
    <row r="21" spans="1:2" ht="15">
      <c r="A21" s="29">
        <v>1088</v>
      </c>
      <c r="B21" s="30" t="s">
        <v>541</v>
      </c>
    </row>
    <row r="22" spans="1:2" ht="15">
      <c r="A22" s="29">
        <v>1091</v>
      </c>
      <c r="B22" s="30" t="s">
        <v>542</v>
      </c>
    </row>
    <row r="23" spans="1:2" ht="15">
      <c r="A23" s="29">
        <v>1094</v>
      </c>
      <c r="B23" s="30" t="s">
        <v>621</v>
      </c>
    </row>
    <row r="24" spans="1:2" ht="15">
      <c r="A24" s="29">
        <v>1096</v>
      </c>
      <c r="B24" s="30" t="s">
        <v>622</v>
      </c>
    </row>
    <row r="25" spans="1:2" ht="15">
      <c r="A25" s="29">
        <v>1099</v>
      </c>
      <c r="B25" s="30" t="s">
        <v>623</v>
      </c>
    </row>
    <row r="26" spans="1:2" ht="15">
      <c r="A26" s="29">
        <v>1100</v>
      </c>
      <c r="B26" s="30" t="s">
        <v>624</v>
      </c>
    </row>
    <row r="27" spans="1:2" ht="15">
      <c r="A27" s="29">
        <v>1101</v>
      </c>
      <c r="B27" s="30" t="s">
        <v>625</v>
      </c>
    </row>
    <row r="28" spans="1:2" ht="15">
      <c r="A28" s="29">
        <v>1102</v>
      </c>
      <c r="B28" s="30" t="s">
        <v>543</v>
      </c>
    </row>
    <row r="29" spans="1:2" ht="15">
      <c r="A29" s="29">
        <v>1103</v>
      </c>
      <c r="B29" s="30" t="s">
        <v>544</v>
      </c>
    </row>
    <row r="30" spans="1:2" ht="15">
      <c r="A30" s="29">
        <v>1113</v>
      </c>
      <c r="B30" s="30" t="s">
        <v>626</v>
      </c>
    </row>
    <row r="31" spans="1:2" ht="15">
      <c r="A31" s="29">
        <v>1115</v>
      </c>
      <c r="B31" s="30" t="s">
        <v>627</v>
      </c>
    </row>
    <row r="32" spans="1:2" ht="15">
      <c r="A32" s="29">
        <v>1124</v>
      </c>
      <c r="B32" s="30" t="s">
        <v>628</v>
      </c>
    </row>
    <row r="33" spans="1:2" ht="15">
      <c r="A33" s="29">
        <v>1127</v>
      </c>
      <c r="B33" s="30" t="s">
        <v>629</v>
      </c>
    </row>
    <row r="34" spans="1:2" ht="15">
      <c r="A34" s="29">
        <v>1129</v>
      </c>
      <c r="B34" s="30" t="s">
        <v>630</v>
      </c>
    </row>
    <row r="35" spans="1:2" ht="15">
      <c r="A35" s="29">
        <v>1131</v>
      </c>
      <c r="B35" s="30" t="s">
        <v>631</v>
      </c>
    </row>
    <row r="36" spans="1:2" ht="15">
      <c r="A36" s="29">
        <v>1132</v>
      </c>
      <c r="B36" s="30" t="s">
        <v>545</v>
      </c>
    </row>
    <row r="37" spans="1:2" ht="15">
      <c r="A37" s="29">
        <v>1133</v>
      </c>
      <c r="B37" s="30" t="s">
        <v>632</v>
      </c>
    </row>
    <row r="38" spans="1:2" ht="15">
      <c r="A38" s="29">
        <v>1134</v>
      </c>
      <c r="B38" s="30" t="s">
        <v>546</v>
      </c>
    </row>
    <row r="39" spans="1:2" ht="15">
      <c r="A39" s="29">
        <v>1135</v>
      </c>
      <c r="B39" s="30" t="s">
        <v>633</v>
      </c>
    </row>
    <row r="40" spans="1:2" ht="15">
      <c r="A40" s="29">
        <v>1136</v>
      </c>
      <c r="B40" s="30" t="s">
        <v>547</v>
      </c>
    </row>
    <row r="41" spans="1:2" ht="15">
      <c r="A41" s="29">
        <v>1137</v>
      </c>
      <c r="B41" s="30" t="s">
        <v>634</v>
      </c>
    </row>
    <row r="42" spans="1:2" ht="15">
      <c r="A42" s="29">
        <v>1138</v>
      </c>
      <c r="B42" s="30" t="s">
        <v>635</v>
      </c>
    </row>
    <row r="43" spans="1:2" ht="15">
      <c r="A43" s="29">
        <v>1139</v>
      </c>
      <c r="B43" s="30" t="s">
        <v>636</v>
      </c>
    </row>
    <row r="44" spans="1:2" ht="15">
      <c r="A44" s="29">
        <v>1140</v>
      </c>
      <c r="B44" s="30" t="s">
        <v>637</v>
      </c>
    </row>
    <row r="45" spans="1:2" ht="15">
      <c r="A45" s="29">
        <v>1142</v>
      </c>
      <c r="B45" s="30" t="s">
        <v>638</v>
      </c>
    </row>
    <row r="46" spans="1:2" ht="15">
      <c r="A46" s="29">
        <v>1143</v>
      </c>
      <c r="B46" s="30" t="s">
        <v>631</v>
      </c>
    </row>
    <row r="47" spans="1:2" ht="15">
      <c r="A47" s="29">
        <v>1144</v>
      </c>
      <c r="B47" s="30" t="s">
        <v>639</v>
      </c>
    </row>
    <row r="48" spans="1:2" ht="15">
      <c r="A48" s="29">
        <v>1145</v>
      </c>
      <c r="B48" s="30" t="s">
        <v>639</v>
      </c>
    </row>
    <row r="49" spans="1:2" ht="15">
      <c r="A49" s="29">
        <v>1146</v>
      </c>
      <c r="B49" s="30" t="s">
        <v>631</v>
      </c>
    </row>
    <row r="50" spans="1:2" ht="15">
      <c r="A50" s="29">
        <v>1147</v>
      </c>
      <c r="B50" s="30" t="s">
        <v>548</v>
      </c>
    </row>
    <row r="51" spans="1:2" ht="15">
      <c r="A51" s="29">
        <v>1148</v>
      </c>
      <c r="B51" s="30" t="s">
        <v>548</v>
      </c>
    </row>
    <row r="52" spans="1:2" ht="15">
      <c r="A52" s="29">
        <v>1149</v>
      </c>
      <c r="B52" s="30" t="s">
        <v>549</v>
      </c>
    </row>
    <row r="53" spans="1:2" ht="15">
      <c r="A53" s="29">
        <v>1150</v>
      </c>
      <c r="B53" s="30" t="s">
        <v>549</v>
      </c>
    </row>
    <row r="54" spans="1:2" ht="15">
      <c r="A54" s="29">
        <v>1151</v>
      </c>
      <c r="B54" s="30" t="s">
        <v>547</v>
      </c>
    </row>
    <row r="55" spans="1:2" ht="15">
      <c r="A55" s="29">
        <v>1152</v>
      </c>
      <c r="B55" s="30" t="s">
        <v>547</v>
      </c>
    </row>
    <row r="56" spans="1:2" ht="15">
      <c r="A56" s="29">
        <v>1153</v>
      </c>
      <c r="B56" s="30" t="s">
        <v>640</v>
      </c>
    </row>
    <row r="57" spans="1:2" ht="15">
      <c r="A57" s="29">
        <v>1154</v>
      </c>
      <c r="B57" s="30" t="s">
        <v>640</v>
      </c>
    </row>
    <row r="58" spans="1:2" ht="15">
      <c r="A58" s="29">
        <v>1155</v>
      </c>
      <c r="B58" s="30" t="s">
        <v>641</v>
      </c>
    </row>
    <row r="59" spans="1:2" ht="15">
      <c r="A59" s="29">
        <v>1156</v>
      </c>
      <c r="B59" s="30" t="s">
        <v>641</v>
      </c>
    </row>
    <row r="60" spans="1:2" ht="15">
      <c r="A60" s="29">
        <v>1157</v>
      </c>
      <c r="B60" s="30" t="s">
        <v>641</v>
      </c>
    </row>
    <row r="61" spans="1:2" ht="15">
      <c r="A61" s="29">
        <v>1158</v>
      </c>
      <c r="B61" s="30" t="s">
        <v>550</v>
      </c>
    </row>
    <row r="62" spans="1:2" ht="15">
      <c r="A62" s="29">
        <v>1159</v>
      </c>
      <c r="B62" s="30" t="s">
        <v>551</v>
      </c>
    </row>
    <row r="63" spans="1:2" ht="15">
      <c r="A63" s="29">
        <v>1160</v>
      </c>
      <c r="B63" s="30" t="s">
        <v>642</v>
      </c>
    </row>
    <row r="64" spans="1:2" ht="15">
      <c r="A64" s="29">
        <v>1161</v>
      </c>
      <c r="B64" s="30" t="s">
        <v>552</v>
      </c>
    </row>
    <row r="65" spans="1:2" ht="15">
      <c r="A65" s="29">
        <v>1162</v>
      </c>
      <c r="B65" s="30" t="s">
        <v>553</v>
      </c>
    </row>
    <row r="66" spans="1:2" ht="15">
      <c r="A66" s="29">
        <v>1163</v>
      </c>
      <c r="B66" s="30" t="s">
        <v>554</v>
      </c>
    </row>
    <row r="67" spans="1:2" ht="15">
      <c r="A67" s="29">
        <v>1164</v>
      </c>
      <c r="B67" s="30" t="s">
        <v>643</v>
      </c>
    </row>
    <row r="68" spans="1:2" ht="15">
      <c r="A68" s="29">
        <v>1165</v>
      </c>
      <c r="B68" s="30" t="s">
        <v>643</v>
      </c>
    </row>
    <row r="69" spans="1:2" ht="15">
      <c r="A69" s="29">
        <v>1166</v>
      </c>
      <c r="B69" s="30" t="s">
        <v>643</v>
      </c>
    </row>
    <row r="70" spans="1:2" ht="15">
      <c r="A70" s="29">
        <v>1167</v>
      </c>
      <c r="B70" s="30" t="s">
        <v>591</v>
      </c>
    </row>
    <row r="71" spans="1:2" ht="15">
      <c r="A71" s="29">
        <v>1168</v>
      </c>
      <c r="B71" s="30" t="s">
        <v>591</v>
      </c>
    </row>
    <row r="72" spans="1:2" ht="15">
      <c r="A72" s="29">
        <v>1169</v>
      </c>
      <c r="B72" s="30" t="s">
        <v>555</v>
      </c>
    </row>
    <row r="73" spans="1:2" ht="15">
      <c r="A73" s="29">
        <v>1170</v>
      </c>
      <c r="B73" s="30" t="s">
        <v>556</v>
      </c>
    </row>
    <row r="74" spans="1:2" ht="15">
      <c r="A74" s="29">
        <v>1171</v>
      </c>
      <c r="B74" s="30" t="s">
        <v>557</v>
      </c>
    </row>
    <row r="75" spans="1:2" ht="15">
      <c r="A75" s="29">
        <v>1172</v>
      </c>
      <c r="B75" s="30" t="s">
        <v>644</v>
      </c>
    </row>
    <row r="76" spans="1:2" ht="15">
      <c r="A76" s="29">
        <v>1173</v>
      </c>
      <c r="B76" s="30" t="s">
        <v>645</v>
      </c>
    </row>
    <row r="77" spans="1:2" ht="15">
      <c r="A77" s="29">
        <v>1174</v>
      </c>
      <c r="B77" s="30" t="s">
        <v>646</v>
      </c>
    </row>
    <row r="78" spans="1:2" ht="15">
      <c r="A78" s="29">
        <v>1175</v>
      </c>
      <c r="B78" s="30" t="s">
        <v>558</v>
      </c>
    </row>
    <row r="79" spans="1:2" ht="15">
      <c r="A79" s="29">
        <v>1176</v>
      </c>
      <c r="B79" s="30" t="s">
        <v>558</v>
      </c>
    </row>
    <row r="80" spans="1:2" ht="15">
      <c r="A80" s="29">
        <v>1177</v>
      </c>
      <c r="B80" s="30" t="s">
        <v>558</v>
      </c>
    </row>
    <row r="81" spans="1:2" ht="15">
      <c r="A81" s="29">
        <v>1178</v>
      </c>
      <c r="B81" s="30" t="s">
        <v>647</v>
      </c>
    </row>
    <row r="82" spans="1:2" ht="15">
      <c r="A82" s="29">
        <v>1179</v>
      </c>
      <c r="B82" s="30" t="s">
        <v>559</v>
      </c>
    </row>
    <row r="83" spans="1:2" ht="15">
      <c r="A83" s="29">
        <v>1180</v>
      </c>
      <c r="B83" s="30" t="s">
        <v>648</v>
      </c>
    </row>
    <row r="84" spans="1:2" ht="15">
      <c r="A84" s="29">
        <v>1181</v>
      </c>
      <c r="B84" s="30" t="s">
        <v>560</v>
      </c>
    </row>
    <row r="85" spans="1:2" ht="15">
      <c r="A85" s="29">
        <v>1182</v>
      </c>
      <c r="B85" s="30" t="s">
        <v>561</v>
      </c>
    </row>
    <row r="86" spans="1:2" ht="15">
      <c r="A86" s="29">
        <v>1183</v>
      </c>
      <c r="B86" s="30" t="s">
        <v>649</v>
      </c>
    </row>
    <row r="87" spans="1:2" ht="15">
      <c r="A87" s="29">
        <v>1184</v>
      </c>
      <c r="B87" s="30" t="s">
        <v>650</v>
      </c>
    </row>
    <row r="88" spans="1:2" ht="15">
      <c r="A88" s="29">
        <v>1185</v>
      </c>
      <c r="B88" s="30" t="s">
        <v>651</v>
      </c>
    </row>
    <row r="89" spans="1:2" ht="15">
      <c r="A89" s="29">
        <v>1186</v>
      </c>
      <c r="B89" s="30" t="s">
        <v>562</v>
      </c>
    </row>
    <row r="90" spans="1:2" ht="15">
      <c r="A90" s="29">
        <v>1187</v>
      </c>
      <c r="B90" s="30" t="s">
        <v>652</v>
      </c>
    </row>
    <row r="91" spans="1:2" ht="15">
      <c r="A91" s="29">
        <v>1188</v>
      </c>
      <c r="B91" s="30" t="s">
        <v>563</v>
      </c>
    </row>
    <row r="92" spans="1:2" ht="15">
      <c r="A92" s="29">
        <v>1189</v>
      </c>
      <c r="B92" s="30" t="s">
        <v>564</v>
      </c>
    </row>
    <row r="93" spans="1:2" ht="15">
      <c r="A93" s="29">
        <v>1190</v>
      </c>
      <c r="B93" s="30" t="s">
        <v>565</v>
      </c>
    </row>
    <row r="94" spans="1:2" ht="15">
      <c r="A94" s="29">
        <v>1191</v>
      </c>
      <c r="B94" s="30" t="s">
        <v>566</v>
      </c>
    </row>
    <row r="95" spans="1:2" ht="15">
      <c r="A95" s="29">
        <v>1192</v>
      </c>
      <c r="B95" s="30" t="s">
        <v>567</v>
      </c>
    </row>
    <row r="96" spans="1:2" ht="15">
      <c r="A96" s="29">
        <v>1193</v>
      </c>
      <c r="B96" s="30" t="s">
        <v>568</v>
      </c>
    </row>
    <row r="97" spans="1:2" ht="15">
      <c r="A97" s="29">
        <v>1194</v>
      </c>
      <c r="B97" s="30" t="s">
        <v>653</v>
      </c>
    </row>
    <row r="98" spans="1:2" ht="15">
      <c r="A98" s="29">
        <v>1195</v>
      </c>
      <c r="B98" s="30" t="s">
        <v>654</v>
      </c>
    </row>
    <row r="99" spans="1:2" ht="15">
      <c r="A99" s="29">
        <v>1220</v>
      </c>
      <c r="B99" s="30" t="s">
        <v>655</v>
      </c>
    </row>
    <row r="100" spans="1:2" ht="15">
      <c r="A100" s="29">
        <v>1230</v>
      </c>
      <c r="B100" s="30" t="s">
        <v>656</v>
      </c>
    </row>
    <row r="101" spans="1:2" ht="15">
      <c r="A101" s="29">
        <v>1231</v>
      </c>
      <c r="B101" s="30" t="s">
        <v>657</v>
      </c>
    </row>
    <row r="102" spans="1:2" ht="15">
      <c r="A102" s="29">
        <v>1232</v>
      </c>
      <c r="B102" s="30" t="s">
        <v>569</v>
      </c>
    </row>
    <row r="103" spans="1:2" ht="15">
      <c r="A103" s="29">
        <v>1233</v>
      </c>
      <c r="B103" s="30" t="s">
        <v>570</v>
      </c>
    </row>
    <row r="104" spans="1:2" ht="15">
      <c r="A104" s="29">
        <v>1234</v>
      </c>
      <c r="B104" s="30" t="s">
        <v>571</v>
      </c>
    </row>
    <row r="105" spans="1:2" ht="15">
      <c r="A105" s="29">
        <v>1235</v>
      </c>
      <c r="B105" s="30" t="s">
        <v>572</v>
      </c>
    </row>
    <row r="106" spans="1:2" ht="15">
      <c r="A106" s="29">
        <v>1236</v>
      </c>
      <c r="B106" s="30" t="s">
        <v>658</v>
      </c>
    </row>
    <row r="107" spans="1:2" ht="15">
      <c r="A107" s="29">
        <v>1237</v>
      </c>
      <c r="B107" s="30" t="s">
        <v>659</v>
      </c>
    </row>
    <row r="108" spans="1:2" ht="15">
      <c r="A108" s="29">
        <v>1238</v>
      </c>
      <c r="B108" s="30" t="s">
        <v>573</v>
      </c>
    </row>
    <row r="109" spans="1:2" ht="15">
      <c r="A109" s="29">
        <v>1239</v>
      </c>
      <c r="B109" s="30" t="s">
        <v>574</v>
      </c>
    </row>
    <row r="110" spans="1:2" ht="15">
      <c r="A110" s="29">
        <v>1240</v>
      </c>
      <c r="B110" s="30" t="s">
        <v>660</v>
      </c>
    </row>
    <row r="111" spans="1:2" ht="15">
      <c r="A111" s="29">
        <v>1241</v>
      </c>
      <c r="B111" s="30" t="s">
        <v>661</v>
      </c>
    </row>
    <row r="112" spans="1:2" ht="15">
      <c r="A112" s="29">
        <v>1242</v>
      </c>
      <c r="B112" s="30" t="s">
        <v>662</v>
      </c>
    </row>
    <row r="113" spans="1:2" ht="15">
      <c r="A113" s="29">
        <v>1243</v>
      </c>
      <c r="B113" s="30" t="s">
        <v>646</v>
      </c>
    </row>
    <row r="114" spans="1:2" ht="15">
      <c r="A114" s="29">
        <v>1244</v>
      </c>
      <c r="B114" s="30" t="s">
        <v>663</v>
      </c>
    </row>
    <row r="115" spans="1:2" ht="15">
      <c r="A115" s="29">
        <v>1245</v>
      </c>
      <c r="B115" s="30" t="s">
        <v>575</v>
      </c>
    </row>
    <row r="116" spans="1:2" ht="15">
      <c r="A116" s="29">
        <v>1246</v>
      </c>
      <c r="B116" s="30" t="s">
        <v>664</v>
      </c>
    </row>
    <row r="117" spans="1:2" ht="15">
      <c r="A117" s="29">
        <v>1248</v>
      </c>
      <c r="B117" s="30" t="s">
        <v>665</v>
      </c>
    </row>
    <row r="118" spans="1:2" ht="15">
      <c r="A118" s="29">
        <v>1249</v>
      </c>
      <c r="B118" s="30" t="s">
        <v>576</v>
      </c>
    </row>
    <row r="119" spans="1:2" ht="15">
      <c r="A119" s="29">
        <v>1250</v>
      </c>
      <c r="B119" s="30" t="s">
        <v>577</v>
      </c>
    </row>
    <row r="120" spans="1:2" ht="15">
      <c r="A120" s="29">
        <v>1251</v>
      </c>
      <c r="B120" s="30" t="s">
        <v>578</v>
      </c>
    </row>
    <row r="121" spans="1:2" ht="15">
      <c r="A121" s="29">
        <v>1252</v>
      </c>
      <c r="B121" s="30" t="s">
        <v>579</v>
      </c>
    </row>
    <row r="122" spans="1:2" ht="15">
      <c r="A122" s="29">
        <v>1253</v>
      </c>
      <c r="B122" s="30" t="s">
        <v>666</v>
      </c>
    </row>
    <row r="123" spans="1:2" ht="15">
      <c r="A123" s="29">
        <v>1254</v>
      </c>
      <c r="B123" s="30" t="s">
        <v>580</v>
      </c>
    </row>
    <row r="124" spans="1:2" ht="15">
      <c r="A124" s="29">
        <v>1255</v>
      </c>
      <c r="B124" s="30" t="s">
        <v>667</v>
      </c>
    </row>
    <row r="125" spans="1:2" ht="15">
      <c r="A125" s="29">
        <v>1256</v>
      </c>
      <c r="B125" s="30" t="s">
        <v>668</v>
      </c>
    </row>
    <row r="126" spans="1:2" ht="15">
      <c r="A126" s="29">
        <v>1257</v>
      </c>
      <c r="B126" s="30" t="s">
        <v>669</v>
      </c>
    </row>
    <row r="127" spans="1:2" ht="15">
      <c r="A127" s="29">
        <v>1258</v>
      </c>
      <c r="B127" s="30" t="s">
        <v>670</v>
      </c>
    </row>
    <row r="128" spans="1:2" ht="15">
      <c r="A128" s="29">
        <v>1259</v>
      </c>
      <c r="B128" s="30" t="s">
        <v>671</v>
      </c>
    </row>
    <row r="129" spans="1:2" ht="15">
      <c r="A129" s="29">
        <v>1260</v>
      </c>
      <c r="B129" s="30" t="s">
        <v>672</v>
      </c>
    </row>
    <row r="130" spans="1:2" ht="15">
      <c r="A130" s="29">
        <v>2000</v>
      </c>
      <c r="B130" s="30" t="s">
        <v>581</v>
      </c>
    </row>
    <row r="131" spans="1:2" ht="15">
      <c r="A131" s="29">
        <v>2001</v>
      </c>
      <c r="B131" s="30" t="s">
        <v>582</v>
      </c>
    </row>
    <row r="132" spans="1:2" ht="15">
      <c r="A132" s="29">
        <v>2002</v>
      </c>
      <c r="B132" s="30" t="s">
        <v>583</v>
      </c>
    </row>
    <row r="133" spans="1:2" ht="15">
      <c r="A133" s="29">
        <v>2003</v>
      </c>
      <c r="B133" s="30" t="s">
        <v>584</v>
      </c>
    </row>
    <row r="134" spans="1:2" ht="15">
      <c r="A134" s="29">
        <v>2004</v>
      </c>
      <c r="B134" s="30" t="s">
        <v>585</v>
      </c>
    </row>
    <row r="135" spans="1:2" ht="15">
      <c r="A135" s="29">
        <v>2005</v>
      </c>
      <c r="B135" s="30" t="s">
        <v>586</v>
      </c>
    </row>
    <row r="136" spans="1:2" ht="15">
      <c r="A136" s="29">
        <v>2006</v>
      </c>
      <c r="B136" s="30" t="s">
        <v>673</v>
      </c>
    </row>
    <row r="137" spans="1:2" ht="15">
      <c r="A137" s="29">
        <v>2007</v>
      </c>
      <c r="B137" s="30" t="s">
        <v>587</v>
      </c>
    </row>
    <row r="138" spans="1:2" ht="15">
      <c r="A138" s="29">
        <v>2008</v>
      </c>
      <c r="B138" s="30" t="s">
        <v>588</v>
      </c>
    </row>
    <row r="139" spans="1:2" ht="15">
      <c r="A139" s="29">
        <v>2009</v>
      </c>
      <c r="B139" s="30" t="s">
        <v>674</v>
      </c>
    </row>
    <row r="140" spans="1:2" ht="15">
      <c r="A140" s="29">
        <v>2010</v>
      </c>
      <c r="B140" s="30" t="s">
        <v>675</v>
      </c>
    </row>
    <row r="141" spans="1:2" ht="15">
      <c r="A141" s="29">
        <v>2011</v>
      </c>
      <c r="B141" s="30" t="s">
        <v>676</v>
      </c>
    </row>
    <row r="142" spans="1:2" ht="15">
      <c r="A142" s="29">
        <v>2012</v>
      </c>
      <c r="B142" s="30" t="s">
        <v>677</v>
      </c>
    </row>
    <row r="143" spans="1:2" ht="15">
      <c r="A143" s="29">
        <v>2013</v>
      </c>
      <c r="B143" s="30" t="s">
        <v>678</v>
      </c>
    </row>
    <row r="144" spans="1:2" ht="15">
      <c r="A144" s="29">
        <v>2014</v>
      </c>
      <c r="B144" s="30" t="s">
        <v>679</v>
      </c>
    </row>
    <row r="145" spans="1:2" ht="15">
      <c r="A145" s="29">
        <v>2015</v>
      </c>
      <c r="B145" s="30" t="s">
        <v>680</v>
      </c>
    </row>
    <row r="146" spans="1:2" ht="15">
      <c r="A146" s="29">
        <v>2016</v>
      </c>
      <c r="B146" s="30" t="s">
        <v>681</v>
      </c>
    </row>
    <row r="147" spans="1:2" ht="15">
      <c r="A147" s="29">
        <v>2017</v>
      </c>
      <c r="B147" s="30" t="s">
        <v>589</v>
      </c>
    </row>
    <row r="148" spans="1:2" ht="15">
      <c r="A148" s="29">
        <v>2018</v>
      </c>
      <c r="B148" s="30" t="s">
        <v>682</v>
      </c>
    </row>
    <row r="149" spans="1:2" ht="15">
      <c r="A149" s="29">
        <v>2019</v>
      </c>
      <c r="B149" s="30" t="s">
        <v>683</v>
      </c>
    </row>
    <row r="150" spans="1:2" ht="15">
      <c r="A150" s="29">
        <v>2020</v>
      </c>
      <c r="B150" s="30" t="s">
        <v>684</v>
      </c>
    </row>
    <row r="151" spans="1:2" ht="15">
      <c r="A151" s="29">
        <v>2021</v>
      </c>
      <c r="B151" s="30" t="s">
        <v>685</v>
      </c>
    </row>
    <row r="152" spans="1:2" ht="15">
      <c r="A152" s="29">
        <v>2022</v>
      </c>
      <c r="B152" s="30" t="s">
        <v>590</v>
      </c>
    </row>
    <row r="153" spans="1:2" ht="15">
      <c r="A153" s="29">
        <v>2023</v>
      </c>
      <c r="B153" s="30" t="s">
        <v>686</v>
      </c>
    </row>
    <row r="154" spans="1:2" ht="15">
      <c r="A154" s="29">
        <v>2024</v>
      </c>
      <c r="B154" s="30" t="s">
        <v>591</v>
      </c>
    </row>
    <row r="155" spans="1:2" ht="15">
      <c r="A155" s="29">
        <v>2025</v>
      </c>
      <c r="B155" s="30" t="s">
        <v>687</v>
      </c>
    </row>
    <row r="156" spans="1:2" ht="15">
      <c r="A156" s="29">
        <v>2026</v>
      </c>
      <c r="B156" s="30" t="s">
        <v>688</v>
      </c>
    </row>
    <row r="157" spans="1:2" ht="15">
      <c r="A157" s="29">
        <v>2027</v>
      </c>
      <c r="B157" s="30" t="s">
        <v>689</v>
      </c>
    </row>
    <row r="158" spans="1:2" ht="15">
      <c r="A158" s="29">
        <v>2028</v>
      </c>
      <c r="B158" s="30" t="s">
        <v>592</v>
      </c>
    </row>
    <row r="159" spans="1:2" ht="15">
      <c r="A159" s="29">
        <v>2029</v>
      </c>
      <c r="B159" s="30" t="s">
        <v>593</v>
      </c>
    </row>
    <row r="160" spans="1:2" ht="15">
      <c r="A160" s="29">
        <v>2030</v>
      </c>
      <c r="B160" s="30" t="s">
        <v>690</v>
      </c>
    </row>
    <row r="161" spans="1:2" ht="15">
      <c r="A161" s="29">
        <v>2031</v>
      </c>
      <c r="B161" s="30" t="s">
        <v>691</v>
      </c>
    </row>
    <row r="162" spans="1:2" ht="15">
      <c r="A162" s="29">
        <v>2032</v>
      </c>
      <c r="B162" s="30" t="s">
        <v>662</v>
      </c>
    </row>
    <row r="163" spans="1:2" ht="15">
      <c r="A163" s="29">
        <v>2033</v>
      </c>
      <c r="B163" s="30" t="s">
        <v>692</v>
      </c>
    </row>
    <row r="164" spans="1:2" ht="15">
      <c r="A164" s="29">
        <v>2034</v>
      </c>
      <c r="B164" s="30" t="s">
        <v>693</v>
      </c>
    </row>
    <row r="165" spans="1:2" ht="15">
      <c r="A165" s="29">
        <v>2035</v>
      </c>
      <c r="B165" s="30" t="s">
        <v>594</v>
      </c>
    </row>
    <row r="166" spans="1:2" ht="15">
      <c r="A166" s="29">
        <v>2036</v>
      </c>
      <c r="B166" s="30" t="s">
        <v>694</v>
      </c>
    </row>
    <row r="167" spans="1:2" ht="15">
      <c r="A167" s="29">
        <v>2037</v>
      </c>
      <c r="B167" s="30" t="s">
        <v>695</v>
      </c>
    </row>
    <row r="168" spans="1:2" ht="15">
      <c r="A168" s="29">
        <v>2038</v>
      </c>
      <c r="B168" s="30" t="s">
        <v>696</v>
      </c>
    </row>
    <row r="169" spans="1:2" ht="15">
      <c r="A169" s="29">
        <v>2039</v>
      </c>
      <c r="B169" s="30" t="s">
        <v>697</v>
      </c>
    </row>
    <row r="170" spans="1:2" ht="15">
      <c r="A170" s="29">
        <v>2040</v>
      </c>
      <c r="B170" s="30" t="s">
        <v>698</v>
      </c>
    </row>
    <row r="171" spans="1:2" ht="15">
      <c r="A171" s="29">
        <v>2041</v>
      </c>
      <c r="B171" s="30" t="s">
        <v>595</v>
      </c>
    </row>
    <row r="172" spans="1:2" ht="15">
      <c r="A172" s="29">
        <v>2042</v>
      </c>
      <c r="B172" s="30" t="s">
        <v>584</v>
      </c>
    </row>
    <row r="173" spans="1:2" ht="15">
      <c r="A173" s="29">
        <v>2043</v>
      </c>
      <c r="B173" s="30" t="s">
        <v>584</v>
      </c>
    </row>
    <row r="174" spans="1:2" ht="15">
      <c r="A174" s="29">
        <v>2044</v>
      </c>
      <c r="B174" s="30" t="s">
        <v>699</v>
      </c>
    </row>
    <row r="175" spans="1:2" ht="15">
      <c r="A175" s="29">
        <v>2045</v>
      </c>
      <c r="B175" s="30" t="s">
        <v>700</v>
      </c>
    </row>
    <row r="176" spans="1:2" ht="15">
      <c r="A176" s="29">
        <v>2046</v>
      </c>
      <c r="B176" s="30" t="s">
        <v>701</v>
      </c>
    </row>
    <row r="177" spans="1:2" ht="15">
      <c r="A177" s="29">
        <v>2047</v>
      </c>
      <c r="B177" s="30" t="s">
        <v>702</v>
      </c>
    </row>
    <row r="178" spans="1:2" ht="15">
      <c r="A178" s="29">
        <v>2048</v>
      </c>
      <c r="B178" s="30" t="s">
        <v>703</v>
      </c>
    </row>
    <row r="179" spans="1:2" ht="15">
      <c r="A179" s="29">
        <v>2049</v>
      </c>
      <c r="B179" s="30" t="s">
        <v>704</v>
      </c>
    </row>
    <row r="180" spans="1:2" ht="15">
      <c r="A180" s="29">
        <v>2050</v>
      </c>
      <c r="B180" s="30" t="s">
        <v>705</v>
      </c>
    </row>
    <row r="181" spans="1:2" ht="15">
      <c r="A181" s="29">
        <v>2051</v>
      </c>
      <c r="B181" s="30" t="s">
        <v>706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07"/>
  <sheetViews>
    <sheetView workbookViewId="0">
      <pane ySplit="3" topLeftCell="A485" activePane="bottomLeft" state="frozen"/>
      <selection pane="bottomLeft" activeCell="C505" sqref="C505:C506"/>
    </sheetView>
  </sheetViews>
  <sheetFormatPr defaultRowHeight="12"/>
  <cols>
    <col min="1" max="1" width="7" style="18" bestFit="1" customWidth="1"/>
    <col min="2" max="2" width="10" style="18" bestFit="1" customWidth="1"/>
    <col min="3" max="3" width="35.85546875" style="19" bestFit="1" customWidth="1"/>
    <col min="4" max="4" width="12" style="18" bestFit="1" customWidth="1"/>
    <col min="5" max="5" width="13.140625" style="19" bestFit="1" customWidth="1"/>
    <col min="6" max="6" width="12" style="18" bestFit="1" customWidth="1"/>
    <col min="7" max="7" width="11" style="17" bestFit="1" customWidth="1"/>
    <col min="8" max="8" width="14.140625" style="17" bestFit="1" customWidth="1"/>
    <col min="9" max="9" width="10" style="2" bestFit="1" customWidth="1"/>
    <col min="10" max="10" width="15.140625" style="17" bestFit="1" customWidth="1"/>
    <col min="11" max="11" width="14.140625" style="17" bestFit="1" customWidth="1"/>
    <col min="12" max="12" width="15.140625" style="17" bestFit="1" customWidth="1"/>
    <col min="13" max="13" width="12" style="17" bestFit="1" customWidth="1"/>
    <col min="14" max="14" width="15.140625" style="17" bestFit="1" customWidth="1"/>
    <col min="15" max="16" width="13.140625" style="17" bestFit="1" customWidth="1"/>
    <col min="17" max="17" width="14.140625" style="17" bestFit="1" customWidth="1"/>
    <col min="18" max="18" width="15.140625" style="17" bestFit="1" customWidth="1"/>
    <col min="19" max="19" width="12" style="17" bestFit="1" customWidth="1"/>
    <col min="20" max="20" width="15.140625" style="17" bestFit="1" customWidth="1"/>
    <col min="21" max="16384" width="9.140625" style="19"/>
  </cols>
  <sheetData>
    <row r="1" spans="1:20" ht="15">
      <c r="A1" s="54" t="s">
        <v>493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34"/>
      <c r="T1" s="34"/>
    </row>
    <row r="3" spans="1:20" s="18" customFormat="1" ht="15">
      <c r="A3" s="54" t="s">
        <v>494</v>
      </c>
      <c r="B3" s="54" t="s">
        <v>495</v>
      </c>
      <c r="C3" s="54" t="s">
        <v>2</v>
      </c>
      <c r="D3" s="54" t="s">
        <v>496</v>
      </c>
      <c r="E3" s="54" t="s">
        <v>497</v>
      </c>
      <c r="F3" s="54" t="s">
        <v>498</v>
      </c>
      <c r="G3" s="55" t="s">
        <v>710</v>
      </c>
      <c r="H3" s="55" t="s">
        <v>503</v>
      </c>
      <c r="I3" s="55" t="s">
        <v>499</v>
      </c>
      <c r="J3" s="55" t="s">
        <v>501</v>
      </c>
      <c r="K3" s="55" t="s">
        <v>502</v>
      </c>
      <c r="L3" s="55" t="s">
        <v>509</v>
      </c>
      <c r="M3" s="55" t="s">
        <v>500</v>
      </c>
      <c r="N3" s="55" t="s">
        <v>508</v>
      </c>
      <c r="O3" s="55" t="s">
        <v>504</v>
      </c>
      <c r="P3" s="55" t="s">
        <v>505</v>
      </c>
      <c r="Q3" s="55" t="s">
        <v>506</v>
      </c>
      <c r="R3" s="55" t="s">
        <v>507</v>
      </c>
      <c r="S3" s="35" t="s">
        <v>492</v>
      </c>
      <c r="T3" s="35" t="s">
        <v>517</v>
      </c>
    </row>
    <row r="4" spans="1:20" s="22" customFormat="1" ht="15">
      <c r="A4" s="58">
        <v>1</v>
      </c>
      <c r="B4" s="58">
        <v>3287</v>
      </c>
      <c r="C4" s="58" t="s">
        <v>380</v>
      </c>
      <c r="D4" s="61">
        <v>42901</v>
      </c>
      <c r="E4" s="61">
        <v>44295</v>
      </c>
      <c r="F4" s="59">
        <v>1094</v>
      </c>
      <c r="G4" s="60">
        <v>0</v>
      </c>
      <c r="H4" s="60">
        <v>0</v>
      </c>
      <c r="I4" s="62" t="s">
        <v>511</v>
      </c>
      <c r="J4" s="62">
        <v>0</v>
      </c>
      <c r="K4" s="62">
        <v>0</v>
      </c>
      <c r="L4" s="62">
        <v>0</v>
      </c>
      <c r="M4" s="62">
        <v>0</v>
      </c>
      <c r="N4" s="62">
        <v>0</v>
      </c>
      <c r="O4" s="62">
        <v>843.99</v>
      </c>
      <c r="P4" s="62">
        <v>3375.95</v>
      </c>
      <c r="Q4" s="62">
        <v>0</v>
      </c>
      <c r="R4" s="62">
        <v>0</v>
      </c>
      <c r="S4" s="62">
        <v>843.99</v>
      </c>
      <c r="T4" s="62">
        <v>3375.95</v>
      </c>
    </row>
    <row r="5" spans="1:20" s="22" customFormat="1" ht="15">
      <c r="A5" s="58">
        <v>1</v>
      </c>
      <c r="B5" s="58">
        <v>200</v>
      </c>
      <c r="C5" s="58" t="s">
        <v>3</v>
      </c>
      <c r="D5" s="61">
        <v>26877</v>
      </c>
      <c r="E5" s="59" t="s">
        <v>510</v>
      </c>
      <c r="F5" s="59">
        <v>2003</v>
      </c>
      <c r="G5" s="60">
        <v>3914.56</v>
      </c>
      <c r="H5" s="60">
        <v>0</v>
      </c>
      <c r="I5" s="62" t="s">
        <v>512</v>
      </c>
      <c r="J5" s="62">
        <v>0</v>
      </c>
      <c r="K5" s="62">
        <v>0</v>
      </c>
      <c r="L5" s="62">
        <v>0</v>
      </c>
      <c r="M5" s="62">
        <v>0</v>
      </c>
      <c r="N5" s="62">
        <v>0</v>
      </c>
      <c r="O5" s="62">
        <v>0</v>
      </c>
      <c r="P5" s="62">
        <v>0</v>
      </c>
      <c r="Q5" s="62">
        <v>0</v>
      </c>
      <c r="R5" s="62">
        <v>0</v>
      </c>
      <c r="S5" s="62">
        <v>3914.56</v>
      </c>
      <c r="T5" s="62">
        <v>0</v>
      </c>
    </row>
    <row r="6" spans="1:20" s="22" customFormat="1" ht="15">
      <c r="A6" s="58">
        <v>1</v>
      </c>
      <c r="B6" s="58">
        <v>397</v>
      </c>
      <c r="C6" s="58" t="s">
        <v>4</v>
      </c>
      <c r="D6" s="61">
        <v>27442</v>
      </c>
      <c r="E6" s="59" t="s">
        <v>510</v>
      </c>
      <c r="F6" s="59">
        <v>2009</v>
      </c>
      <c r="G6" s="60">
        <v>3044.14</v>
      </c>
      <c r="H6" s="60">
        <v>1030.69</v>
      </c>
      <c r="I6" s="62" t="s">
        <v>512</v>
      </c>
      <c r="J6" s="62">
        <v>0</v>
      </c>
      <c r="K6" s="62">
        <v>0</v>
      </c>
      <c r="L6" s="62">
        <v>0</v>
      </c>
      <c r="M6" s="62">
        <v>0</v>
      </c>
      <c r="N6" s="62">
        <v>0</v>
      </c>
      <c r="O6" s="62">
        <v>0</v>
      </c>
      <c r="P6" s="62">
        <v>0</v>
      </c>
      <c r="Q6" s="62">
        <v>0</v>
      </c>
      <c r="R6" s="62">
        <v>0</v>
      </c>
      <c r="S6" s="62">
        <v>4074.83</v>
      </c>
      <c r="T6" s="62">
        <v>0</v>
      </c>
    </row>
    <row r="7" spans="1:20" s="22" customFormat="1" ht="15">
      <c r="A7" s="58">
        <v>1</v>
      </c>
      <c r="B7" s="58">
        <v>508</v>
      </c>
      <c r="C7" s="58" t="s">
        <v>5</v>
      </c>
      <c r="D7" s="61">
        <v>27828</v>
      </c>
      <c r="E7" s="59" t="s">
        <v>510</v>
      </c>
      <c r="F7" s="59">
        <v>2009</v>
      </c>
      <c r="G7" s="60">
        <v>3356.17</v>
      </c>
      <c r="H7" s="60">
        <v>785.28</v>
      </c>
      <c r="I7" s="62" t="s">
        <v>512</v>
      </c>
      <c r="J7" s="62">
        <v>0</v>
      </c>
      <c r="K7" s="62">
        <v>0</v>
      </c>
      <c r="L7" s="62">
        <v>0</v>
      </c>
      <c r="M7" s="62">
        <v>0</v>
      </c>
      <c r="N7" s="62">
        <v>0</v>
      </c>
      <c r="O7" s="62">
        <v>0</v>
      </c>
      <c r="P7" s="62">
        <v>0</v>
      </c>
      <c r="Q7" s="62">
        <v>0</v>
      </c>
      <c r="R7" s="62">
        <v>0</v>
      </c>
      <c r="S7" s="62">
        <v>4141.45</v>
      </c>
      <c r="T7" s="62">
        <v>0</v>
      </c>
    </row>
    <row r="8" spans="1:20" s="22" customFormat="1" ht="15">
      <c r="A8" s="58">
        <v>1</v>
      </c>
      <c r="B8" s="58">
        <v>510</v>
      </c>
      <c r="C8" s="58" t="s">
        <v>6</v>
      </c>
      <c r="D8" s="61">
        <v>27828</v>
      </c>
      <c r="E8" s="59" t="s">
        <v>510</v>
      </c>
      <c r="F8" s="59">
        <v>2009</v>
      </c>
      <c r="G8" s="60">
        <v>3356.17</v>
      </c>
      <c r="H8" s="60">
        <v>0</v>
      </c>
      <c r="I8" s="62" t="s">
        <v>512</v>
      </c>
      <c r="J8" s="62">
        <v>0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  <c r="S8" s="62">
        <v>3356.17</v>
      </c>
      <c r="T8" s="62">
        <v>0</v>
      </c>
    </row>
    <row r="9" spans="1:20" s="22" customFormat="1" ht="15">
      <c r="A9" s="58">
        <v>1</v>
      </c>
      <c r="B9" s="58">
        <v>542</v>
      </c>
      <c r="C9" s="58" t="s">
        <v>7</v>
      </c>
      <c r="D9" s="61">
        <v>27955</v>
      </c>
      <c r="E9" s="59" t="s">
        <v>510</v>
      </c>
      <c r="F9" s="59">
        <v>2018</v>
      </c>
      <c r="G9" s="60">
        <v>1614.36</v>
      </c>
      <c r="H9" s="60">
        <v>0</v>
      </c>
      <c r="I9" s="62" t="s">
        <v>512</v>
      </c>
      <c r="J9" s="62">
        <v>0</v>
      </c>
      <c r="K9" s="62">
        <v>0</v>
      </c>
      <c r="L9" s="62">
        <v>0</v>
      </c>
      <c r="M9" s="62">
        <v>0</v>
      </c>
      <c r="N9" s="62">
        <v>0</v>
      </c>
      <c r="O9" s="62">
        <v>0</v>
      </c>
      <c r="P9" s="62">
        <v>0</v>
      </c>
      <c r="Q9" s="62">
        <v>0</v>
      </c>
      <c r="R9" s="62">
        <v>0</v>
      </c>
      <c r="S9" s="62">
        <v>1614.36</v>
      </c>
      <c r="T9" s="62">
        <v>0</v>
      </c>
    </row>
    <row r="10" spans="1:20" s="22" customFormat="1" ht="15">
      <c r="A10" s="58">
        <v>1</v>
      </c>
      <c r="B10" s="58">
        <v>788</v>
      </c>
      <c r="C10" s="58" t="s">
        <v>8</v>
      </c>
      <c r="D10" s="61">
        <v>28551</v>
      </c>
      <c r="E10" s="59" t="s">
        <v>510</v>
      </c>
      <c r="F10" s="59">
        <v>2003</v>
      </c>
      <c r="G10" s="60">
        <v>1702.21</v>
      </c>
      <c r="H10" s="60">
        <v>1030.69</v>
      </c>
      <c r="I10" s="62" t="s">
        <v>512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62">
        <v>0</v>
      </c>
      <c r="P10" s="62">
        <v>0</v>
      </c>
      <c r="Q10" s="62">
        <v>0</v>
      </c>
      <c r="R10" s="62">
        <v>0</v>
      </c>
      <c r="S10" s="62">
        <v>2732.9</v>
      </c>
      <c r="T10" s="62">
        <v>0</v>
      </c>
    </row>
    <row r="11" spans="1:20" s="22" customFormat="1" ht="15">
      <c r="A11" s="58">
        <v>1</v>
      </c>
      <c r="B11" s="58">
        <v>820</v>
      </c>
      <c r="C11" s="58" t="s">
        <v>9</v>
      </c>
      <c r="D11" s="61">
        <v>28647</v>
      </c>
      <c r="E11" s="59" t="s">
        <v>510</v>
      </c>
      <c r="F11" s="59">
        <v>2000</v>
      </c>
      <c r="G11" s="60">
        <v>2069.0500000000002</v>
      </c>
      <c r="H11" s="60">
        <v>0</v>
      </c>
      <c r="I11" s="62" t="s">
        <v>512</v>
      </c>
      <c r="J11" s="62">
        <v>0</v>
      </c>
      <c r="K11" s="62">
        <v>0</v>
      </c>
      <c r="L11" s="62">
        <v>0</v>
      </c>
      <c r="M11" s="62">
        <v>0</v>
      </c>
      <c r="N11" s="62">
        <v>0</v>
      </c>
      <c r="O11" s="62">
        <v>0</v>
      </c>
      <c r="P11" s="62">
        <v>0</v>
      </c>
      <c r="Q11" s="62">
        <v>0</v>
      </c>
      <c r="R11" s="62">
        <v>0</v>
      </c>
      <c r="S11" s="62">
        <v>2069.0500000000002</v>
      </c>
      <c r="T11" s="62">
        <v>0</v>
      </c>
    </row>
    <row r="12" spans="1:20" s="22" customFormat="1" ht="15">
      <c r="A12" s="58">
        <v>1</v>
      </c>
      <c r="B12" s="58">
        <v>830</v>
      </c>
      <c r="C12" s="58" t="s">
        <v>10</v>
      </c>
      <c r="D12" s="61">
        <v>28688</v>
      </c>
      <c r="E12" s="59" t="s">
        <v>510</v>
      </c>
      <c r="F12" s="59">
        <v>2009</v>
      </c>
      <c r="G12" s="60">
        <v>4079.44</v>
      </c>
      <c r="H12" s="60">
        <v>0</v>
      </c>
      <c r="I12" s="62" t="s">
        <v>512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  <c r="S12" s="62">
        <v>4079.44</v>
      </c>
      <c r="T12" s="62">
        <v>0</v>
      </c>
    </row>
    <row r="13" spans="1:20" s="22" customFormat="1" ht="15">
      <c r="A13" s="58">
        <v>1</v>
      </c>
      <c r="B13" s="58">
        <v>863</v>
      </c>
      <c r="C13" s="58" t="s">
        <v>11</v>
      </c>
      <c r="D13" s="61">
        <v>28746</v>
      </c>
      <c r="E13" s="59" t="s">
        <v>510</v>
      </c>
      <c r="F13" s="59">
        <v>2000</v>
      </c>
      <c r="G13" s="60">
        <v>2069.0500000000002</v>
      </c>
      <c r="H13" s="60">
        <v>0</v>
      </c>
      <c r="I13" s="62" t="s">
        <v>512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2069.0500000000002</v>
      </c>
      <c r="T13" s="62">
        <v>0</v>
      </c>
    </row>
    <row r="14" spans="1:20" s="22" customFormat="1" ht="15">
      <c r="A14" s="58">
        <v>1</v>
      </c>
      <c r="B14" s="58">
        <v>871</v>
      </c>
      <c r="C14" s="58" t="s">
        <v>12</v>
      </c>
      <c r="D14" s="61">
        <v>28758</v>
      </c>
      <c r="E14" s="59" t="s">
        <v>510</v>
      </c>
      <c r="F14" s="59">
        <v>2009</v>
      </c>
      <c r="G14" s="60">
        <v>3356.17</v>
      </c>
      <c r="H14" s="60">
        <v>1030.69</v>
      </c>
      <c r="I14" s="62" t="s">
        <v>512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4386.8600000000006</v>
      </c>
      <c r="T14" s="62">
        <v>0</v>
      </c>
    </row>
    <row r="15" spans="1:20" s="22" customFormat="1" ht="15">
      <c r="A15" s="58">
        <v>1</v>
      </c>
      <c r="B15" s="58">
        <v>897</v>
      </c>
      <c r="C15" s="58" t="s">
        <v>13</v>
      </c>
      <c r="D15" s="61">
        <v>28779</v>
      </c>
      <c r="E15" s="59" t="s">
        <v>510</v>
      </c>
      <c r="F15" s="59">
        <v>2000</v>
      </c>
      <c r="G15" s="60">
        <v>1543.95</v>
      </c>
      <c r="H15" s="60">
        <v>0</v>
      </c>
      <c r="I15" s="62" t="s">
        <v>512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1543.95</v>
      </c>
      <c r="T15" s="62">
        <v>0</v>
      </c>
    </row>
    <row r="16" spans="1:20" s="22" customFormat="1" ht="15">
      <c r="A16" s="58">
        <v>1</v>
      </c>
      <c r="B16" s="58">
        <v>996</v>
      </c>
      <c r="C16" s="58" t="s">
        <v>14</v>
      </c>
      <c r="D16" s="61">
        <v>28887</v>
      </c>
      <c r="E16" s="59" t="s">
        <v>510</v>
      </c>
      <c r="F16" s="59">
        <v>2003</v>
      </c>
      <c r="G16" s="60">
        <v>3209.78</v>
      </c>
      <c r="H16" s="60">
        <v>0</v>
      </c>
      <c r="I16" s="62" t="s">
        <v>512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3209.78</v>
      </c>
      <c r="T16" s="62">
        <v>0</v>
      </c>
    </row>
    <row r="17" spans="1:20" s="22" customFormat="1" ht="15">
      <c r="A17" s="58">
        <v>1</v>
      </c>
      <c r="B17" s="58">
        <v>1008</v>
      </c>
      <c r="C17" s="58" t="s">
        <v>15</v>
      </c>
      <c r="D17" s="61">
        <v>28902</v>
      </c>
      <c r="E17" s="59" t="s">
        <v>510</v>
      </c>
      <c r="F17" s="59">
        <v>2000</v>
      </c>
      <c r="G17" s="60">
        <v>1787.3</v>
      </c>
      <c r="H17" s="60">
        <v>0</v>
      </c>
      <c r="I17" s="62" t="s">
        <v>512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1787.3</v>
      </c>
      <c r="T17" s="62">
        <v>0</v>
      </c>
    </row>
    <row r="18" spans="1:20" s="22" customFormat="1" ht="15">
      <c r="A18" s="58">
        <v>1</v>
      </c>
      <c r="B18" s="58">
        <v>1037</v>
      </c>
      <c r="C18" s="58" t="s">
        <v>16</v>
      </c>
      <c r="D18" s="61">
        <v>28926</v>
      </c>
      <c r="E18" s="59" t="s">
        <v>510</v>
      </c>
      <c r="F18" s="59">
        <v>2003</v>
      </c>
      <c r="G18" s="60">
        <v>3056.95</v>
      </c>
      <c r="H18" s="60">
        <v>0</v>
      </c>
      <c r="I18" s="62" t="s">
        <v>512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3056.95</v>
      </c>
      <c r="T18" s="62">
        <v>0</v>
      </c>
    </row>
    <row r="19" spans="1:20" s="22" customFormat="1" ht="15">
      <c r="A19" s="58">
        <v>1</v>
      </c>
      <c r="B19" s="58">
        <v>1051</v>
      </c>
      <c r="C19" s="58" t="s">
        <v>17</v>
      </c>
      <c r="D19" s="61">
        <v>28936</v>
      </c>
      <c r="E19" s="59" t="s">
        <v>510</v>
      </c>
      <c r="F19" s="59">
        <v>2028</v>
      </c>
      <c r="G19" s="60">
        <v>9511.6</v>
      </c>
      <c r="H19" s="60">
        <v>6925.14</v>
      </c>
      <c r="I19" s="62" t="s">
        <v>512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16436.740000000002</v>
      </c>
      <c r="T19" s="62">
        <v>0</v>
      </c>
    </row>
    <row r="20" spans="1:20" s="22" customFormat="1" ht="15">
      <c r="A20" s="58">
        <v>1</v>
      </c>
      <c r="B20" s="58">
        <v>1056</v>
      </c>
      <c r="C20" s="58" t="s">
        <v>18</v>
      </c>
      <c r="D20" s="61">
        <v>28961</v>
      </c>
      <c r="E20" s="59" t="s">
        <v>510</v>
      </c>
      <c r="F20" s="59">
        <v>2018</v>
      </c>
      <c r="G20" s="60">
        <v>3700.16</v>
      </c>
      <c r="H20" s="60">
        <v>0</v>
      </c>
      <c r="I20" s="62" t="s">
        <v>512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3700.16</v>
      </c>
      <c r="T20" s="62">
        <v>0</v>
      </c>
    </row>
    <row r="21" spans="1:20" s="22" customFormat="1" ht="15">
      <c r="A21" s="58">
        <v>1</v>
      </c>
      <c r="B21" s="58">
        <v>1067</v>
      </c>
      <c r="C21" s="58" t="s">
        <v>19</v>
      </c>
      <c r="D21" s="61">
        <v>28968</v>
      </c>
      <c r="E21" s="59" t="s">
        <v>510</v>
      </c>
      <c r="F21" s="59">
        <v>2003</v>
      </c>
      <c r="G21" s="60">
        <v>3931.39</v>
      </c>
      <c r="H21" s="60">
        <v>0</v>
      </c>
      <c r="I21" s="62" t="s">
        <v>512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3931.39</v>
      </c>
      <c r="T21" s="62">
        <v>0</v>
      </c>
    </row>
    <row r="22" spans="1:20" s="22" customFormat="1" ht="15">
      <c r="A22" s="58">
        <v>1</v>
      </c>
      <c r="B22" s="58">
        <v>1071</v>
      </c>
      <c r="C22" s="58" t="s">
        <v>20</v>
      </c>
      <c r="D22" s="61">
        <v>28968</v>
      </c>
      <c r="E22" s="59" t="s">
        <v>510</v>
      </c>
      <c r="F22" s="59">
        <v>2003</v>
      </c>
      <c r="G22" s="60">
        <v>1702.21</v>
      </c>
      <c r="H22" s="60">
        <v>0</v>
      </c>
      <c r="I22" s="62" t="s">
        <v>512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1702.21</v>
      </c>
      <c r="T22" s="62">
        <v>0</v>
      </c>
    </row>
    <row r="23" spans="1:20" s="22" customFormat="1" ht="15">
      <c r="A23" s="58">
        <v>1</v>
      </c>
      <c r="B23" s="58">
        <v>1080</v>
      </c>
      <c r="C23" s="58" t="s">
        <v>21</v>
      </c>
      <c r="D23" s="61">
        <v>28968</v>
      </c>
      <c r="E23" s="59" t="s">
        <v>510</v>
      </c>
      <c r="F23" s="59">
        <v>2009</v>
      </c>
      <c r="G23" s="60">
        <v>3356.17</v>
      </c>
      <c r="H23" s="60">
        <v>0</v>
      </c>
      <c r="I23" s="62" t="s">
        <v>512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3356.17</v>
      </c>
      <c r="T23" s="62">
        <v>0</v>
      </c>
    </row>
    <row r="24" spans="1:20" s="22" customFormat="1" ht="15">
      <c r="A24" s="58">
        <v>1</v>
      </c>
      <c r="B24" s="58">
        <v>1099</v>
      </c>
      <c r="C24" s="58" t="s">
        <v>22</v>
      </c>
      <c r="D24" s="61">
        <v>28997</v>
      </c>
      <c r="E24" s="59" t="s">
        <v>510</v>
      </c>
      <c r="F24" s="59">
        <v>2003</v>
      </c>
      <c r="G24" s="60">
        <v>3056.95</v>
      </c>
      <c r="H24" s="60">
        <v>0</v>
      </c>
      <c r="I24" s="62" t="s">
        <v>512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3056.95</v>
      </c>
      <c r="T24" s="62">
        <v>0</v>
      </c>
    </row>
    <row r="25" spans="1:20" s="22" customFormat="1" ht="15">
      <c r="A25" s="58">
        <v>1</v>
      </c>
      <c r="B25" s="58">
        <v>1125</v>
      </c>
      <c r="C25" s="58" t="s">
        <v>23</v>
      </c>
      <c r="D25" s="61">
        <v>29011</v>
      </c>
      <c r="E25" s="59" t="s">
        <v>510</v>
      </c>
      <c r="F25" s="59">
        <v>2000</v>
      </c>
      <c r="G25" s="60">
        <v>2514.9499999999998</v>
      </c>
      <c r="H25" s="60">
        <v>0</v>
      </c>
      <c r="I25" s="62" t="s">
        <v>512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2514.9499999999998</v>
      </c>
      <c r="T25" s="62">
        <v>0</v>
      </c>
    </row>
    <row r="26" spans="1:20" s="22" customFormat="1" ht="15">
      <c r="A26" s="58">
        <v>1</v>
      </c>
      <c r="B26" s="58">
        <v>1126</v>
      </c>
      <c r="C26" s="58" t="s">
        <v>24</v>
      </c>
      <c r="D26" s="61">
        <v>29017</v>
      </c>
      <c r="E26" s="59" t="s">
        <v>510</v>
      </c>
      <c r="F26" s="59">
        <v>2009</v>
      </c>
      <c r="G26" s="60">
        <v>3931.37</v>
      </c>
      <c r="H26" s="60">
        <v>1315.8</v>
      </c>
      <c r="I26" s="62" t="s">
        <v>512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5247.17</v>
      </c>
      <c r="T26" s="62">
        <v>0</v>
      </c>
    </row>
    <row r="27" spans="1:20" s="22" customFormat="1" ht="15">
      <c r="A27" s="58">
        <v>2</v>
      </c>
      <c r="B27" s="58">
        <v>1135</v>
      </c>
      <c r="C27" s="58" t="s">
        <v>420</v>
      </c>
      <c r="D27" s="61">
        <v>29031</v>
      </c>
      <c r="E27" s="59" t="s">
        <v>510</v>
      </c>
      <c r="F27" s="59">
        <v>2009</v>
      </c>
      <c r="G27" s="60">
        <v>2761.12</v>
      </c>
      <c r="H27" s="60">
        <v>0</v>
      </c>
      <c r="I27" s="62" t="s">
        <v>512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2761.12</v>
      </c>
      <c r="T27" s="62">
        <v>0</v>
      </c>
    </row>
    <row r="28" spans="1:20" s="22" customFormat="1" ht="15">
      <c r="A28" s="58">
        <v>1</v>
      </c>
      <c r="B28" s="58">
        <v>1159</v>
      </c>
      <c r="C28" s="58" t="s">
        <v>25</v>
      </c>
      <c r="D28" s="61">
        <v>29067</v>
      </c>
      <c r="E28" s="59" t="s">
        <v>510</v>
      </c>
      <c r="F28" s="59">
        <v>2003</v>
      </c>
      <c r="G28" s="60">
        <v>1543.95</v>
      </c>
      <c r="H28" s="60">
        <v>0</v>
      </c>
      <c r="I28" s="62" t="s">
        <v>512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1543.95</v>
      </c>
      <c r="T28" s="62">
        <v>0</v>
      </c>
    </row>
    <row r="29" spans="1:20" s="22" customFormat="1" ht="15">
      <c r="A29" s="58">
        <v>1</v>
      </c>
      <c r="B29" s="58">
        <v>1164</v>
      </c>
      <c r="C29" s="58" t="s">
        <v>26</v>
      </c>
      <c r="D29" s="61">
        <v>29067</v>
      </c>
      <c r="E29" s="59" t="s">
        <v>510</v>
      </c>
      <c r="F29" s="59">
        <v>2009</v>
      </c>
      <c r="G29" s="60">
        <v>3115.91</v>
      </c>
      <c r="H29" s="60">
        <v>1167.48</v>
      </c>
      <c r="I29" s="62" t="s">
        <v>512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4283.3899999999994</v>
      </c>
      <c r="T29" s="62">
        <v>0</v>
      </c>
    </row>
    <row r="30" spans="1:20" s="22" customFormat="1" ht="15">
      <c r="A30" s="58">
        <v>1</v>
      </c>
      <c r="B30" s="58">
        <v>1169</v>
      </c>
      <c r="C30" s="58" t="s">
        <v>27</v>
      </c>
      <c r="D30" s="61">
        <v>29067</v>
      </c>
      <c r="E30" s="59" t="s">
        <v>510</v>
      </c>
      <c r="F30" s="59">
        <v>2003</v>
      </c>
      <c r="G30" s="60">
        <v>2640.68</v>
      </c>
      <c r="H30" s="60">
        <v>0</v>
      </c>
      <c r="I30" s="62" t="s">
        <v>512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2640.68</v>
      </c>
      <c r="T30" s="62">
        <v>0</v>
      </c>
    </row>
    <row r="31" spans="1:20" s="22" customFormat="1" ht="15">
      <c r="A31" s="58">
        <v>1</v>
      </c>
      <c r="B31" s="58">
        <v>1177</v>
      </c>
      <c r="C31" s="58" t="s">
        <v>28</v>
      </c>
      <c r="D31" s="61">
        <v>29068</v>
      </c>
      <c r="E31" s="59" t="s">
        <v>510</v>
      </c>
      <c r="F31" s="59">
        <v>2009</v>
      </c>
      <c r="G31" s="60">
        <v>3044.14</v>
      </c>
      <c r="H31" s="60">
        <v>0</v>
      </c>
      <c r="I31" s="62" t="s">
        <v>512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3044.14</v>
      </c>
      <c r="T31" s="62">
        <v>0</v>
      </c>
    </row>
    <row r="32" spans="1:20" s="22" customFormat="1" ht="15">
      <c r="A32" s="58">
        <v>1</v>
      </c>
      <c r="B32" s="58">
        <v>1221</v>
      </c>
      <c r="C32" s="58" t="s">
        <v>29</v>
      </c>
      <c r="D32" s="61">
        <v>29087</v>
      </c>
      <c r="E32" s="59" t="s">
        <v>510</v>
      </c>
      <c r="F32" s="59">
        <v>2028</v>
      </c>
      <c r="G32" s="60">
        <v>5296.42</v>
      </c>
      <c r="H32" s="60">
        <v>2486.67</v>
      </c>
      <c r="I32" s="62" t="s">
        <v>512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7783.09</v>
      </c>
      <c r="T32" s="62">
        <v>0</v>
      </c>
    </row>
    <row r="33" spans="1:20" s="22" customFormat="1" ht="15">
      <c r="A33" s="58">
        <v>1</v>
      </c>
      <c r="B33" s="58">
        <v>1229</v>
      </c>
      <c r="C33" s="58" t="s">
        <v>30</v>
      </c>
      <c r="D33" s="61">
        <v>29089</v>
      </c>
      <c r="E33" s="59" t="s">
        <v>510</v>
      </c>
      <c r="F33" s="59">
        <v>2003</v>
      </c>
      <c r="G33" s="60">
        <v>3209.78</v>
      </c>
      <c r="H33" s="60">
        <v>0</v>
      </c>
      <c r="I33" s="62" t="s">
        <v>512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3209.78</v>
      </c>
      <c r="T33" s="62">
        <v>0</v>
      </c>
    </row>
    <row r="34" spans="1:20" s="22" customFormat="1" ht="15">
      <c r="A34" s="58">
        <v>1</v>
      </c>
      <c r="B34" s="58">
        <v>1243</v>
      </c>
      <c r="C34" s="58" t="s">
        <v>31</v>
      </c>
      <c r="D34" s="61">
        <v>29096</v>
      </c>
      <c r="E34" s="59" t="s">
        <v>510</v>
      </c>
      <c r="F34" s="59">
        <v>2003</v>
      </c>
      <c r="G34" s="60">
        <v>2069.0500000000002</v>
      </c>
      <c r="H34" s="60">
        <v>0</v>
      </c>
      <c r="I34" s="62" t="s">
        <v>512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2069.0500000000002</v>
      </c>
      <c r="T34" s="62">
        <v>0</v>
      </c>
    </row>
    <row r="35" spans="1:20" s="22" customFormat="1" ht="15">
      <c r="A35" s="58">
        <v>1</v>
      </c>
      <c r="B35" s="58">
        <v>1258</v>
      </c>
      <c r="C35" s="58" t="s">
        <v>32</v>
      </c>
      <c r="D35" s="61">
        <v>29102</v>
      </c>
      <c r="E35" s="59" t="s">
        <v>510</v>
      </c>
      <c r="F35" s="59">
        <v>2009</v>
      </c>
      <c r="G35" s="60">
        <v>3494.93</v>
      </c>
      <c r="H35" s="60">
        <v>1464.36</v>
      </c>
      <c r="I35" s="62" t="s">
        <v>512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4959.29</v>
      </c>
      <c r="T35" s="62">
        <v>0</v>
      </c>
    </row>
    <row r="36" spans="1:20" s="22" customFormat="1" ht="15">
      <c r="A36" s="58">
        <v>1</v>
      </c>
      <c r="B36" s="58">
        <v>1263</v>
      </c>
      <c r="C36" s="58" t="s">
        <v>33</v>
      </c>
      <c r="D36" s="61">
        <v>29108</v>
      </c>
      <c r="E36" s="59" t="s">
        <v>510</v>
      </c>
      <c r="F36" s="59">
        <v>2035</v>
      </c>
      <c r="G36" s="60">
        <v>9219.65</v>
      </c>
      <c r="H36" s="60">
        <v>1695.19</v>
      </c>
      <c r="I36" s="62" t="s">
        <v>512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10914.84</v>
      </c>
      <c r="T36" s="62">
        <v>0</v>
      </c>
    </row>
    <row r="37" spans="1:20" s="22" customFormat="1" ht="15">
      <c r="A37" s="58">
        <v>1</v>
      </c>
      <c r="B37" s="58">
        <v>1267</v>
      </c>
      <c r="C37" s="58" t="s">
        <v>34</v>
      </c>
      <c r="D37" s="61">
        <v>29099</v>
      </c>
      <c r="E37" s="59" t="s">
        <v>510</v>
      </c>
      <c r="F37" s="59">
        <v>2035</v>
      </c>
      <c r="G37" s="60">
        <v>9219.65</v>
      </c>
      <c r="H37" s="60">
        <v>7566.66</v>
      </c>
      <c r="I37" s="62" t="s">
        <v>512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16786.309999999998</v>
      </c>
      <c r="T37" s="62">
        <v>0</v>
      </c>
    </row>
    <row r="38" spans="1:20" s="22" customFormat="1" ht="15">
      <c r="A38" s="58">
        <v>1</v>
      </c>
      <c r="B38" s="58">
        <v>1269</v>
      </c>
      <c r="C38" s="58" t="s">
        <v>35</v>
      </c>
      <c r="D38" s="61">
        <v>29118</v>
      </c>
      <c r="E38" s="59" t="s">
        <v>510</v>
      </c>
      <c r="F38" s="59">
        <v>2000</v>
      </c>
      <c r="G38" s="60">
        <v>1543.95</v>
      </c>
      <c r="H38" s="60">
        <v>0</v>
      </c>
      <c r="I38" s="62" t="s">
        <v>512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1543.95</v>
      </c>
      <c r="T38" s="62">
        <v>0</v>
      </c>
    </row>
    <row r="39" spans="1:20" s="22" customFormat="1" ht="15">
      <c r="A39" s="58">
        <v>1</v>
      </c>
      <c r="B39" s="58">
        <v>1328</v>
      </c>
      <c r="C39" s="58" t="s">
        <v>36</v>
      </c>
      <c r="D39" s="61">
        <v>29202</v>
      </c>
      <c r="E39" s="59" t="s">
        <v>510</v>
      </c>
      <c r="F39" s="59">
        <v>2009</v>
      </c>
      <c r="G39" s="60">
        <v>3044.14</v>
      </c>
      <c r="H39" s="60">
        <v>0</v>
      </c>
      <c r="I39" s="62" t="s">
        <v>512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3044.14</v>
      </c>
      <c r="T39" s="62">
        <v>0</v>
      </c>
    </row>
    <row r="40" spans="1:20" s="22" customFormat="1" ht="15">
      <c r="A40" s="58">
        <v>1</v>
      </c>
      <c r="B40" s="58">
        <v>1330</v>
      </c>
      <c r="C40" s="58" t="s">
        <v>37</v>
      </c>
      <c r="D40" s="61">
        <v>29202</v>
      </c>
      <c r="E40" s="59" t="s">
        <v>510</v>
      </c>
      <c r="F40" s="59">
        <v>2003</v>
      </c>
      <c r="G40" s="60">
        <v>2772.72</v>
      </c>
      <c r="H40" s="60">
        <v>0</v>
      </c>
      <c r="I40" s="62" t="s">
        <v>512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2772.72</v>
      </c>
      <c r="T40" s="62">
        <v>0</v>
      </c>
    </row>
    <row r="41" spans="1:20" s="22" customFormat="1" ht="15">
      <c r="A41" s="58">
        <v>1</v>
      </c>
      <c r="B41" s="58">
        <v>1333</v>
      </c>
      <c r="C41" s="58" t="s">
        <v>38</v>
      </c>
      <c r="D41" s="61">
        <v>29209</v>
      </c>
      <c r="E41" s="59" t="s">
        <v>510</v>
      </c>
      <c r="F41" s="59">
        <v>2003</v>
      </c>
      <c r="G41" s="60">
        <v>3056.95</v>
      </c>
      <c r="H41" s="60">
        <v>0</v>
      </c>
      <c r="I41" s="62" t="s">
        <v>512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2">
        <v>3056.95</v>
      </c>
      <c r="T41" s="62">
        <v>0</v>
      </c>
    </row>
    <row r="42" spans="1:20" s="22" customFormat="1" ht="15">
      <c r="A42" s="58">
        <v>1</v>
      </c>
      <c r="B42" s="58">
        <v>1337</v>
      </c>
      <c r="C42" s="58" t="s">
        <v>39</v>
      </c>
      <c r="D42" s="61">
        <v>29206</v>
      </c>
      <c r="E42" s="59" t="s">
        <v>510</v>
      </c>
      <c r="F42" s="59">
        <v>2009</v>
      </c>
      <c r="G42" s="60">
        <v>2761.12</v>
      </c>
      <c r="H42" s="60">
        <v>1030.69</v>
      </c>
      <c r="I42" s="62" t="s">
        <v>512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2">
        <v>3791.81</v>
      </c>
      <c r="T42" s="62">
        <v>0</v>
      </c>
    </row>
    <row r="43" spans="1:20" s="22" customFormat="1" ht="15">
      <c r="A43" s="58">
        <v>1</v>
      </c>
      <c r="B43" s="58">
        <v>1363</v>
      </c>
      <c r="C43" s="58" t="s">
        <v>40</v>
      </c>
      <c r="D43" s="61">
        <v>29227</v>
      </c>
      <c r="E43" s="59" t="s">
        <v>510</v>
      </c>
      <c r="F43" s="59">
        <v>2009</v>
      </c>
      <c r="G43" s="60">
        <v>3356.17</v>
      </c>
      <c r="H43" s="60">
        <v>0</v>
      </c>
      <c r="I43" s="62" t="s">
        <v>512</v>
      </c>
      <c r="J43" s="62">
        <v>708.95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2">
        <v>3356.17</v>
      </c>
      <c r="T43" s="62">
        <v>708.95</v>
      </c>
    </row>
    <row r="44" spans="1:20" s="22" customFormat="1" ht="15">
      <c r="A44" s="58">
        <v>1</v>
      </c>
      <c r="B44" s="58">
        <v>1369</v>
      </c>
      <c r="C44" s="58" t="s">
        <v>41</v>
      </c>
      <c r="D44" s="61">
        <v>29234</v>
      </c>
      <c r="E44" s="59" t="s">
        <v>510</v>
      </c>
      <c r="F44" s="59">
        <v>2018</v>
      </c>
      <c r="G44" s="60">
        <v>2060.39</v>
      </c>
      <c r="H44" s="60">
        <v>0</v>
      </c>
      <c r="I44" s="62" t="s">
        <v>512</v>
      </c>
      <c r="J44" s="62"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  <c r="S44" s="62">
        <v>2060.39</v>
      </c>
      <c r="T44" s="62">
        <v>0</v>
      </c>
    </row>
    <row r="45" spans="1:20" s="22" customFormat="1" ht="15">
      <c r="A45" s="58">
        <v>1</v>
      </c>
      <c r="B45" s="58">
        <v>1393</v>
      </c>
      <c r="C45" s="58" t="s">
        <v>42</v>
      </c>
      <c r="D45" s="61">
        <v>29283</v>
      </c>
      <c r="E45" s="59" t="s">
        <v>510</v>
      </c>
      <c r="F45" s="59">
        <v>2021</v>
      </c>
      <c r="G45" s="60">
        <v>3044.14</v>
      </c>
      <c r="H45" s="60">
        <v>0</v>
      </c>
      <c r="I45" s="62" t="s">
        <v>512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3044.14</v>
      </c>
      <c r="T45" s="62">
        <v>0</v>
      </c>
    </row>
    <row r="46" spans="1:20" s="22" customFormat="1" ht="15">
      <c r="A46" s="58">
        <v>1</v>
      </c>
      <c r="B46" s="58">
        <v>1413</v>
      </c>
      <c r="C46" s="58" t="s">
        <v>43</v>
      </c>
      <c r="D46" s="61">
        <v>29290</v>
      </c>
      <c r="E46" s="59" t="s">
        <v>510</v>
      </c>
      <c r="F46" s="59">
        <v>2035</v>
      </c>
      <c r="G46" s="60">
        <v>9219.65</v>
      </c>
      <c r="H46" s="60">
        <v>11250</v>
      </c>
      <c r="I46" s="62" t="s">
        <v>512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20469.650000000001</v>
      </c>
      <c r="T46" s="62">
        <v>0</v>
      </c>
    </row>
    <row r="47" spans="1:20" s="22" customFormat="1" ht="15">
      <c r="A47" s="58">
        <v>1</v>
      </c>
      <c r="B47" s="58">
        <v>1418</v>
      </c>
      <c r="C47" s="58" t="s">
        <v>44</v>
      </c>
      <c r="D47" s="61">
        <v>29297</v>
      </c>
      <c r="E47" s="59" t="s">
        <v>510</v>
      </c>
      <c r="F47" s="59">
        <v>2007</v>
      </c>
      <c r="G47" s="60">
        <v>3700.16</v>
      </c>
      <c r="H47" s="60">
        <v>0</v>
      </c>
      <c r="I47" s="62" t="s">
        <v>512</v>
      </c>
      <c r="J47" s="62">
        <v>0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0</v>
      </c>
      <c r="Q47" s="62">
        <v>0</v>
      </c>
      <c r="R47" s="62">
        <v>0</v>
      </c>
      <c r="S47" s="62">
        <v>3700.16</v>
      </c>
      <c r="T47" s="62">
        <v>0</v>
      </c>
    </row>
    <row r="48" spans="1:20" s="22" customFormat="1" ht="15">
      <c r="A48" s="58">
        <v>1</v>
      </c>
      <c r="B48" s="58">
        <v>1427</v>
      </c>
      <c r="C48" s="58" t="s">
        <v>45</v>
      </c>
      <c r="D48" s="61">
        <v>29298</v>
      </c>
      <c r="E48" s="59" t="s">
        <v>510</v>
      </c>
      <c r="F48" s="59">
        <v>2035</v>
      </c>
      <c r="G48" s="60">
        <v>9219.65</v>
      </c>
      <c r="H48" s="60">
        <v>1695.19</v>
      </c>
      <c r="I48" s="62" t="s">
        <v>512</v>
      </c>
      <c r="J48" s="62">
        <v>0</v>
      </c>
      <c r="K48" s="62">
        <v>0</v>
      </c>
      <c r="L48" s="62">
        <v>0</v>
      </c>
      <c r="M48" s="62">
        <v>0</v>
      </c>
      <c r="N48" s="62">
        <v>0</v>
      </c>
      <c r="O48" s="62">
        <v>0</v>
      </c>
      <c r="P48" s="62">
        <v>0</v>
      </c>
      <c r="Q48" s="62">
        <v>0</v>
      </c>
      <c r="R48" s="62">
        <v>0</v>
      </c>
      <c r="S48" s="62">
        <v>10914.84</v>
      </c>
      <c r="T48" s="62">
        <v>0</v>
      </c>
    </row>
    <row r="49" spans="1:20" s="22" customFormat="1" ht="15">
      <c r="A49" s="58">
        <v>1</v>
      </c>
      <c r="B49" s="58">
        <v>1429</v>
      </c>
      <c r="C49" s="58" t="s">
        <v>46</v>
      </c>
      <c r="D49" s="61">
        <v>29304</v>
      </c>
      <c r="E49" s="59" t="s">
        <v>510</v>
      </c>
      <c r="F49" s="59">
        <v>2006</v>
      </c>
      <c r="G49" s="60">
        <v>3044.14</v>
      </c>
      <c r="H49" s="60">
        <v>937.2</v>
      </c>
      <c r="I49" s="62" t="s">
        <v>512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2">
        <v>3981.34</v>
      </c>
      <c r="T49" s="62">
        <v>0</v>
      </c>
    </row>
    <row r="50" spans="1:20" s="22" customFormat="1" ht="15">
      <c r="A50" s="58">
        <v>1</v>
      </c>
      <c r="B50" s="58">
        <v>1454</v>
      </c>
      <c r="C50" s="58" t="s">
        <v>47</v>
      </c>
      <c r="D50" s="61">
        <v>29319</v>
      </c>
      <c r="E50" s="59" t="s">
        <v>510</v>
      </c>
      <c r="F50" s="59">
        <v>2006</v>
      </c>
      <c r="G50" s="60">
        <v>2761.12</v>
      </c>
      <c r="H50" s="60">
        <v>884.14</v>
      </c>
      <c r="I50" s="62" t="s">
        <v>512</v>
      </c>
      <c r="J50" s="62">
        <v>0</v>
      </c>
      <c r="K50" s="62">
        <v>0</v>
      </c>
      <c r="L50" s="62">
        <v>0</v>
      </c>
      <c r="M50" s="62">
        <v>0</v>
      </c>
      <c r="N50" s="62">
        <v>0</v>
      </c>
      <c r="O50" s="62">
        <v>0</v>
      </c>
      <c r="P50" s="62">
        <v>0</v>
      </c>
      <c r="Q50" s="62">
        <v>0</v>
      </c>
      <c r="R50" s="62">
        <v>0</v>
      </c>
      <c r="S50" s="62">
        <v>3645.2599999999998</v>
      </c>
      <c r="T50" s="62">
        <v>0</v>
      </c>
    </row>
    <row r="51" spans="1:20" s="22" customFormat="1" ht="15">
      <c r="A51" s="58">
        <v>1</v>
      </c>
      <c r="B51" s="58">
        <v>1475</v>
      </c>
      <c r="C51" s="58" t="s">
        <v>48</v>
      </c>
      <c r="D51" s="61">
        <v>29374</v>
      </c>
      <c r="E51" s="59" t="s">
        <v>510</v>
      </c>
      <c r="F51" s="59">
        <v>2008</v>
      </c>
      <c r="G51" s="60">
        <v>3044.14</v>
      </c>
      <c r="H51" s="60">
        <v>0</v>
      </c>
      <c r="I51" s="62" t="s">
        <v>512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  <c r="S51" s="62">
        <v>3044.14</v>
      </c>
      <c r="T51" s="62">
        <v>0</v>
      </c>
    </row>
    <row r="52" spans="1:20" s="22" customFormat="1" ht="15">
      <c r="A52" s="58">
        <v>1</v>
      </c>
      <c r="B52" s="58">
        <v>1483</v>
      </c>
      <c r="C52" s="58" t="s">
        <v>49</v>
      </c>
      <c r="D52" s="61">
        <v>29397</v>
      </c>
      <c r="E52" s="59" t="s">
        <v>510</v>
      </c>
      <c r="F52" s="59">
        <v>2003</v>
      </c>
      <c r="G52" s="60">
        <v>1702.21</v>
      </c>
      <c r="H52" s="60">
        <v>0</v>
      </c>
      <c r="I52" s="62" t="s">
        <v>512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  <c r="S52" s="62">
        <v>1702.21</v>
      </c>
      <c r="T52" s="62">
        <v>0</v>
      </c>
    </row>
    <row r="53" spans="1:20" s="22" customFormat="1" ht="15">
      <c r="A53" s="58">
        <v>1</v>
      </c>
      <c r="B53" s="58">
        <v>1522</v>
      </c>
      <c r="C53" s="58" t="s">
        <v>50</v>
      </c>
      <c r="D53" s="61">
        <v>29622</v>
      </c>
      <c r="E53" s="59" t="s">
        <v>510</v>
      </c>
      <c r="F53" s="59">
        <v>2003</v>
      </c>
      <c r="G53" s="60">
        <v>1470.44</v>
      </c>
      <c r="H53" s="60">
        <v>0</v>
      </c>
      <c r="I53" s="62" t="s">
        <v>512</v>
      </c>
      <c r="J53" s="62">
        <v>0</v>
      </c>
      <c r="K53" s="62">
        <v>0</v>
      </c>
      <c r="L53" s="62">
        <v>0</v>
      </c>
      <c r="M53" s="62">
        <v>0</v>
      </c>
      <c r="N53" s="62">
        <v>0</v>
      </c>
      <c r="O53" s="62">
        <v>0</v>
      </c>
      <c r="P53" s="62">
        <v>0</v>
      </c>
      <c r="Q53" s="62">
        <v>0</v>
      </c>
      <c r="R53" s="62">
        <v>0</v>
      </c>
      <c r="S53" s="62">
        <v>1470.44</v>
      </c>
      <c r="T53" s="62">
        <v>0</v>
      </c>
    </row>
    <row r="54" spans="1:20" s="22" customFormat="1" ht="15">
      <c r="A54" s="58">
        <v>1</v>
      </c>
      <c r="B54" s="58">
        <v>1536</v>
      </c>
      <c r="C54" s="58" t="s">
        <v>51</v>
      </c>
      <c r="D54" s="61">
        <v>29675</v>
      </c>
      <c r="E54" s="59" t="s">
        <v>510</v>
      </c>
      <c r="F54" s="59">
        <v>2009</v>
      </c>
      <c r="G54" s="60">
        <v>2761.12</v>
      </c>
      <c r="H54" s="60">
        <v>0</v>
      </c>
      <c r="I54" s="62" t="s">
        <v>512</v>
      </c>
      <c r="J54" s="62">
        <v>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0</v>
      </c>
      <c r="Q54" s="62">
        <v>0</v>
      </c>
      <c r="R54" s="62">
        <v>0</v>
      </c>
      <c r="S54" s="62">
        <v>2761.12</v>
      </c>
      <c r="T54" s="62">
        <v>0</v>
      </c>
    </row>
    <row r="55" spans="1:20" s="22" customFormat="1" ht="15">
      <c r="A55" s="58">
        <v>1</v>
      </c>
      <c r="B55" s="58">
        <v>1545</v>
      </c>
      <c r="C55" s="58" t="s">
        <v>52</v>
      </c>
      <c r="D55" s="61">
        <v>29762</v>
      </c>
      <c r="E55" s="59" t="s">
        <v>510</v>
      </c>
      <c r="F55" s="59">
        <v>2000</v>
      </c>
      <c r="G55" s="60">
        <v>2514.9499999999998</v>
      </c>
      <c r="H55" s="60">
        <v>785.28</v>
      </c>
      <c r="I55" s="62" t="s">
        <v>512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2">
        <v>3300.2299999999996</v>
      </c>
      <c r="T55" s="62">
        <v>0</v>
      </c>
    </row>
    <row r="56" spans="1:20" s="22" customFormat="1" ht="15">
      <c r="A56" s="58">
        <v>1</v>
      </c>
      <c r="B56" s="58">
        <v>1549</v>
      </c>
      <c r="C56" s="58" t="s">
        <v>53</v>
      </c>
      <c r="D56" s="61">
        <v>29845</v>
      </c>
      <c r="E56" s="59" t="s">
        <v>510</v>
      </c>
      <c r="F56" s="59">
        <v>2009</v>
      </c>
      <c r="G56" s="60">
        <v>3196.35</v>
      </c>
      <c r="H56" s="60">
        <v>0</v>
      </c>
      <c r="I56" s="62" t="s">
        <v>512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3196.35</v>
      </c>
      <c r="T56" s="62">
        <v>0</v>
      </c>
    </row>
    <row r="57" spans="1:20" s="22" customFormat="1" ht="15">
      <c r="A57" s="58">
        <v>1</v>
      </c>
      <c r="B57" s="58">
        <v>1553</v>
      </c>
      <c r="C57" s="58" t="s">
        <v>54</v>
      </c>
      <c r="D57" s="61">
        <v>29879</v>
      </c>
      <c r="E57" s="59" t="s">
        <v>510</v>
      </c>
      <c r="F57" s="59">
        <v>2003</v>
      </c>
      <c r="G57" s="60">
        <v>3056.95</v>
      </c>
      <c r="H57" s="60">
        <v>0</v>
      </c>
      <c r="I57" s="62" t="s">
        <v>512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3056.95</v>
      </c>
      <c r="T57" s="62">
        <v>0</v>
      </c>
    </row>
    <row r="58" spans="1:20" s="22" customFormat="1" ht="15">
      <c r="A58" s="58">
        <v>1</v>
      </c>
      <c r="B58" s="58">
        <v>1554</v>
      </c>
      <c r="C58" s="58" t="s">
        <v>55</v>
      </c>
      <c r="D58" s="61">
        <v>29886</v>
      </c>
      <c r="E58" s="59" t="s">
        <v>510</v>
      </c>
      <c r="F58" s="59">
        <v>2009</v>
      </c>
      <c r="G58" s="60">
        <v>3598.03</v>
      </c>
      <c r="H58" s="60">
        <v>1124.42</v>
      </c>
      <c r="I58" s="62" t="s">
        <v>512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4722.4500000000007</v>
      </c>
      <c r="T58" s="62">
        <v>0</v>
      </c>
    </row>
    <row r="59" spans="1:20" s="22" customFormat="1" ht="15">
      <c r="A59" s="58">
        <v>1</v>
      </c>
      <c r="B59" s="58">
        <v>1561</v>
      </c>
      <c r="C59" s="58" t="s">
        <v>56</v>
      </c>
      <c r="D59" s="61">
        <v>29983</v>
      </c>
      <c r="E59" s="59" t="s">
        <v>510</v>
      </c>
      <c r="F59" s="59">
        <v>2003</v>
      </c>
      <c r="G59" s="60">
        <v>1470.44</v>
      </c>
      <c r="H59" s="60">
        <v>0</v>
      </c>
      <c r="I59" s="62" t="s">
        <v>512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1470.44</v>
      </c>
      <c r="T59" s="62">
        <v>0</v>
      </c>
    </row>
    <row r="60" spans="1:20" s="22" customFormat="1" ht="15">
      <c r="A60" s="58">
        <v>1</v>
      </c>
      <c r="B60" s="58">
        <v>1577</v>
      </c>
      <c r="C60" s="58" t="s">
        <v>57</v>
      </c>
      <c r="D60" s="61">
        <v>30012</v>
      </c>
      <c r="E60" s="59" t="s">
        <v>510</v>
      </c>
      <c r="F60" s="59">
        <v>2003</v>
      </c>
      <c r="G60" s="60">
        <v>1470.44</v>
      </c>
      <c r="H60" s="60">
        <v>0</v>
      </c>
      <c r="I60" s="62" t="s">
        <v>512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1470.44</v>
      </c>
      <c r="T60" s="62">
        <v>0</v>
      </c>
    </row>
    <row r="61" spans="1:20" s="22" customFormat="1" ht="15">
      <c r="A61" s="58">
        <v>1</v>
      </c>
      <c r="B61" s="58">
        <v>1588</v>
      </c>
      <c r="C61" s="58" t="s">
        <v>58</v>
      </c>
      <c r="D61" s="61">
        <v>30034</v>
      </c>
      <c r="E61" s="59" t="s">
        <v>510</v>
      </c>
      <c r="F61" s="59">
        <v>2003</v>
      </c>
      <c r="G61" s="60">
        <v>1543.95</v>
      </c>
      <c r="H61" s="60">
        <v>0</v>
      </c>
      <c r="I61" s="62" t="s">
        <v>512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1543.95</v>
      </c>
      <c r="T61" s="62">
        <v>0</v>
      </c>
    </row>
    <row r="62" spans="1:20" s="22" customFormat="1" ht="15">
      <c r="A62" s="58">
        <v>1</v>
      </c>
      <c r="B62" s="58">
        <v>1589</v>
      </c>
      <c r="C62" s="58" t="s">
        <v>59</v>
      </c>
      <c r="D62" s="61">
        <v>30034</v>
      </c>
      <c r="E62" s="59" t="s">
        <v>510</v>
      </c>
      <c r="F62" s="59">
        <v>2003</v>
      </c>
      <c r="G62" s="60">
        <v>1470.44</v>
      </c>
      <c r="H62" s="60">
        <v>0</v>
      </c>
      <c r="I62" s="62" t="s">
        <v>512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1470.44</v>
      </c>
      <c r="T62" s="62">
        <v>0</v>
      </c>
    </row>
    <row r="63" spans="1:20" s="22" customFormat="1" ht="15">
      <c r="A63" s="58">
        <v>1</v>
      </c>
      <c r="B63" s="58">
        <v>1596</v>
      </c>
      <c r="C63" s="58" t="s">
        <v>60</v>
      </c>
      <c r="D63" s="61">
        <v>30041</v>
      </c>
      <c r="E63" s="59" t="s">
        <v>510</v>
      </c>
      <c r="F63" s="59">
        <v>2004</v>
      </c>
      <c r="G63" s="60">
        <v>2069.0500000000002</v>
      </c>
      <c r="H63" s="60">
        <v>0</v>
      </c>
      <c r="I63" s="62" t="s">
        <v>512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2069.0500000000002</v>
      </c>
      <c r="T63" s="62">
        <v>0</v>
      </c>
    </row>
    <row r="64" spans="1:20" s="22" customFormat="1" ht="15">
      <c r="A64" s="58">
        <v>1</v>
      </c>
      <c r="B64" s="58">
        <v>1597</v>
      </c>
      <c r="C64" s="58" t="s">
        <v>61</v>
      </c>
      <c r="D64" s="61">
        <v>30053</v>
      </c>
      <c r="E64" s="59" t="s">
        <v>510</v>
      </c>
      <c r="F64" s="59">
        <v>2009</v>
      </c>
      <c r="G64" s="60">
        <v>3044.14</v>
      </c>
      <c r="H64" s="60">
        <v>0</v>
      </c>
      <c r="I64" s="62" t="s">
        <v>512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3044.14</v>
      </c>
      <c r="T64" s="62">
        <v>0</v>
      </c>
    </row>
    <row r="65" spans="1:20" s="22" customFormat="1" ht="15">
      <c r="A65" s="58">
        <v>1</v>
      </c>
      <c r="B65" s="58">
        <v>1631</v>
      </c>
      <c r="C65" s="58" t="s">
        <v>62</v>
      </c>
      <c r="D65" s="61">
        <v>30176</v>
      </c>
      <c r="E65" s="59" t="s">
        <v>510</v>
      </c>
      <c r="F65" s="59">
        <v>2000</v>
      </c>
      <c r="G65" s="60">
        <v>1876.7</v>
      </c>
      <c r="H65" s="60">
        <v>0</v>
      </c>
      <c r="I65" s="62" t="s">
        <v>512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1876.7</v>
      </c>
      <c r="T65" s="62">
        <v>0</v>
      </c>
    </row>
    <row r="66" spans="1:20" s="22" customFormat="1" ht="15">
      <c r="A66" s="58">
        <v>1</v>
      </c>
      <c r="B66" s="58">
        <v>1641</v>
      </c>
      <c r="C66" s="58" t="s">
        <v>63</v>
      </c>
      <c r="D66" s="61">
        <v>30384</v>
      </c>
      <c r="E66" s="59" t="s">
        <v>510</v>
      </c>
      <c r="F66" s="59">
        <v>2003</v>
      </c>
      <c r="G66" s="60">
        <v>1876.7</v>
      </c>
      <c r="H66" s="60">
        <v>0</v>
      </c>
      <c r="I66" s="62" t="s">
        <v>512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1876.7</v>
      </c>
      <c r="T66" s="62">
        <v>0</v>
      </c>
    </row>
    <row r="67" spans="1:20" s="22" customFormat="1" ht="15">
      <c r="A67" s="58">
        <v>1</v>
      </c>
      <c r="B67" s="58">
        <v>1650</v>
      </c>
      <c r="C67" s="58" t="s">
        <v>64</v>
      </c>
      <c r="D67" s="61">
        <v>30411</v>
      </c>
      <c r="E67" s="59" t="s">
        <v>510</v>
      </c>
      <c r="F67" s="59">
        <v>2003</v>
      </c>
      <c r="G67" s="60">
        <v>1702.21</v>
      </c>
      <c r="H67" s="60">
        <v>0</v>
      </c>
      <c r="I67" s="62" t="s">
        <v>512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1702.21</v>
      </c>
      <c r="T67" s="62">
        <v>0</v>
      </c>
    </row>
    <row r="68" spans="1:20" s="22" customFormat="1" ht="15">
      <c r="A68" s="58">
        <v>1</v>
      </c>
      <c r="B68" s="58">
        <v>1652</v>
      </c>
      <c r="C68" s="58" t="s">
        <v>65</v>
      </c>
      <c r="D68" s="61">
        <v>30410</v>
      </c>
      <c r="E68" s="59" t="s">
        <v>510</v>
      </c>
      <c r="F68" s="59">
        <v>2003</v>
      </c>
      <c r="G68" s="60">
        <v>1702.21</v>
      </c>
      <c r="H68" s="60">
        <v>0</v>
      </c>
      <c r="I68" s="62" t="s">
        <v>512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1702.21</v>
      </c>
      <c r="T68" s="62">
        <v>0</v>
      </c>
    </row>
    <row r="69" spans="1:20" s="22" customFormat="1" ht="15">
      <c r="A69" s="58">
        <v>1</v>
      </c>
      <c r="B69" s="58">
        <v>1665</v>
      </c>
      <c r="C69" s="58" t="s">
        <v>66</v>
      </c>
      <c r="D69" s="61">
        <v>31019</v>
      </c>
      <c r="E69" s="59" t="s">
        <v>510</v>
      </c>
      <c r="F69" s="59">
        <v>2004</v>
      </c>
      <c r="G69" s="60">
        <v>1876.7</v>
      </c>
      <c r="H69" s="60">
        <v>0</v>
      </c>
      <c r="I69" s="62" t="s">
        <v>512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1876.7</v>
      </c>
      <c r="T69" s="62">
        <v>0</v>
      </c>
    </row>
    <row r="70" spans="1:20" s="22" customFormat="1" ht="15">
      <c r="A70" s="58">
        <v>1</v>
      </c>
      <c r="B70" s="58">
        <v>1672</v>
      </c>
      <c r="C70" s="58" t="s">
        <v>67</v>
      </c>
      <c r="D70" s="61">
        <v>31231</v>
      </c>
      <c r="E70" s="59" t="s">
        <v>510</v>
      </c>
      <c r="F70" s="59">
        <v>2000</v>
      </c>
      <c r="G70" s="60">
        <v>1876.7</v>
      </c>
      <c r="H70" s="60">
        <v>0</v>
      </c>
      <c r="I70" s="62" t="s">
        <v>512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1876.7</v>
      </c>
      <c r="T70" s="62">
        <v>0</v>
      </c>
    </row>
    <row r="71" spans="1:20" s="22" customFormat="1" ht="15">
      <c r="A71" s="58">
        <v>1</v>
      </c>
      <c r="B71" s="58">
        <v>1674</v>
      </c>
      <c r="C71" s="58" t="s">
        <v>68</v>
      </c>
      <c r="D71" s="61">
        <v>31231</v>
      </c>
      <c r="E71" s="59" t="s">
        <v>510</v>
      </c>
      <c r="F71" s="59">
        <v>2003</v>
      </c>
      <c r="G71" s="60">
        <v>1543.95</v>
      </c>
      <c r="H71" s="60">
        <v>0</v>
      </c>
      <c r="I71" s="62" t="s">
        <v>512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1543.95</v>
      </c>
      <c r="T71" s="62">
        <v>0</v>
      </c>
    </row>
    <row r="72" spans="1:20" s="22" customFormat="1" ht="15">
      <c r="A72" s="58">
        <v>16</v>
      </c>
      <c r="B72" s="58">
        <v>1682</v>
      </c>
      <c r="C72" s="58" t="s">
        <v>440</v>
      </c>
      <c r="D72" s="61">
        <v>31232</v>
      </c>
      <c r="E72" s="59" t="s">
        <v>510</v>
      </c>
      <c r="F72" s="59">
        <v>2005</v>
      </c>
      <c r="G72" s="60">
        <v>2514.9499999999998</v>
      </c>
      <c r="H72" s="60">
        <v>0</v>
      </c>
      <c r="I72" s="62" t="s">
        <v>512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2514.9499999999998</v>
      </c>
      <c r="T72" s="62">
        <v>0</v>
      </c>
    </row>
    <row r="73" spans="1:20" s="22" customFormat="1" ht="15">
      <c r="A73" s="58">
        <v>2</v>
      </c>
      <c r="B73" s="58">
        <v>1683</v>
      </c>
      <c r="C73" s="58" t="s">
        <v>478</v>
      </c>
      <c r="D73" s="61">
        <v>31232</v>
      </c>
      <c r="E73" s="59" t="s">
        <v>510</v>
      </c>
      <c r="F73" s="59">
        <v>2005</v>
      </c>
      <c r="G73" s="60">
        <v>2514.9499999999998</v>
      </c>
      <c r="H73" s="60">
        <v>0</v>
      </c>
      <c r="I73" s="62" t="s">
        <v>512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2514.9499999999998</v>
      </c>
      <c r="T73" s="62">
        <v>0</v>
      </c>
    </row>
    <row r="74" spans="1:20" s="22" customFormat="1" ht="15">
      <c r="A74" s="58">
        <v>51</v>
      </c>
      <c r="B74" s="58">
        <v>1726</v>
      </c>
      <c r="C74" s="58" t="s">
        <v>479</v>
      </c>
      <c r="D74" s="61">
        <v>32084</v>
      </c>
      <c r="E74" s="59" t="s">
        <v>510</v>
      </c>
      <c r="F74" s="59">
        <v>2005</v>
      </c>
      <c r="G74" s="60">
        <v>2514.9499999999998</v>
      </c>
      <c r="H74" s="60">
        <v>0</v>
      </c>
      <c r="I74" s="62" t="s">
        <v>512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2514.9499999999998</v>
      </c>
      <c r="T74" s="62">
        <v>0</v>
      </c>
    </row>
    <row r="75" spans="1:20" s="22" customFormat="1" ht="15">
      <c r="A75" s="58">
        <v>1</v>
      </c>
      <c r="B75" s="58">
        <v>1741</v>
      </c>
      <c r="C75" s="58" t="s">
        <v>69</v>
      </c>
      <c r="D75" s="61">
        <v>32106</v>
      </c>
      <c r="E75" s="59" t="s">
        <v>510</v>
      </c>
      <c r="F75" s="59">
        <v>2003</v>
      </c>
      <c r="G75" s="60">
        <v>2640.68</v>
      </c>
      <c r="H75" s="60">
        <v>0</v>
      </c>
      <c r="I75" s="62" t="s">
        <v>512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2640.68</v>
      </c>
      <c r="T75" s="62">
        <v>0</v>
      </c>
    </row>
    <row r="76" spans="1:20" s="22" customFormat="1" ht="15">
      <c r="A76" s="58">
        <v>1</v>
      </c>
      <c r="B76" s="58">
        <v>1749</v>
      </c>
      <c r="C76" s="58" t="s">
        <v>70</v>
      </c>
      <c r="D76" s="61">
        <v>32111</v>
      </c>
      <c r="E76" s="59" t="s">
        <v>510</v>
      </c>
      <c r="F76" s="59">
        <v>2009</v>
      </c>
      <c r="G76" s="60">
        <v>1868.82</v>
      </c>
      <c r="H76" s="60">
        <v>0</v>
      </c>
      <c r="I76" s="62" t="s">
        <v>512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1868.82</v>
      </c>
      <c r="T76" s="62">
        <v>0</v>
      </c>
    </row>
    <row r="77" spans="1:20" s="22" customFormat="1" ht="15">
      <c r="A77" s="58">
        <v>1</v>
      </c>
      <c r="B77" s="58">
        <v>1774</v>
      </c>
      <c r="C77" s="58" t="s">
        <v>71</v>
      </c>
      <c r="D77" s="61">
        <v>32162</v>
      </c>
      <c r="E77" s="59" t="s">
        <v>510</v>
      </c>
      <c r="F77" s="59">
        <v>2003</v>
      </c>
      <c r="G77" s="60">
        <v>1970.53</v>
      </c>
      <c r="H77" s="60">
        <v>0</v>
      </c>
      <c r="I77" s="62" t="s">
        <v>512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1970.53</v>
      </c>
      <c r="T77" s="62">
        <v>0</v>
      </c>
    </row>
    <row r="78" spans="1:20" s="22" customFormat="1" ht="15">
      <c r="A78" s="58">
        <v>1</v>
      </c>
      <c r="B78" s="58">
        <v>1794</v>
      </c>
      <c r="C78" s="58" t="s">
        <v>72</v>
      </c>
      <c r="D78" s="61">
        <v>32216</v>
      </c>
      <c r="E78" s="59" t="s">
        <v>510</v>
      </c>
      <c r="F78" s="59">
        <v>2018</v>
      </c>
      <c r="G78" s="60">
        <v>3523.98</v>
      </c>
      <c r="H78" s="60">
        <v>0</v>
      </c>
      <c r="I78" s="62" t="s">
        <v>512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3523.98</v>
      </c>
      <c r="T78" s="62">
        <v>0</v>
      </c>
    </row>
    <row r="79" spans="1:20" s="22" customFormat="1" ht="15">
      <c r="A79" s="58">
        <v>1</v>
      </c>
      <c r="B79" s="58">
        <v>1796</v>
      </c>
      <c r="C79" s="58" t="s">
        <v>73</v>
      </c>
      <c r="D79" s="61">
        <v>32216</v>
      </c>
      <c r="E79" s="59" t="s">
        <v>510</v>
      </c>
      <c r="F79" s="59">
        <v>2003</v>
      </c>
      <c r="G79" s="60">
        <v>1543.95</v>
      </c>
      <c r="H79" s="60">
        <v>0</v>
      </c>
      <c r="I79" s="62" t="s">
        <v>512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1543.95</v>
      </c>
      <c r="T79" s="62">
        <v>0</v>
      </c>
    </row>
    <row r="80" spans="1:20" s="22" customFormat="1" ht="15">
      <c r="A80" s="58">
        <v>1</v>
      </c>
      <c r="B80" s="58">
        <v>1809</v>
      </c>
      <c r="C80" s="58" t="s">
        <v>74</v>
      </c>
      <c r="D80" s="61">
        <v>32371</v>
      </c>
      <c r="E80" s="59" t="s">
        <v>510</v>
      </c>
      <c r="F80" s="59">
        <v>2016</v>
      </c>
      <c r="G80" s="60">
        <v>2629.63</v>
      </c>
      <c r="H80" s="60">
        <v>0</v>
      </c>
      <c r="I80" s="62" t="s">
        <v>512</v>
      </c>
      <c r="J80" s="62">
        <v>0</v>
      </c>
      <c r="K80" s="62">
        <v>0</v>
      </c>
      <c r="L80" s="62">
        <v>0</v>
      </c>
      <c r="M80" s="62">
        <v>0</v>
      </c>
      <c r="N80" s="62">
        <v>0</v>
      </c>
      <c r="O80" s="62">
        <v>0</v>
      </c>
      <c r="P80" s="62">
        <v>0</v>
      </c>
      <c r="Q80" s="62">
        <v>0</v>
      </c>
      <c r="R80" s="62">
        <v>0</v>
      </c>
      <c r="S80" s="62">
        <v>2629.63</v>
      </c>
      <c r="T80" s="62">
        <v>0</v>
      </c>
    </row>
    <row r="81" spans="1:20" s="22" customFormat="1" ht="15">
      <c r="A81" s="58">
        <v>1</v>
      </c>
      <c r="B81" s="58">
        <v>1821</v>
      </c>
      <c r="C81" s="58" t="s">
        <v>75</v>
      </c>
      <c r="D81" s="61">
        <v>32414</v>
      </c>
      <c r="E81" s="59" t="s">
        <v>510</v>
      </c>
      <c r="F81" s="59">
        <v>2002</v>
      </c>
      <c r="G81" s="60">
        <v>1876.7</v>
      </c>
      <c r="H81" s="60">
        <v>1464.36</v>
      </c>
      <c r="I81" s="62" t="s">
        <v>512</v>
      </c>
      <c r="J81" s="62">
        <v>0</v>
      </c>
      <c r="K81" s="62">
        <v>0</v>
      </c>
      <c r="L81" s="62">
        <v>0</v>
      </c>
      <c r="M81" s="62">
        <v>0</v>
      </c>
      <c r="N81" s="62">
        <v>0</v>
      </c>
      <c r="O81" s="62">
        <v>0</v>
      </c>
      <c r="P81" s="62">
        <v>0</v>
      </c>
      <c r="Q81" s="62">
        <v>0</v>
      </c>
      <c r="R81" s="62">
        <v>0</v>
      </c>
      <c r="S81" s="62">
        <v>3341.06</v>
      </c>
      <c r="T81" s="62">
        <v>0</v>
      </c>
    </row>
    <row r="82" spans="1:20" s="22" customFormat="1" ht="15">
      <c r="A82" s="58">
        <v>1</v>
      </c>
      <c r="B82" s="58">
        <v>1822</v>
      </c>
      <c r="C82" s="58" t="s">
        <v>76</v>
      </c>
      <c r="D82" s="61">
        <v>32420</v>
      </c>
      <c r="E82" s="59" t="s">
        <v>510</v>
      </c>
      <c r="F82" s="59">
        <v>2000</v>
      </c>
      <c r="G82" s="60">
        <v>1400.41</v>
      </c>
      <c r="H82" s="60">
        <v>0</v>
      </c>
      <c r="I82" s="62" t="s">
        <v>512</v>
      </c>
      <c r="J82" s="62">
        <v>0</v>
      </c>
      <c r="K82" s="62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62">
        <v>0</v>
      </c>
      <c r="R82" s="62">
        <v>0</v>
      </c>
      <c r="S82" s="62">
        <v>1400.41</v>
      </c>
      <c r="T82" s="62">
        <v>0</v>
      </c>
    </row>
    <row r="83" spans="1:20" s="22" customFormat="1" ht="15">
      <c r="A83" s="58">
        <v>1</v>
      </c>
      <c r="B83" s="58">
        <v>1906</v>
      </c>
      <c r="C83" s="58" t="s">
        <v>77</v>
      </c>
      <c r="D83" s="61">
        <v>32909</v>
      </c>
      <c r="E83" s="59" t="s">
        <v>510</v>
      </c>
      <c r="F83" s="59">
        <v>2009</v>
      </c>
      <c r="G83" s="60">
        <v>2899.18</v>
      </c>
      <c r="H83" s="60">
        <v>0</v>
      </c>
      <c r="I83" s="62" t="s">
        <v>512</v>
      </c>
      <c r="J83" s="62">
        <v>0</v>
      </c>
      <c r="K83" s="62">
        <v>0</v>
      </c>
      <c r="L83" s="62">
        <v>0</v>
      </c>
      <c r="M83" s="62">
        <v>0</v>
      </c>
      <c r="N83" s="62">
        <v>0</v>
      </c>
      <c r="O83" s="62">
        <v>0</v>
      </c>
      <c r="P83" s="62">
        <v>0</v>
      </c>
      <c r="Q83" s="62">
        <v>0</v>
      </c>
      <c r="R83" s="62">
        <v>0</v>
      </c>
      <c r="S83" s="62">
        <v>2899.18</v>
      </c>
      <c r="T83" s="62">
        <v>0</v>
      </c>
    </row>
    <row r="84" spans="1:20" s="22" customFormat="1" ht="15">
      <c r="A84" s="58">
        <v>1</v>
      </c>
      <c r="B84" s="58">
        <v>1907</v>
      </c>
      <c r="C84" s="58" t="s">
        <v>78</v>
      </c>
      <c r="D84" s="61">
        <v>32909</v>
      </c>
      <c r="E84" s="59" t="s">
        <v>510</v>
      </c>
      <c r="F84" s="59">
        <v>2007</v>
      </c>
      <c r="G84" s="60">
        <v>3700.16</v>
      </c>
      <c r="H84" s="60">
        <v>0</v>
      </c>
      <c r="I84" s="62" t="s">
        <v>512</v>
      </c>
      <c r="J84" s="62">
        <v>1993.92</v>
      </c>
      <c r="K84" s="62">
        <v>0</v>
      </c>
      <c r="L84" s="62">
        <v>0</v>
      </c>
      <c r="M84" s="62">
        <v>0</v>
      </c>
      <c r="N84" s="62">
        <v>0</v>
      </c>
      <c r="O84" s="62">
        <v>0</v>
      </c>
      <c r="P84" s="62">
        <v>0</v>
      </c>
      <c r="Q84" s="62">
        <v>0</v>
      </c>
      <c r="R84" s="62">
        <v>0</v>
      </c>
      <c r="S84" s="62">
        <v>3700.16</v>
      </c>
      <c r="T84" s="62">
        <v>1993.92</v>
      </c>
    </row>
    <row r="85" spans="1:20" s="22" customFormat="1" ht="15">
      <c r="A85" s="58">
        <v>1</v>
      </c>
      <c r="B85" s="58">
        <v>1908</v>
      </c>
      <c r="C85" s="58" t="s">
        <v>79</v>
      </c>
      <c r="D85" s="61">
        <v>32909</v>
      </c>
      <c r="E85" s="59" t="s">
        <v>510</v>
      </c>
      <c r="F85" s="59">
        <v>2009</v>
      </c>
      <c r="G85" s="60">
        <v>3196.35</v>
      </c>
      <c r="H85" s="60">
        <v>0</v>
      </c>
      <c r="I85" s="62" t="s">
        <v>512</v>
      </c>
      <c r="J85" s="62">
        <v>0</v>
      </c>
      <c r="K85" s="62">
        <v>0</v>
      </c>
      <c r="L85" s="62">
        <v>0</v>
      </c>
      <c r="M85" s="62">
        <v>0</v>
      </c>
      <c r="N85" s="62">
        <v>3000</v>
      </c>
      <c r="O85" s="62">
        <v>0</v>
      </c>
      <c r="P85" s="62">
        <v>0</v>
      </c>
      <c r="Q85" s="62">
        <v>0</v>
      </c>
      <c r="R85" s="62">
        <v>0</v>
      </c>
      <c r="S85" s="62">
        <v>3196.35</v>
      </c>
      <c r="T85" s="62">
        <v>3000</v>
      </c>
    </row>
    <row r="86" spans="1:20" s="22" customFormat="1" ht="15">
      <c r="A86" s="58">
        <v>1</v>
      </c>
      <c r="B86" s="58">
        <v>1909</v>
      </c>
      <c r="C86" s="58" t="s">
        <v>80</v>
      </c>
      <c r="D86" s="61">
        <v>32909</v>
      </c>
      <c r="E86" s="59" t="s">
        <v>510</v>
      </c>
      <c r="F86" s="59">
        <v>2003</v>
      </c>
      <c r="G86" s="60">
        <v>2514.9499999999998</v>
      </c>
      <c r="H86" s="60">
        <v>0</v>
      </c>
      <c r="I86" s="62" t="s">
        <v>512</v>
      </c>
      <c r="J86" s="62">
        <v>0</v>
      </c>
      <c r="K86" s="62">
        <v>0</v>
      </c>
      <c r="L86" s="62">
        <v>0</v>
      </c>
      <c r="M86" s="62">
        <v>0</v>
      </c>
      <c r="N86" s="62">
        <v>0</v>
      </c>
      <c r="O86" s="62">
        <v>0</v>
      </c>
      <c r="P86" s="62">
        <v>0</v>
      </c>
      <c r="Q86" s="62">
        <v>0</v>
      </c>
      <c r="R86" s="62">
        <v>0</v>
      </c>
      <c r="S86" s="62">
        <v>2514.9499999999998</v>
      </c>
      <c r="T86" s="62">
        <v>0</v>
      </c>
    </row>
    <row r="87" spans="1:20" s="22" customFormat="1" ht="15">
      <c r="A87" s="58">
        <v>14</v>
      </c>
      <c r="B87" s="58">
        <v>1916</v>
      </c>
      <c r="C87" s="58" t="s">
        <v>436</v>
      </c>
      <c r="D87" s="61">
        <v>32948</v>
      </c>
      <c r="E87" s="59" t="s">
        <v>510</v>
      </c>
      <c r="F87" s="59">
        <v>1156</v>
      </c>
      <c r="G87" s="60">
        <v>2310.41</v>
      </c>
      <c r="H87" s="60">
        <v>0</v>
      </c>
      <c r="I87" s="62" t="s">
        <v>512</v>
      </c>
      <c r="J87" s="62">
        <v>0</v>
      </c>
      <c r="K87" s="62">
        <v>0</v>
      </c>
      <c r="L87" s="62">
        <v>0</v>
      </c>
      <c r="M87" s="62">
        <v>0</v>
      </c>
      <c r="N87" s="62">
        <v>0</v>
      </c>
      <c r="O87" s="62">
        <v>0</v>
      </c>
      <c r="P87" s="62">
        <v>0</v>
      </c>
      <c r="Q87" s="62">
        <v>0</v>
      </c>
      <c r="R87" s="62">
        <v>0</v>
      </c>
      <c r="S87" s="62">
        <v>2310.41</v>
      </c>
      <c r="T87" s="62">
        <v>0</v>
      </c>
    </row>
    <row r="88" spans="1:20" s="22" customFormat="1" ht="15">
      <c r="A88" s="58">
        <v>1</v>
      </c>
      <c r="B88" s="58">
        <v>1921</v>
      </c>
      <c r="C88" s="58" t="s">
        <v>81</v>
      </c>
      <c r="D88" s="61">
        <v>33390</v>
      </c>
      <c r="E88" s="59" t="s">
        <v>510</v>
      </c>
      <c r="F88" s="59">
        <v>2035</v>
      </c>
      <c r="G88" s="60">
        <v>7428.42</v>
      </c>
      <c r="H88" s="60">
        <v>2252.21</v>
      </c>
      <c r="I88" s="62" t="s">
        <v>512</v>
      </c>
      <c r="J88" s="62">
        <v>0</v>
      </c>
      <c r="K88" s="62">
        <v>0</v>
      </c>
      <c r="L88" s="62">
        <v>0</v>
      </c>
      <c r="M88" s="62">
        <v>0</v>
      </c>
      <c r="N88" s="62">
        <v>0</v>
      </c>
      <c r="O88" s="62">
        <v>0</v>
      </c>
      <c r="P88" s="62">
        <v>0</v>
      </c>
      <c r="Q88" s="62">
        <v>0</v>
      </c>
      <c r="R88" s="62">
        <v>0</v>
      </c>
      <c r="S88" s="62">
        <v>9680.630000000001</v>
      </c>
      <c r="T88" s="62">
        <v>0</v>
      </c>
    </row>
    <row r="89" spans="1:20" s="22" customFormat="1" ht="15">
      <c r="A89" s="58">
        <v>1</v>
      </c>
      <c r="B89" s="58">
        <v>1924</v>
      </c>
      <c r="C89" s="58" t="s">
        <v>82</v>
      </c>
      <c r="D89" s="61">
        <v>33390</v>
      </c>
      <c r="E89" s="59" t="s">
        <v>510</v>
      </c>
      <c r="F89" s="59">
        <v>2009</v>
      </c>
      <c r="G89" s="60">
        <v>3523.98</v>
      </c>
      <c r="H89" s="60">
        <v>2381.46</v>
      </c>
      <c r="I89" s="62" t="s">
        <v>512</v>
      </c>
      <c r="J89" s="62">
        <v>0</v>
      </c>
      <c r="K89" s="62">
        <v>0</v>
      </c>
      <c r="L89" s="62">
        <v>0</v>
      </c>
      <c r="M89" s="62">
        <v>0</v>
      </c>
      <c r="N89" s="62">
        <v>0</v>
      </c>
      <c r="O89" s="62">
        <v>0</v>
      </c>
      <c r="P89" s="62">
        <v>0</v>
      </c>
      <c r="Q89" s="62">
        <v>0</v>
      </c>
      <c r="R89" s="62">
        <v>0</v>
      </c>
      <c r="S89" s="62">
        <v>5905.4400000000005</v>
      </c>
      <c r="T89" s="62">
        <v>0</v>
      </c>
    </row>
    <row r="90" spans="1:20" s="22" customFormat="1" ht="15">
      <c r="A90" s="58">
        <v>1</v>
      </c>
      <c r="B90" s="58">
        <v>1927</v>
      </c>
      <c r="C90" s="58" t="s">
        <v>83</v>
      </c>
      <c r="D90" s="61">
        <v>33390</v>
      </c>
      <c r="E90" s="59" t="s">
        <v>510</v>
      </c>
      <c r="F90" s="59">
        <v>2003</v>
      </c>
      <c r="G90" s="60">
        <v>2395.17</v>
      </c>
      <c r="H90" s="60">
        <v>1995.91</v>
      </c>
      <c r="I90" s="62" t="s">
        <v>512</v>
      </c>
      <c r="J90" s="62">
        <v>0</v>
      </c>
      <c r="K90" s="62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62">
        <v>0</v>
      </c>
      <c r="R90" s="62">
        <v>0</v>
      </c>
      <c r="S90" s="62">
        <v>4391.08</v>
      </c>
      <c r="T90" s="62">
        <v>0</v>
      </c>
    </row>
    <row r="91" spans="1:20" s="22" customFormat="1" ht="15">
      <c r="A91" s="58">
        <v>1</v>
      </c>
      <c r="B91" s="58">
        <v>1932</v>
      </c>
      <c r="C91" s="58" t="s">
        <v>84</v>
      </c>
      <c r="D91" s="61">
        <v>33390</v>
      </c>
      <c r="E91" s="59" t="s">
        <v>510</v>
      </c>
      <c r="F91" s="59">
        <v>2009</v>
      </c>
      <c r="G91" s="60">
        <v>2967.54</v>
      </c>
      <c r="H91" s="60">
        <v>2623.49</v>
      </c>
      <c r="I91" s="62" t="s">
        <v>512</v>
      </c>
      <c r="J91" s="62">
        <v>0</v>
      </c>
      <c r="K91" s="62">
        <v>0</v>
      </c>
      <c r="L91" s="62">
        <v>0</v>
      </c>
      <c r="M91" s="62">
        <v>0</v>
      </c>
      <c r="N91" s="62">
        <v>0</v>
      </c>
      <c r="O91" s="62">
        <v>0</v>
      </c>
      <c r="P91" s="62">
        <v>0</v>
      </c>
      <c r="Q91" s="62">
        <v>0</v>
      </c>
      <c r="R91" s="62">
        <v>0</v>
      </c>
      <c r="S91" s="62">
        <v>5591.03</v>
      </c>
      <c r="T91" s="62">
        <v>0</v>
      </c>
    </row>
    <row r="92" spans="1:20" s="22" customFormat="1" ht="15">
      <c r="A92" s="58">
        <v>1</v>
      </c>
      <c r="B92" s="58">
        <v>1937</v>
      </c>
      <c r="C92" s="58" t="s">
        <v>85</v>
      </c>
      <c r="D92" s="61">
        <v>33390</v>
      </c>
      <c r="E92" s="59" t="s">
        <v>510</v>
      </c>
      <c r="F92" s="59">
        <v>2006</v>
      </c>
      <c r="G92" s="60">
        <v>1779.83</v>
      </c>
      <c r="H92" s="60">
        <v>937.2</v>
      </c>
      <c r="I92" s="62" t="s">
        <v>512</v>
      </c>
      <c r="J92" s="62"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62">
        <v>0</v>
      </c>
      <c r="Q92" s="62">
        <v>0</v>
      </c>
      <c r="R92" s="62">
        <v>0</v>
      </c>
      <c r="S92" s="62">
        <v>2717.0299999999997</v>
      </c>
      <c r="T92" s="62">
        <v>0</v>
      </c>
    </row>
    <row r="93" spans="1:20" s="22" customFormat="1" ht="15">
      <c r="A93" s="58">
        <v>1</v>
      </c>
      <c r="B93" s="58">
        <v>1980</v>
      </c>
      <c r="C93" s="58" t="s">
        <v>86</v>
      </c>
      <c r="D93" s="61">
        <v>33390</v>
      </c>
      <c r="E93" s="59" t="s">
        <v>510</v>
      </c>
      <c r="F93" s="59">
        <v>2016</v>
      </c>
      <c r="G93" s="60">
        <v>4722.4399999999996</v>
      </c>
      <c r="H93" s="60">
        <v>5562.23</v>
      </c>
      <c r="I93" s="62" t="s">
        <v>512</v>
      </c>
      <c r="J93" s="62">
        <v>0</v>
      </c>
      <c r="K93" s="62">
        <v>0</v>
      </c>
      <c r="L93" s="62">
        <v>0</v>
      </c>
      <c r="M93" s="62">
        <v>0</v>
      </c>
      <c r="N93" s="62">
        <v>0</v>
      </c>
      <c r="O93" s="62">
        <v>0</v>
      </c>
      <c r="P93" s="62">
        <v>0</v>
      </c>
      <c r="Q93" s="62">
        <v>0</v>
      </c>
      <c r="R93" s="62">
        <v>0</v>
      </c>
      <c r="S93" s="62">
        <v>10284.669999999998</v>
      </c>
      <c r="T93" s="62">
        <v>0</v>
      </c>
    </row>
    <row r="94" spans="1:20" s="22" customFormat="1" ht="15">
      <c r="A94" s="58">
        <v>1</v>
      </c>
      <c r="B94" s="58">
        <v>1988</v>
      </c>
      <c r="C94" s="58" t="s">
        <v>87</v>
      </c>
      <c r="D94" s="61">
        <v>33390</v>
      </c>
      <c r="E94" s="59" t="s">
        <v>510</v>
      </c>
      <c r="F94" s="59">
        <v>2009</v>
      </c>
      <c r="G94" s="60">
        <v>2899.18</v>
      </c>
      <c r="H94" s="60">
        <v>0</v>
      </c>
      <c r="I94" s="62" t="s">
        <v>512</v>
      </c>
      <c r="J94" s="62">
        <v>708.95</v>
      </c>
      <c r="K94" s="62">
        <v>0</v>
      </c>
      <c r="L94" s="62">
        <v>0</v>
      </c>
      <c r="M94" s="62">
        <v>0</v>
      </c>
      <c r="N94" s="62">
        <v>0</v>
      </c>
      <c r="O94" s="62">
        <v>0</v>
      </c>
      <c r="P94" s="62">
        <v>0</v>
      </c>
      <c r="Q94" s="62">
        <v>0</v>
      </c>
      <c r="R94" s="62">
        <v>0</v>
      </c>
      <c r="S94" s="62">
        <v>2899.18</v>
      </c>
      <c r="T94" s="62">
        <v>708.95</v>
      </c>
    </row>
    <row r="95" spans="1:20" s="22" customFormat="1" ht="15">
      <c r="A95" s="58">
        <v>1</v>
      </c>
      <c r="B95" s="58">
        <v>1994</v>
      </c>
      <c r="C95" s="58" t="s">
        <v>88</v>
      </c>
      <c r="D95" s="61">
        <v>33390</v>
      </c>
      <c r="E95" s="59" t="s">
        <v>510</v>
      </c>
      <c r="F95" s="59">
        <v>2017</v>
      </c>
      <c r="G95" s="60">
        <v>2899.18</v>
      </c>
      <c r="H95" s="60">
        <v>937.2</v>
      </c>
      <c r="I95" s="62" t="s">
        <v>512</v>
      </c>
      <c r="J95" s="62">
        <v>0</v>
      </c>
      <c r="K95" s="62">
        <v>0</v>
      </c>
      <c r="L95" s="62">
        <v>0</v>
      </c>
      <c r="M95" s="62">
        <v>0</v>
      </c>
      <c r="N95" s="62">
        <v>0</v>
      </c>
      <c r="O95" s="62">
        <v>0</v>
      </c>
      <c r="P95" s="62">
        <v>0</v>
      </c>
      <c r="Q95" s="62">
        <v>0</v>
      </c>
      <c r="R95" s="62">
        <v>0</v>
      </c>
      <c r="S95" s="62">
        <v>3836.38</v>
      </c>
      <c r="T95" s="62">
        <v>0</v>
      </c>
    </row>
    <row r="96" spans="1:20" s="22" customFormat="1" ht="15">
      <c r="A96" s="58">
        <v>1</v>
      </c>
      <c r="B96" s="58">
        <v>1999</v>
      </c>
      <c r="C96" s="58" t="s">
        <v>89</v>
      </c>
      <c r="D96" s="61">
        <v>33390</v>
      </c>
      <c r="E96" s="59" t="s">
        <v>510</v>
      </c>
      <c r="F96" s="59">
        <v>2017</v>
      </c>
      <c r="G96" s="60">
        <v>2163.4</v>
      </c>
      <c r="H96" s="60">
        <v>0</v>
      </c>
      <c r="I96" s="62" t="s">
        <v>512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2163.4</v>
      </c>
      <c r="T96" s="62">
        <v>0</v>
      </c>
    </row>
    <row r="97" spans="1:20" s="22" customFormat="1" ht="15">
      <c r="A97" s="58">
        <v>1</v>
      </c>
      <c r="B97" s="58">
        <v>2008</v>
      </c>
      <c r="C97" s="58" t="s">
        <v>90</v>
      </c>
      <c r="D97" s="61">
        <v>33590</v>
      </c>
      <c r="E97" s="59" t="s">
        <v>510</v>
      </c>
      <c r="F97" s="59">
        <v>2003</v>
      </c>
      <c r="G97" s="60">
        <v>2911.36</v>
      </c>
      <c r="H97" s="60">
        <v>0</v>
      </c>
      <c r="I97" s="62" t="s">
        <v>512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2911.36</v>
      </c>
      <c r="T97" s="62">
        <v>0</v>
      </c>
    </row>
    <row r="98" spans="1:20" s="22" customFormat="1" ht="15">
      <c r="A98" s="58">
        <v>1</v>
      </c>
      <c r="B98" s="58">
        <v>2014</v>
      </c>
      <c r="C98" s="58" t="s">
        <v>91</v>
      </c>
      <c r="D98" s="61">
        <v>33590</v>
      </c>
      <c r="E98" s="59" t="s">
        <v>510</v>
      </c>
      <c r="F98" s="59">
        <v>2003</v>
      </c>
      <c r="G98" s="60">
        <v>1970.53</v>
      </c>
      <c r="H98" s="60">
        <v>0</v>
      </c>
      <c r="I98" s="62" t="s">
        <v>512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1970.53</v>
      </c>
      <c r="T98" s="62">
        <v>0</v>
      </c>
    </row>
    <row r="99" spans="1:20" s="22" customFormat="1" ht="15">
      <c r="A99" s="58">
        <v>1</v>
      </c>
      <c r="B99" s="58">
        <v>2015</v>
      </c>
      <c r="C99" s="58" t="s">
        <v>92</v>
      </c>
      <c r="D99" s="61">
        <v>33590</v>
      </c>
      <c r="E99" s="59" t="s">
        <v>510</v>
      </c>
      <c r="F99" s="59">
        <v>2003</v>
      </c>
      <c r="G99" s="60">
        <v>2514.9499999999998</v>
      </c>
      <c r="H99" s="60">
        <v>6079.93</v>
      </c>
      <c r="I99" s="62" t="s">
        <v>512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8594.880000000001</v>
      </c>
      <c r="T99" s="62">
        <v>0</v>
      </c>
    </row>
    <row r="100" spans="1:20" s="22" customFormat="1" ht="15">
      <c r="A100" s="58">
        <v>1</v>
      </c>
      <c r="B100" s="58">
        <v>2019</v>
      </c>
      <c r="C100" s="58" t="s">
        <v>93</v>
      </c>
      <c r="D100" s="61">
        <v>33605</v>
      </c>
      <c r="E100" s="59" t="s">
        <v>510</v>
      </c>
      <c r="F100" s="59">
        <v>2017</v>
      </c>
      <c r="G100" s="60">
        <v>1779.83</v>
      </c>
      <c r="H100" s="60">
        <v>0</v>
      </c>
      <c r="I100" s="62" t="s">
        <v>512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1779.83</v>
      </c>
      <c r="T100" s="62">
        <v>0</v>
      </c>
    </row>
    <row r="101" spans="1:20" s="22" customFormat="1" ht="15">
      <c r="A101" s="58">
        <v>1</v>
      </c>
      <c r="B101" s="58">
        <v>2038</v>
      </c>
      <c r="C101" s="58" t="s">
        <v>94</v>
      </c>
      <c r="D101" s="61">
        <v>33605</v>
      </c>
      <c r="E101" s="59" t="s">
        <v>510</v>
      </c>
      <c r="F101" s="59">
        <v>2003</v>
      </c>
      <c r="G101" s="60">
        <v>1970.53</v>
      </c>
      <c r="H101" s="60">
        <v>1030.69</v>
      </c>
      <c r="I101" s="62" t="s">
        <v>512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3001.2200000000003</v>
      </c>
      <c r="T101" s="62">
        <v>0</v>
      </c>
    </row>
    <row r="102" spans="1:20" s="22" customFormat="1" ht="15">
      <c r="A102" s="58">
        <v>1</v>
      </c>
      <c r="B102" s="58">
        <v>2043</v>
      </c>
      <c r="C102" s="58" t="s">
        <v>95</v>
      </c>
      <c r="D102" s="61">
        <v>33605</v>
      </c>
      <c r="E102" s="59" t="s">
        <v>510</v>
      </c>
      <c r="F102" s="59">
        <v>2003</v>
      </c>
      <c r="G102" s="60">
        <v>2514.9499999999998</v>
      </c>
      <c r="H102" s="60">
        <v>0</v>
      </c>
      <c r="I102" s="62" t="s">
        <v>512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2514.9499999999998</v>
      </c>
      <c r="T102" s="62">
        <v>0</v>
      </c>
    </row>
    <row r="103" spans="1:20" s="22" customFormat="1" ht="15">
      <c r="A103" s="58">
        <v>1</v>
      </c>
      <c r="B103" s="58">
        <v>2052</v>
      </c>
      <c r="C103" s="58" t="s">
        <v>96</v>
      </c>
      <c r="D103" s="61">
        <v>33613</v>
      </c>
      <c r="E103" s="59" t="s">
        <v>510</v>
      </c>
      <c r="F103" s="59">
        <v>2003</v>
      </c>
      <c r="G103" s="60">
        <v>2911.36</v>
      </c>
      <c r="H103" s="60">
        <v>0</v>
      </c>
      <c r="I103" s="62" t="s">
        <v>512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2911.36</v>
      </c>
      <c r="T103" s="62">
        <v>0</v>
      </c>
    </row>
    <row r="104" spans="1:20" s="22" customFormat="1" ht="15">
      <c r="A104" s="58">
        <v>1</v>
      </c>
      <c r="B104" s="58">
        <v>2063</v>
      </c>
      <c r="C104" s="58" t="s">
        <v>97</v>
      </c>
      <c r="D104" s="61">
        <v>31959</v>
      </c>
      <c r="E104" s="59" t="s">
        <v>510</v>
      </c>
      <c r="F104" s="59">
        <v>2027</v>
      </c>
      <c r="G104" s="60">
        <v>6681.6</v>
      </c>
      <c r="H104" s="60">
        <v>5488.36</v>
      </c>
      <c r="I104" s="62" t="s">
        <v>512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12169.96</v>
      </c>
      <c r="T104" s="62">
        <v>0</v>
      </c>
    </row>
    <row r="105" spans="1:20" s="22" customFormat="1" ht="15">
      <c r="A105" s="58">
        <v>1</v>
      </c>
      <c r="B105" s="58">
        <v>2065</v>
      </c>
      <c r="C105" s="58" t="s">
        <v>513</v>
      </c>
      <c r="D105" s="61">
        <v>32174</v>
      </c>
      <c r="E105" s="59" t="s">
        <v>510</v>
      </c>
      <c r="F105" s="59">
        <v>1173</v>
      </c>
      <c r="G105" s="60">
        <v>4911.0200000000004</v>
      </c>
      <c r="H105" s="60">
        <v>0</v>
      </c>
      <c r="I105" s="62" t="s">
        <v>512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4911.0200000000004</v>
      </c>
      <c r="T105" s="62">
        <v>0</v>
      </c>
    </row>
    <row r="106" spans="1:20" s="22" customFormat="1" ht="15">
      <c r="A106" s="58">
        <v>1</v>
      </c>
      <c r="B106" s="58">
        <v>2069</v>
      </c>
      <c r="C106" s="58" t="s">
        <v>98</v>
      </c>
      <c r="D106" s="61">
        <v>33169</v>
      </c>
      <c r="E106" s="59" t="s">
        <v>510</v>
      </c>
      <c r="F106" s="59">
        <v>2035</v>
      </c>
      <c r="G106" s="60">
        <v>8362.48</v>
      </c>
      <c r="H106" s="60">
        <v>7157.84</v>
      </c>
      <c r="I106" s="62" t="s">
        <v>512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15520.32</v>
      </c>
      <c r="T106" s="62">
        <v>0</v>
      </c>
    </row>
    <row r="107" spans="1:20" s="22" customFormat="1" ht="15">
      <c r="A107" s="58">
        <v>1</v>
      </c>
      <c r="B107" s="58">
        <v>2079</v>
      </c>
      <c r="C107" s="58" t="s">
        <v>99</v>
      </c>
      <c r="D107" s="61">
        <v>35163</v>
      </c>
      <c r="E107" s="59" t="s">
        <v>510</v>
      </c>
      <c r="F107" s="59">
        <v>2003</v>
      </c>
      <c r="G107" s="60">
        <v>2514.9499999999998</v>
      </c>
      <c r="H107" s="60">
        <v>0</v>
      </c>
      <c r="I107" s="62" t="s">
        <v>512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2514.9499999999998</v>
      </c>
      <c r="T107" s="62">
        <v>0</v>
      </c>
    </row>
    <row r="108" spans="1:20" s="22" customFormat="1" ht="15">
      <c r="A108" s="58">
        <v>1</v>
      </c>
      <c r="B108" s="58">
        <v>2086</v>
      </c>
      <c r="C108" s="58" t="s">
        <v>100</v>
      </c>
      <c r="D108" s="61">
        <v>35163</v>
      </c>
      <c r="E108" s="59" t="s">
        <v>510</v>
      </c>
      <c r="F108" s="59">
        <v>2000</v>
      </c>
      <c r="G108" s="60">
        <v>1470.44</v>
      </c>
      <c r="H108" s="60">
        <v>0</v>
      </c>
      <c r="I108" s="62" t="s">
        <v>512</v>
      </c>
      <c r="J108" s="62">
        <v>708.95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1470.44</v>
      </c>
      <c r="T108" s="62">
        <v>708.95</v>
      </c>
    </row>
    <row r="109" spans="1:20" s="22" customFormat="1" ht="15">
      <c r="A109" s="58">
        <v>1</v>
      </c>
      <c r="B109" s="58">
        <v>2092</v>
      </c>
      <c r="C109" s="58" t="s">
        <v>101</v>
      </c>
      <c r="D109" s="61">
        <v>35163</v>
      </c>
      <c r="E109" s="59" t="s">
        <v>510</v>
      </c>
      <c r="F109" s="59">
        <v>2017</v>
      </c>
      <c r="G109" s="60">
        <v>1962.27</v>
      </c>
      <c r="H109" s="60">
        <v>0</v>
      </c>
      <c r="I109" s="62" t="s">
        <v>512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1962.27</v>
      </c>
      <c r="T109" s="62">
        <v>0</v>
      </c>
    </row>
    <row r="110" spans="1:20" s="22" customFormat="1" ht="15">
      <c r="A110" s="58">
        <v>1</v>
      </c>
      <c r="B110" s="58">
        <v>2093</v>
      </c>
      <c r="C110" s="58" t="s">
        <v>102</v>
      </c>
      <c r="D110" s="61">
        <v>35163</v>
      </c>
      <c r="E110" s="59" t="s">
        <v>510</v>
      </c>
      <c r="F110" s="59">
        <v>2017</v>
      </c>
      <c r="G110" s="60">
        <v>1779.83</v>
      </c>
      <c r="H110" s="60">
        <v>0</v>
      </c>
      <c r="I110" s="62" t="s">
        <v>512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1779.83</v>
      </c>
      <c r="T110" s="62">
        <v>0</v>
      </c>
    </row>
    <row r="111" spans="1:20" s="22" customFormat="1" ht="15">
      <c r="A111" s="58">
        <v>2</v>
      </c>
      <c r="B111" s="58">
        <v>2096</v>
      </c>
      <c r="C111" s="58" t="s">
        <v>428</v>
      </c>
      <c r="D111" s="61">
        <v>35170</v>
      </c>
      <c r="E111" s="59" t="s">
        <v>510</v>
      </c>
      <c r="F111" s="59">
        <v>2005</v>
      </c>
      <c r="G111" s="60">
        <v>2514.9499999999998</v>
      </c>
      <c r="H111" s="60">
        <v>0</v>
      </c>
      <c r="I111" s="62" t="s">
        <v>512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2514.9499999999998</v>
      </c>
      <c r="T111" s="62">
        <v>0</v>
      </c>
    </row>
    <row r="112" spans="1:20" s="22" customFormat="1" ht="15">
      <c r="A112" s="58">
        <v>1</v>
      </c>
      <c r="B112" s="58">
        <v>2101</v>
      </c>
      <c r="C112" s="58" t="s">
        <v>103</v>
      </c>
      <c r="D112" s="61">
        <v>35289</v>
      </c>
      <c r="E112" s="59" t="s">
        <v>510</v>
      </c>
      <c r="F112" s="59">
        <v>2003</v>
      </c>
      <c r="G112" s="60">
        <v>2514.9499999999998</v>
      </c>
      <c r="H112" s="60">
        <v>0</v>
      </c>
      <c r="I112" s="62" t="s">
        <v>512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2514.9499999999998</v>
      </c>
      <c r="T112" s="62">
        <v>0</v>
      </c>
    </row>
    <row r="113" spans="1:20" s="22" customFormat="1" ht="15">
      <c r="A113" s="58">
        <v>16</v>
      </c>
      <c r="B113" s="58">
        <v>2115</v>
      </c>
      <c r="C113" s="58" t="s">
        <v>441</v>
      </c>
      <c r="D113" s="61">
        <v>35521</v>
      </c>
      <c r="E113" s="59" t="s">
        <v>510</v>
      </c>
      <c r="F113" s="59">
        <v>2005</v>
      </c>
      <c r="G113" s="60">
        <v>2514.9499999999998</v>
      </c>
      <c r="H113" s="60">
        <v>0</v>
      </c>
      <c r="I113" s="62" t="s">
        <v>512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2514.9499999999998</v>
      </c>
      <c r="T113" s="62">
        <v>0</v>
      </c>
    </row>
    <row r="114" spans="1:20" s="22" customFormat="1" ht="15">
      <c r="A114" s="58">
        <v>1</v>
      </c>
      <c r="B114" s="58">
        <v>2117</v>
      </c>
      <c r="C114" s="58" t="s">
        <v>104</v>
      </c>
      <c r="D114" s="61">
        <v>35535</v>
      </c>
      <c r="E114" s="59" t="s">
        <v>510</v>
      </c>
      <c r="F114" s="59">
        <v>2000</v>
      </c>
      <c r="G114" s="60">
        <v>1876.7</v>
      </c>
      <c r="H114" s="60">
        <v>0</v>
      </c>
      <c r="I114" s="62" t="s">
        <v>512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1876.7</v>
      </c>
      <c r="T114" s="62">
        <v>0</v>
      </c>
    </row>
    <row r="115" spans="1:20" s="22" customFormat="1" ht="15">
      <c r="A115" s="58">
        <v>1</v>
      </c>
      <c r="B115" s="58">
        <v>2120</v>
      </c>
      <c r="C115" s="58" t="s">
        <v>105</v>
      </c>
      <c r="D115" s="61">
        <v>35565</v>
      </c>
      <c r="E115" s="59" t="s">
        <v>510</v>
      </c>
      <c r="F115" s="59">
        <v>2000</v>
      </c>
      <c r="G115" s="60">
        <v>1209.71</v>
      </c>
      <c r="H115" s="60">
        <v>785.28</v>
      </c>
      <c r="I115" s="62" t="s">
        <v>512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1994.99</v>
      </c>
      <c r="T115" s="62">
        <v>0</v>
      </c>
    </row>
    <row r="116" spans="1:20" s="22" customFormat="1" ht="15">
      <c r="A116" s="58">
        <v>1</v>
      </c>
      <c r="B116" s="58">
        <v>2121</v>
      </c>
      <c r="C116" s="58" t="s">
        <v>106</v>
      </c>
      <c r="D116" s="61">
        <v>35583</v>
      </c>
      <c r="E116" s="59" t="s">
        <v>510</v>
      </c>
      <c r="F116" s="59">
        <v>2017</v>
      </c>
      <c r="G116" s="60">
        <v>1779.83</v>
      </c>
      <c r="H116" s="60">
        <v>0</v>
      </c>
      <c r="I116" s="62" t="s">
        <v>512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1779.83</v>
      </c>
      <c r="T116" s="62">
        <v>0</v>
      </c>
    </row>
    <row r="117" spans="1:20" s="22" customFormat="1" ht="15">
      <c r="A117" s="58">
        <v>1</v>
      </c>
      <c r="B117" s="58">
        <v>2122</v>
      </c>
      <c r="C117" s="58" t="s">
        <v>107</v>
      </c>
      <c r="D117" s="61">
        <v>35583</v>
      </c>
      <c r="E117" s="59" t="s">
        <v>510</v>
      </c>
      <c r="F117" s="59">
        <v>2017</v>
      </c>
      <c r="G117" s="60">
        <v>1779.83</v>
      </c>
      <c r="H117" s="60">
        <v>0</v>
      </c>
      <c r="I117" s="62" t="s">
        <v>512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1779.83</v>
      </c>
      <c r="T117" s="62">
        <v>0</v>
      </c>
    </row>
    <row r="118" spans="1:20" s="22" customFormat="1" ht="15">
      <c r="A118" s="58">
        <v>10</v>
      </c>
      <c r="B118" s="58">
        <v>2124</v>
      </c>
      <c r="C118" s="58" t="s">
        <v>432</v>
      </c>
      <c r="D118" s="61">
        <v>35597</v>
      </c>
      <c r="E118" s="59" t="s">
        <v>510</v>
      </c>
      <c r="F118" s="59">
        <v>2005</v>
      </c>
      <c r="G118" s="60">
        <v>2514.9499999999998</v>
      </c>
      <c r="H118" s="60">
        <v>0</v>
      </c>
      <c r="I118" s="62" t="s">
        <v>512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2514.9499999999998</v>
      </c>
      <c r="T118" s="62">
        <v>0</v>
      </c>
    </row>
    <row r="119" spans="1:20" s="22" customFormat="1" ht="15">
      <c r="A119" s="58">
        <v>1</v>
      </c>
      <c r="B119" s="58">
        <v>2125</v>
      </c>
      <c r="C119" s="58" t="s">
        <v>108</v>
      </c>
      <c r="D119" s="61">
        <v>35613</v>
      </c>
      <c r="E119" s="59" t="s">
        <v>510</v>
      </c>
      <c r="F119" s="59">
        <v>2003</v>
      </c>
      <c r="G119" s="60">
        <v>2772.72</v>
      </c>
      <c r="H119" s="60">
        <v>0</v>
      </c>
      <c r="I119" s="62" t="s">
        <v>512</v>
      </c>
      <c r="J119" s="62">
        <v>708.95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2772.72</v>
      </c>
      <c r="T119" s="62">
        <v>708.95</v>
      </c>
    </row>
    <row r="120" spans="1:20" s="22" customFormat="1" ht="15">
      <c r="A120" s="58">
        <v>1</v>
      </c>
      <c r="B120" s="58">
        <v>2126</v>
      </c>
      <c r="C120" s="58" t="s">
        <v>109</v>
      </c>
      <c r="D120" s="61">
        <v>35613</v>
      </c>
      <c r="E120" s="59" t="s">
        <v>510</v>
      </c>
      <c r="F120" s="59">
        <v>2003</v>
      </c>
      <c r="G120" s="60">
        <v>2772.72</v>
      </c>
      <c r="H120" s="60">
        <v>0</v>
      </c>
      <c r="I120" s="62" t="s">
        <v>512</v>
      </c>
      <c r="J120" s="62">
        <v>0</v>
      </c>
      <c r="K120" s="62">
        <v>0</v>
      </c>
      <c r="L120" s="62">
        <v>0</v>
      </c>
      <c r="M120" s="62">
        <v>0</v>
      </c>
      <c r="N120" s="62">
        <v>0</v>
      </c>
      <c r="O120" s="62">
        <v>0</v>
      </c>
      <c r="P120" s="62">
        <v>0</v>
      </c>
      <c r="Q120" s="62">
        <v>0</v>
      </c>
      <c r="R120" s="62">
        <v>0</v>
      </c>
      <c r="S120" s="62">
        <v>2772.72</v>
      </c>
      <c r="T120" s="62">
        <v>0</v>
      </c>
    </row>
    <row r="121" spans="1:20" s="22" customFormat="1" ht="15">
      <c r="A121" s="58">
        <v>1</v>
      </c>
      <c r="B121" s="58">
        <v>2128</v>
      </c>
      <c r="C121" s="58" t="s">
        <v>110</v>
      </c>
      <c r="D121" s="61">
        <v>35626</v>
      </c>
      <c r="E121" s="59" t="s">
        <v>510</v>
      </c>
      <c r="F121" s="59">
        <v>2003</v>
      </c>
      <c r="G121" s="60">
        <v>1470.44</v>
      </c>
      <c r="H121" s="60">
        <v>6143.13</v>
      </c>
      <c r="I121" s="62" t="s">
        <v>512</v>
      </c>
      <c r="J121" s="62">
        <v>0</v>
      </c>
      <c r="K121" s="62">
        <v>0</v>
      </c>
      <c r="L121" s="62">
        <v>0</v>
      </c>
      <c r="M121" s="62">
        <v>0</v>
      </c>
      <c r="N121" s="62">
        <v>0</v>
      </c>
      <c r="O121" s="62">
        <v>0</v>
      </c>
      <c r="P121" s="62">
        <v>0</v>
      </c>
      <c r="Q121" s="62">
        <v>0</v>
      </c>
      <c r="R121" s="62">
        <v>0</v>
      </c>
      <c r="S121" s="62">
        <v>7613.57</v>
      </c>
      <c r="T121" s="62">
        <v>0</v>
      </c>
    </row>
    <row r="122" spans="1:20" s="22" customFormat="1" ht="15">
      <c r="A122" s="58">
        <v>1</v>
      </c>
      <c r="B122" s="58">
        <v>2129</v>
      </c>
      <c r="C122" s="58" t="s">
        <v>111</v>
      </c>
      <c r="D122" s="61">
        <v>35626</v>
      </c>
      <c r="E122" s="59" t="s">
        <v>510</v>
      </c>
      <c r="F122" s="59">
        <v>2021</v>
      </c>
      <c r="G122" s="60">
        <v>1614.36</v>
      </c>
      <c r="H122" s="60">
        <v>0</v>
      </c>
      <c r="I122" s="62" t="s">
        <v>512</v>
      </c>
      <c r="J122" s="62">
        <v>0</v>
      </c>
      <c r="K122" s="62">
        <v>0</v>
      </c>
      <c r="L122" s="62">
        <v>0</v>
      </c>
      <c r="M122" s="62">
        <v>0</v>
      </c>
      <c r="N122" s="62">
        <v>0</v>
      </c>
      <c r="O122" s="62">
        <v>0</v>
      </c>
      <c r="P122" s="62">
        <v>0</v>
      </c>
      <c r="Q122" s="62">
        <v>0</v>
      </c>
      <c r="R122" s="62">
        <v>0</v>
      </c>
      <c r="S122" s="62">
        <v>1614.36</v>
      </c>
      <c r="T122" s="62">
        <v>0</v>
      </c>
    </row>
    <row r="123" spans="1:20" s="22" customFormat="1" ht="15">
      <c r="A123" s="58">
        <v>1</v>
      </c>
      <c r="B123" s="58">
        <v>2130</v>
      </c>
      <c r="C123" s="58" t="s">
        <v>112</v>
      </c>
      <c r="D123" s="61">
        <v>35626</v>
      </c>
      <c r="E123" s="59" t="s">
        <v>510</v>
      </c>
      <c r="F123" s="59">
        <v>2020</v>
      </c>
      <c r="G123" s="60">
        <v>1614.36</v>
      </c>
      <c r="H123" s="60">
        <v>0</v>
      </c>
      <c r="I123" s="62" t="s">
        <v>512</v>
      </c>
      <c r="J123" s="62">
        <v>0</v>
      </c>
      <c r="K123" s="62">
        <v>0</v>
      </c>
      <c r="L123" s="62">
        <v>0</v>
      </c>
      <c r="M123" s="62">
        <v>0</v>
      </c>
      <c r="N123" s="62">
        <v>0</v>
      </c>
      <c r="O123" s="62">
        <v>0</v>
      </c>
      <c r="P123" s="62">
        <v>0</v>
      </c>
      <c r="Q123" s="62">
        <v>0</v>
      </c>
      <c r="R123" s="62">
        <v>0</v>
      </c>
      <c r="S123" s="62">
        <v>1614.36</v>
      </c>
      <c r="T123" s="62">
        <v>0</v>
      </c>
    </row>
    <row r="124" spans="1:20" s="22" customFormat="1" ht="15">
      <c r="A124" s="58">
        <v>1</v>
      </c>
      <c r="B124" s="58">
        <v>2131</v>
      </c>
      <c r="C124" s="58" t="s">
        <v>113</v>
      </c>
      <c r="D124" s="61">
        <v>35626</v>
      </c>
      <c r="E124" s="59" t="s">
        <v>510</v>
      </c>
      <c r="F124" s="59">
        <v>2003</v>
      </c>
      <c r="G124" s="60">
        <v>2514.9499999999998</v>
      </c>
      <c r="H124" s="60">
        <v>0</v>
      </c>
      <c r="I124" s="62" t="s">
        <v>512</v>
      </c>
      <c r="J124" s="62">
        <v>0</v>
      </c>
      <c r="K124" s="62">
        <v>0</v>
      </c>
      <c r="L124" s="62">
        <v>0</v>
      </c>
      <c r="M124" s="62">
        <v>0</v>
      </c>
      <c r="N124" s="62">
        <v>0</v>
      </c>
      <c r="O124" s="62">
        <v>0</v>
      </c>
      <c r="P124" s="62">
        <v>0</v>
      </c>
      <c r="Q124" s="62">
        <v>0</v>
      </c>
      <c r="R124" s="62">
        <v>0</v>
      </c>
      <c r="S124" s="62">
        <v>2514.9499999999998</v>
      </c>
      <c r="T124" s="62">
        <v>0</v>
      </c>
    </row>
    <row r="125" spans="1:20" s="22" customFormat="1" ht="15">
      <c r="A125" s="58">
        <v>1</v>
      </c>
      <c r="B125" s="58">
        <v>2134</v>
      </c>
      <c r="C125" s="58" t="s">
        <v>114</v>
      </c>
      <c r="D125" s="61">
        <v>35628</v>
      </c>
      <c r="E125" s="59" t="s">
        <v>510</v>
      </c>
      <c r="F125" s="59">
        <v>2003</v>
      </c>
      <c r="G125" s="60">
        <v>2772.72</v>
      </c>
      <c r="H125" s="60">
        <v>0</v>
      </c>
      <c r="I125" s="62" t="s">
        <v>512</v>
      </c>
      <c r="J125" s="62">
        <v>0</v>
      </c>
      <c r="K125" s="62">
        <v>0</v>
      </c>
      <c r="L125" s="62">
        <v>0</v>
      </c>
      <c r="M125" s="62">
        <v>0</v>
      </c>
      <c r="N125" s="62">
        <v>0</v>
      </c>
      <c r="O125" s="62">
        <v>0</v>
      </c>
      <c r="P125" s="62">
        <v>0</v>
      </c>
      <c r="Q125" s="62">
        <v>0</v>
      </c>
      <c r="R125" s="62">
        <v>0</v>
      </c>
      <c r="S125" s="62">
        <v>2772.72</v>
      </c>
      <c r="T125" s="62">
        <v>0</v>
      </c>
    </row>
    <row r="126" spans="1:20" s="22" customFormat="1" ht="15">
      <c r="A126" s="58">
        <v>1</v>
      </c>
      <c r="B126" s="58">
        <v>2136</v>
      </c>
      <c r="C126" s="58" t="s">
        <v>115</v>
      </c>
      <c r="D126" s="61">
        <v>35643</v>
      </c>
      <c r="E126" s="59" t="s">
        <v>510</v>
      </c>
      <c r="F126" s="59">
        <v>2000</v>
      </c>
      <c r="G126" s="60">
        <v>1621.15</v>
      </c>
      <c r="H126" s="60">
        <v>0</v>
      </c>
      <c r="I126" s="62" t="s">
        <v>512</v>
      </c>
      <c r="J126" s="62">
        <v>708.95</v>
      </c>
      <c r="K126" s="62">
        <v>0</v>
      </c>
      <c r="L126" s="62">
        <v>0</v>
      </c>
      <c r="M126" s="62">
        <v>0</v>
      </c>
      <c r="N126" s="62">
        <v>0</v>
      </c>
      <c r="O126" s="62">
        <v>0</v>
      </c>
      <c r="P126" s="62">
        <v>0</v>
      </c>
      <c r="Q126" s="62">
        <v>0</v>
      </c>
      <c r="R126" s="62">
        <v>0</v>
      </c>
      <c r="S126" s="62">
        <v>1621.15</v>
      </c>
      <c r="T126" s="62">
        <v>708.95</v>
      </c>
    </row>
    <row r="127" spans="1:20" s="22" customFormat="1" ht="15">
      <c r="A127" s="58">
        <v>1</v>
      </c>
      <c r="B127" s="58">
        <v>2137</v>
      </c>
      <c r="C127" s="58" t="s">
        <v>116</v>
      </c>
      <c r="D127" s="61">
        <v>35643</v>
      </c>
      <c r="E127" s="59" t="s">
        <v>510</v>
      </c>
      <c r="F127" s="59">
        <v>2024</v>
      </c>
      <c r="G127" s="60">
        <v>4804.01</v>
      </c>
      <c r="H127" s="60">
        <v>2150.33</v>
      </c>
      <c r="I127" s="62" t="s">
        <v>512</v>
      </c>
      <c r="J127" s="62">
        <v>3057.34</v>
      </c>
      <c r="K127" s="62">
        <v>0</v>
      </c>
      <c r="L127" s="62">
        <v>0</v>
      </c>
      <c r="M127" s="62">
        <v>0</v>
      </c>
      <c r="N127" s="62">
        <v>0</v>
      </c>
      <c r="O127" s="62">
        <v>0</v>
      </c>
      <c r="P127" s="62">
        <v>0</v>
      </c>
      <c r="Q127" s="62">
        <v>0</v>
      </c>
      <c r="R127" s="62">
        <v>0</v>
      </c>
      <c r="S127" s="62">
        <v>6954.34</v>
      </c>
      <c r="T127" s="62">
        <v>3057.34</v>
      </c>
    </row>
    <row r="128" spans="1:20" s="22" customFormat="1" ht="15">
      <c r="A128" s="58">
        <v>1</v>
      </c>
      <c r="B128" s="58">
        <v>2140</v>
      </c>
      <c r="C128" s="58" t="s">
        <v>117</v>
      </c>
      <c r="D128" s="61">
        <v>35643</v>
      </c>
      <c r="E128" s="59" t="s">
        <v>510</v>
      </c>
      <c r="F128" s="59">
        <v>2006</v>
      </c>
      <c r="G128" s="60">
        <v>2899.18</v>
      </c>
      <c r="H128" s="60">
        <v>1786.52</v>
      </c>
      <c r="I128" s="62" t="s">
        <v>512</v>
      </c>
      <c r="J128" s="62">
        <v>0</v>
      </c>
      <c r="K128" s="62">
        <v>0</v>
      </c>
      <c r="L128" s="62">
        <v>0</v>
      </c>
      <c r="M128" s="62">
        <v>0</v>
      </c>
      <c r="N128" s="62">
        <v>0</v>
      </c>
      <c r="O128" s="62">
        <v>0</v>
      </c>
      <c r="P128" s="62">
        <v>0</v>
      </c>
      <c r="Q128" s="62">
        <v>0</v>
      </c>
      <c r="R128" s="62">
        <v>0</v>
      </c>
      <c r="S128" s="62">
        <v>4685.7</v>
      </c>
      <c r="T128" s="62">
        <v>0</v>
      </c>
    </row>
    <row r="129" spans="1:20" s="22" customFormat="1" ht="15">
      <c r="A129" s="58">
        <v>1</v>
      </c>
      <c r="B129" s="58">
        <v>2142</v>
      </c>
      <c r="C129" s="58" t="s">
        <v>118</v>
      </c>
      <c r="D129" s="61">
        <v>35765</v>
      </c>
      <c r="E129" s="59" t="s">
        <v>510</v>
      </c>
      <c r="F129" s="59">
        <v>2006</v>
      </c>
      <c r="G129" s="60">
        <v>3523.98</v>
      </c>
      <c r="H129" s="60">
        <v>937.2</v>
      </c>
      <c r="I129" s="62" t="s">
        <v>512</v>
      </c>
      <c r="J129" s="62">
        <v>0</v>
      </c>
      <c r="K129" s="62">
        <v>0</v>
      </c>
      <c r="L129" s="62">
        <v>0</v>
      </c>
      <c r="M129" s="62">
        <v>0</v>
      </c>
      <c r="N129" s="62">
        <v>0</v>
      </c>
      <c r="O129" s="62">
        <v>0</v>
      </c>
      <c r="P129" s="62">
        <v>0</v>
      </c>
      <c r="Q129" s="62">
        <v>0</v>
      </c>
      <c r="R129" s="62">
        <v>0</v>
      </c>
      <c r="S129" s="62">
        <v>4461.18</v>
      </c>
      <c r="T129" s="62">
        <v>0</v>
      </c>
    </row>
    <row r="130" spans="1:20" s="22" customFormat="1" ht="15">
      <c r="A130" s="58">
        <v>1</v>
      </c>
      <c r="B130" s="58">
        <v>2143</v>
      </c>
      <c r="C130" s="58" t="s">
        <v>119</v>
      </c>
      <c r="D130" s="61">
        <v>35765</v>
      </c>
      <c r="E130" s="59" t="s">
        <v>510</v>
      </c>
      <c r="F130" s="59">
        <v>2003</v>
      </c>
      <c r="G130" s="60">
        <v>1621.15</v>
      </c>
      <c r="H130" s="60">
        <v>0</v>
      </c>
      <c r="I130" s="62" t="s">
        <v>512</v>
      </c>
      <c r="J130" s="62">
        <v>0</v>
      </c>
      <c r="K130" s="62">
        <v>0</v>
      </c>
      <c r="L130" s="62">
        <v>0</v>
      </c>
      <c r="M130" s="62">
        <v>0</v>
      </c>
      <c r="N130" s="62">
        <v>0</v>
      </c>
      <c r="O130" s="62">
        <v>0</v>
      </c>
      <c r="P130" s="62">
        <v>0</v>
      </c>
      <c r="Q130" s="62">
        <v>0</v>
      </c>
      <c r="R130" s="62">
        <v>0</v>
      </c>
      <c r="S130" s="62">
        <v>1621.15</v>
      </c>
      <c r="T130" s="62">
        <v>0</v>
      </c>
    </row>
    <row r="131" spans="1:20" s="22" customFormat="1" ht="15">
      <c r="A131" s="58">
        <v>1</v>
      </c>
      <c r="B131" s="58">
        <v>2145</v>
      </c>
      <c r="C131" s="58" t="s">
        <v>120</v>
      </c>
      <c r="D131" s="61">
        <v>35765</v>
      </c>
      <c r="E131" s="59" t="s">
        <v>510</v>
      </c>
      <c r="F131" s="59">
        <v>2003</v>
      </c>
      <c r="G131" s="60">
        <v>2772.72</v>
      </c>
      <c r="H131" s="60">
        <v>0</v>
      </c>
      <c r="I131" s="62" t="s">
        <v>512</v>
      </c>
      <c r="J131" s="62">
        <v>0</v>
      </c>
      <c r="K131" s="62">
        <v>0</v>
      </c>
      <c r="L131" s="62">
        <v>0</v>
      </c>
      <c r="M131" s="62">
        <v>0</v>
      </c>
      <c r="N131" s="62">
        <v>0</v>
      </c>
      <c r="O131" s="62">
        <v>0</v>
      </c>
      <c r="P131" s="62">
        <v>0</v>
      </c>
      <c r="Q131" s="62">
        <v>0</v>
      </c>
      <c r="R131" s="62">
        <v>0</v>
      </c>
      <c r="S131" s="62">
        <v>2772.72</v>
      </c>
      <c r="T131" s="62">
        <v>0</v>
      </c>
    </row>
    <row r="132" spans="1:20" s="22" customFormat="1" ht="15">
      <c r="A132" s="58">
        <v>1</v>
      </c>
      <c r="B132" s="58">
        <v>2146</v>
      </c>
      <c r="C132" s="58" t="s">
        <v>121</v>
      </c>
      <c r="D132" s="61">
        <v>35765</v>
      </c>
      <c r="E132" s="59" t="s">
        <v>510</v>
      </c>
      <c r="F132" s="59">
        <v>2003</v>
      </c>
      <c r="G132" s="60">
        <v>2395.17</v>
      </c>
      <c r="H132" s="60">
        <v>0</v>
      </c>
      <c r="I132" s="62" t="s">
        <v>512</v>
      </c>
      <c r="J132" s="62">
        <v>0</v>
      </c>
      <c r="K132" s="62">
        <v>0</v>
      </c>
      <c r="L132" s="62">
        <v>0</v>
      </c>
      <c r="M132" s="62">
        <v>0</v>
      </c>
      <c r="N132" s="62">
        <v>0</v>
      </c>
      <c r="O132" s="62">
        <v>0</v>
      </c>
      <c r="P132" s="62">
        <v>0</v>
      </c>
      <c r="Q132" s="62">
        <v>0</v>
      </c>
      <c r="R132" s="62">
        <v>0</v>
      </c>
      <c r="S132" s="62">
        <v>2395.17</v>
      </c>
      <c r="T132" s="62">
        <v>0</v>
      </c>
    </row>
    <row r="133" spans="1:20" s="22" customFormat="1" ht="15">
      <c r="A133" s="58">
        <v>1</v>
      </c>
      <c r="B133" s="58">
        <v>2149</v>
      </c>
      <c r="C133" s="58" t="s">
        <v>122</v>
      </c>
      <c r="D133" s="61">
        <v>35765</v>
      </c>
      <c r="E133" s="59" t="s">
        <v>510</v>
      </c>
      <c r="F133" s="59">
        <v>2003</v>
      </c>
      <c r="G133" s="60">
        <v>2395.17</v>
      </c>
      <c r="H133" s="60">
        <v>0</v>
      </c>
      <c r="I133" s="62" t="s">
        <v>512</v>
      </c>
      <c r="J133" s="62">
        <v>0</v>
      </c>
      <c r="K133" s="62">
        <v>0</v>
      </c>
      <c r="L133" s="62">
        <v>0</v>
      </c>
      <c r="M133" s="62">
        <v>0</v>
      </c>
      <c r="N133" s="62">
        <v>0</v>
      </c>
      <c r="O133" s="62">
        <v>0</v>
      </c>
      <c r="P133" s="62">
        <v>0</v>
      </c>
      <c r="Q133" s="62">
        <v>0</v>
      </c>
      <c r="R133" s="62">
        <v>0</v>
      </c>
      <c r="S133" s="62">
        <v>2395.17</v>
      </c>
      <c r="T133" s="62">
        <v>0</v>
      </c>
    </row>
    <row r="134" spans="1:20" s="22" customFormat="1" ht="15">
      <c r="A134" s="58">
        <v>14</v>
      </c>
      <c r="B134" s="58">
        <v>2151</v>
      </c>
      <c r="C134" s="58" t="s">
        <v>123</v>
      </c>
      <c r="D134" s="61">
        <v>35765</v>
      </c>
      <c r="E134" s="59" t="s">
        <v>510</v>
      </c>
      <c r="F134" s="59">
        <v>2006</v>
      </c>
      <c r="G134" s="60">
        <v>1614.36</v>
      </c>
      <c r="H134" s="60">
        <v>884.15</v>
      </c>
      <c r="I134" s="62" t="s">
        <v>512</v>
      </c>
      <c r="J134" s="62">
        <v>0</v>
      </c>
      <c r="K134" s="62">
        <v>0</v>
      </c>
      <c r="L134" s="62">
        <v>0</v>
      </c>
      <c r="M134" s="62">
        <v>0</v>
      </c>
      <c r="N134" s="62">
        <v>0</v>
      </c>
      <c r="O134" s="62">
        <v>0</v>
      </c>
      <c r="P134" s="62">
        <v>0</v>
      </c>
      <c r="Q134" s="62">
        <v>0</v>
      </c>
      <c r="R134" s="62">
        <v>0</v>
      </c>
      <c r="S134" s="62">
        <v>2498.5099999999998</v>
      </c>
      <c r="T134" s="62">
        <v>0</v>
      </c>
    </row>
    <row r="135" spans="1:20" s="22" customFormat="1" ht="15">
      <c r="A135" s="58">
        <v>1</v>
      </c>
      <c r="B135" s="58">
        <v>2153</v>
      </c>
      <c r="C135" s="58" t="s">
        <v>124</v>
      </c>
      <c r="D135" s="61">
        <v>35765</v>
      </c>
      <c r="E135" s="59" t="s">
        <v>510</v>
      </c>
      <c r="F135" s="59">
        <v>2003</v>
      </c>
      <c r="G135" s="60">
        <v>2911.36</v>
      </c>
      <c r="H135" s="60">
        <v>0</v>
      </c>
      <c r="I135" s="62" t="s">
        <v>512</v>
      </c>
      <c r="J135" s="62">
        <v>0</v>
      </c>
      <c r="K135" s="62">
        <v>0</v>
      </c>
      <c r="L135" s="62">
        <v>0</v>
      </c>
      <c r="M135" s="62">
        <v>0</v>
      </c>
      <c r="N135" s="62">
        <v>0</v>
      </c>
      <c r="O135" s="62">
        <v>0</v>
      </c>
      <c r="P135" s="62">
        <v>0</v>
      </c>
      <c r="Q135" s="62">
        <v>0</v>
      </c>
      <c r="R135" s="62">
        <v>0</v>
      </c>
      <c r="S135" s="62">
        <v>2911.36</v>
      </c>
      <c r="T135" s="62">
        <v>0</v>
      </c>
    </row>
    <row r="136" spans="1:20" s="22" customFormat="1" ht="15">
      <c r="A136" s="58">
        <v>1</v>
      </c>
      <c r="B136" s="58">
        <v>2156</v>
      </c>
      <c r="C136" s="58" t="s">
        <v>125</v>
      </c>
      <c r="D136" s="61">
        <v>35800</v>
      </c>
      <c r="E136" s="59" t="s">
        <v>510</v>
      </c>
      <c r="F136" s="59">
        <v>2009</v>
      </c>
      <c r="G136" s="60">
        <v>2761.12</v>
      </c>
      <c r="H136" s="60">
        <v>0</v>
      </c>
      <c r="I136" s="62" t="s">
        <v>512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2761.12</v>
      </c>
      <c r="T136" s="62">
        <v>0</v>
      </c>
    </row>
    <row r="137" spans="1:20" s="22" customFormat="1" ht="15">
      <c r="A137" s="58">
        <v>1</v>
      </c>
      <c r="B137" s="58">
        <v>2159</v>
      </c>
      <c r="C137" s="58" t="s">
        <v>126</v>
      </c>
      <c r="D137" s="61">
        <v>35836</v>
      </c>
      <c r="E137" s="59" t="s">
        <v>510</v>
      </c>
      <c r="F137" s="59">
        <v>2009</v>
      </c>
      <c r="G137" s="60">
        <v>2761.12</v>
      </c>
      <c r="H137" s="60">
        <v>2405.83</v>
      </c>
      <c r="I137" s="62" t="s">
        <v>512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5166.95</v>
      </c>
      <c r="T137" s="62">
        <v>0</v>
      </c>
    </row>
    <row r="138" spans="1:20" s="22" customFormat="1" ht="15">
      <c r="A138" s="58">
        <v>1</v>
      </c>
      <c r="B138" s="58">
        <v>2161</v>
      </c>
      <c r="C138" s="58" t="s">
        <v>127</v>
      </c>
      <c r="D138" s="61">
        <v>35836</v>
      </c>
      <c r="E138" s="59" t="s">
        <v>510</v>
      </c>
      <c r="F138" s="59">
        <v>2006</v>
      </c>
      <c r="G138" s="60">
        <v>2899.18</v>
      </c>
      <c r="H138" s="60">
        <v>937.2</v>
      </c>
      <c r="I138" s="62" t="s">
        <v>512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3836.38</v>
      </c>
      <c r="T138" s="62">
        <v>0</v>
      </c>
    </row>
    <row r="139" spans="1:20" s="22" customFormat="1" ht="15">
      <c r="A139" s="58">
        <v>1</v>
      </c>
      <c r="B139" s="58">
        <v>2181</v>
      </c>
      <c r="C139" s="58" t="s">
        <v>128</v>
      </c>
      <c r="D139" s="61">
        <v>36069</v>
      </c>
      <c r="E139" s="59" t="s">
        <v>510</v>
      </c>
      <c r="F139" s="59">
        <v>2035</v>
      </c>
      <c r="G139" s="60">
        <v>7223.83</v>
      </c>
      <c r="H139" s="60">
        <v>2208.61</v>
      </c>
      <c r="I139" s="62" t="s">
        <v>512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9432.44</v>
      </c>
      <c r="T139" s="62">
        <v>0</v>
      </c>
    </row>
    <row r="140" spans="1:20" s="22" customFormat="1" ht="15">
      <c r="A140" s="58">
        <v>1</v>
      </c>
      <c r="B140" s="58">
        <v>2274</v>
      </c>
      <c r="C140" s="58" t="s">
        <v>129</v>
      </c>
      <c r="D140" s="61">
        <v>37883</v>
      </c>
      <c r="E140" s="59" t="s">
        <v>510</v>
      </c>
      <c r="F140" s="59">
        <v>1179</v>
      </c>
      <c r="G140" s="60">
        <v>0</v>
      </c>
      <c r="H140" s="60">
        <v>0</v>
      </c>
      <c r="I140" s="62" t="s">
        <v>511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9570.82</v>
      </c>
      <c r="Q140" s="62">
        <v>0</v>
      </c>
      <c r="R140" s="62">
        <v>0</v>
      </c>
      <c r="S140" s="62">
        <v>0</v>
      </c>
      <c r="T140" s="62">
        <v>9570.82</v>
      </c>
    </row>
    <row r="141" spans="1:20" s="22" customFormat="1" ht="15">
      <c r="A141" s="58">
        <v>1</v>
      </c>
      <c r="B141" s="58">
        <v>2280</v>
      </c>
      <c r="C141" s="58" t="s">
        <v>130</v>
      </c>
      <c r="D141" s="61">
        <v>38335</v>
      </c>
      <c r="E141" s="59" t="s">
        <v>510</v>
      </c>
      <c r="F141" s="59">
        <v>2051</v>
      </c>
      <c r="G141" s="60">
        <v>0</v>
      </c>
      <c r="H141" s="60">
        <v>0</v>
      </c>
      <c r="I141" s="62" t="s">
        <v>511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548.59</v>
      </c>
      <c r="P141" s="62">
        <v>2194.37</v>
      </c>
      <c r="Q141" s="62">
        <v>0</v>
      </c>
      <c r="R141" s="62">
        <v>0</v>
      </c>
      <c r="S141" s="62">
        <v>548.59</v>
      </c>
      <c r="T141" s="62">
        <v>2194.37</v>
      </c>
    </row>
    <row r="142" spans="1:20" s="22" customFormat="1" ht="15">
      <c r="A142" s="58">
        <v>1</v>
      </c>
      <c r="B142" s="58">
        <v>2291</v>
      </c>
      <c r="C142" s="58" t="s">
        <v>131</v>
      </c>
      <c r="D142" s="61">
        <v>38657</v>
      </c>
      <c r="E142" s="59" t="s">
        <v>510</v>
      </c>
      <c r="F142" s="59">
        <v>1235</v>
      </c>
      <c r="G142" s="60">
        <v>0</v>
      </c>
      <c r="H142" s="60">
        <v>0</v>
      </c>
      <c r="I142" s="62" t="s">
        <v>511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759.59</v>
      </c>
      <c r="P142" s="62">
        <v>3038.35</v>
      </c>
      <c r="Q142" s="62">
        <v>0</v>
      </c>
      <c r="R142" s="62">
        <v>0</v>
      </c>
      <c r="S142" s="62">
        <v>759.59</v>
      </c>
      <c r="T142" s="62">
        <v>3038.35</v>
      </c>
    </row>
    <row r="143" spans="1:20" s="22" customFormat="1" ht="15">
      <c r="A143" s="58">
        <v>1</v>
      </c>
      <c r="B143" s="58">
        <v>2295</v>
      </c>
      <c r="C143" s="58" t="s">
        <v>132</v>
      </c>
      <c r="D143" s="61">
        <v>38657</v>
      </c>
      <c r="E143" s="59" t="s">
        <v>510</v>
      </c>
      <c r="F143" s="59">
        <v>1235</v>
      </c>
      <c r="G143" s="60">
        <v>0</v>
      </c>
      <c r="H143" s="60">
        <v>0</v>
      </c>
      <c r="I143" s="62" t="s">
        <v>511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759.59</v>
      </c>
      <c r="P143" s="62">
        <v>3038.35</v>
      </c>
      <c r="Q143" s="62">
        <v>0</v>
      </c>
      <c r="R143" s="62">
        <v>0</v>
      </c>
      <c r="S143" s="62">
        <v>759.59</v>
      </c>
      <c r="T143" s="62">
        <v>3038.35</v>
      </c>
    </row>
    <row r="144" spans="1:20" s="22" customFormat="1" ht="15">
      <c r="A144" s="58">
        <v>1</v>
      </c>
      <c r="B144" s="58">
        <v>2308</v>
      </c>
      <c r="C144" s="58" t="s">
        <v>133</v>
      </c>
      <c r="D144" s="61">
        <v>38749</v>
      </c>
      <c r="E144" s="59" t="s">
        <v>510</v>
      </c>
      <c r="F144" s="59">
        <v>2048</v>
      </c>
      <c r="G144" s="60">
        <v>0</v>
      </c>
      <c r="H144" s="60">
        <v>0</v>
      </c>
      <c r="I144" s="62" t="s">
        <v>511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253.2</v>
      </c>
      <c r="P144" s="62">
        <v>1012.78</v>
      </c>
      <c r="Q144" s="62">
        <v>0</v>
      </c>
      <c r="R144" s="62">
        <v>0</v>
      </c>
      <c r="S144" s="62">
        <v>253.2</v>
      </c>
      <c r="T144" s="62">
        <v>1012.78</v>
      </c>
    </row>
    <row r="145" spans="1:20" s="22" customFormat="1" ht="15">
      <c r="A145" s="58">
        <v>1</v>
      </c>
      <c r="B145" s="58">
        <v>2330</v>
      </c>
      <c r="C145" s="58" t="s">
        <v>134</v>
      </c>
      <c r="D145" s="61">
        <v>39286</v>
      </c>
      <c r="E145" s="59" t="s">
        <v>510</v>
      </c>
      <c r="F145" s="59">
        <v>2026</v>
      </c>
      <c r="G145" s="60">
        <v>3764.06</v>
      </c>
      <c r="H145" s="60">
        <v>0</v>
      </c>
      <c r="I145" s="62" t="s">
        <v>512</v>
      </c>
      <c r="J145" s="62">
        <v>708.95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3764.06</v>
      </c>
      <c r="T145" s="62">
        <v>708.95</v>
      </c>
    </row>
    <row r="146" spans="1:20" s="22" customFormat="1" ht="15">
      <c r="A146" s="58">
        <v>1</v>
      </c>
      <c r="B146" s="58">
        <v>2337</v>
      </c>
      <c r="C146" s="58" t="s">
        <v>135</v>
      </c>
      <c r="D146" s="61">
        <v>39302</v>
      </c>
      <c r="E146" s="59" t="s">
        <v>510</v>
      </c>
      <c r="F146" s="59">
        <v>2035</v>
      </c>
      <c r="G146" s="60">
        <v>4656.5600000000004</v>
      </c>
      <c r="H146" s="60">
        <v>0</v>
      </c>
      <c r="I146" s="62" t="s">
        <v>512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4656.5600000000004</v>
      </c>
      <c r="T146" s="62">
        <v>0</v>
      </c>
    </row>
    <row r="147" spans="1:20" s="22" customFormat="1" ht="15">
      <c r="A147" s="58">
        <v>1</v>
      </c>
      <c r="B147" s="58">
        <v>2339</v>
      </c>
      <c r="C147" s="58" t="s">
        <v>136</v>
      </c>
      <c r="D147" s="61">
        <v>39302</v>
      </c>
      <c r="E147" s="59" t="s">
        <v>510</v>
      </c>
      <c r="F147" s="59">
        <v>2035</v>
      </c>
      <c r="G147" s="60">
        <v>4656.5600000000004</v>
      </c>
      <c r="H147" s="60">
        <v>3051.41</v>
      </c>
      <c r="I147" s="62" t="s">
        <v>512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7707.97</v>
      </c>
      <c r="T147" s="62">
        <v>0</v>
      </c>
    </row>
    <row r="148" spans="1:20" s="22" customFormat="1" ht="15">
      <c r="A148" s="58">
        <v>1</v>
      </c>
      <c r="B148" s="58">
        <v>2342</v>
      </c>
      <c r="C148" s="58" t="s">
        <v>137</v>
      </c>
      <c r="D148" s="61">
        <v>39302</v>
      </c>
      <c r="E148" s="59" t="s">
        <v>510</v>
      </c>
      <c r="F148" s="59">
        <v>2035</v>
      </c>
      <c r="G148" s="60">
        <v>4656.5600000000004</v>
      </c>
      <c r="H148" s="60">
        <v>0</v>
      </c>
      <c r="I148" s="62" t="s">
        <v>512</v>
      </c>
      <c r="J148" s="62">
        <v>1993.92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4656.5600000000004</v>
      </c>
      <c r="T148" s="62">
        <v>1993.92</v>
      </c>
    </row>
    <row r="149" spans="1:20" s="22" customFormat="1" ht="15">
      <c r="A149" s="58">
        <v>1</v>
      </c>
      <c r="B149" s="58">
        <v>2343</v>
      </c>
      <c r="C149" s="58" t="s">
        <v>138</v>
      </c>
      <c r="D149" s="61">
        <v>39302</v>
      </c>
      <c r="E149" s="59" t="s">
        <v>510</v>
      </c>
      <c r="F149" s="59">
        <v>2035</v>
      </c>
      <c r="G149" s="60">
        <v>4656.5600000000004</v>
      </c>
      <c r="H149" s="60">
        <v>3051.41</v>
      </c>
      <c r="I149" s="62" t="s">
        <v>512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7707.97</v>
      </c>
      <c r="T149" s="62">
        <v>0</v>
      </c>
    </row>
    <row r="150" spans="1:20" s="22" customFormat="1" ht="15">
      <c r="A150" s="58">
        <v>1</v>
      </c>
      <c r="B150" s="58">
        <v>2344</v>
      </c>
      <c r="C150" s="58" t="s">
        <v>139</v>
      </c>
      <c r="D150" s="61">
        <v>39302</v>
      </c>
      <c r="E150" s="59" t="s">
        <v>510</v>
      </c>
      <c r="F150" s="59">
        <v>2036</v>
      </c>
      <c r="G150" s="60">
        <v>4656.5600000000004</v>
      </c>
      <c r="H150" s="60">
        <v>0</v>
      </c>
      <c r="I150" s="62" t="s">
        <v>512</v>
      </c>
      <c r="J150" s="62">
        <v>5739.47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4656.5600000000004</v>
      </c>
      <c r="T150" s="62">
        <v>5739.47</v>
      </c>
    </row>
    <row r="151" spans="1:20" s="22" customFormat="1" ht="15">
      <c r="A151" s="58">
        <v>1</v>
      </c>
      <c r="B151" s="58">
        <v>2351</v>
      </c>
      <c r="C151" s="58" t="s">
        <v>140</v>
      </c>
      <c r="D151" s="61">
        <v>39310</v>
      </c>
      <c r="E151" s="59" t="s">
        <v>510</v>
      </c>
      <c r="F151" s="59">
        <v>2003</v>
      </c>
      <c r="G151" s="60">
        <v>1333.73</v>
      </c>
      <c r="H151" s="60">
        <v>0</v>
      </c>
      <c r="I151" s="62" t="s">
        <v>512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1333.73</v>
      </c>
      <c r="T151" s="62">
        <v>0</v>
      </c>
    </row>
    <row r="152" spans="1:20" s="22" customFormat="1" ht="15">
      <c r="A152" s="58">
        <v>1</v>
      </c>
      <c r="B152" s="58">
        <v>2363</v>
      </c>
      <c r="C152" s="58" t="s">
        <v>141</v>
      </c>
      <c r="D152" s="61">
        <v>39310</v>
      </c>
      <c r="E152" s="59" t="s">
        <v>510</v>
      </c>
      <c r="F152" s="59">
        <v>2043</v>
      </c>
      <c r="G152" s="60">
        <v>1470.45</v>
      </c>
      <c r="H152" s="60">
        <v>0</v>
      </c>
      <c r="I152" s="62" t="s">
        <v>512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1470.45</v>
      </c>
      <c r="T152" s="62">
        <v>0</v>
      </c>
    </row>
    <row r="153" spans="1:20" s="22" customFormat="1" ht="15">
      <c r="A153" s="58">
        <v>1</v>
      </c>
      <c r="B153" s="58">
        <v>2367</v>
      </c>
      <c r="C153" s="58" t="s">
        <v>142</v>
      </c>
      <c r="D153" s="61">
        <v>39310</v>
      </c>
      <c r="E153" s="59" t="s">
        <v>510</v>
      </c>
      <c r="F153" s="59">
        <v>2018</v>
      </c>
      <c r="G153" s="60">
        <v>1537.47</v>
      </c>
      <c r="H153" s="60">
        <v>0</v>
      </c>
      <c r="I153" s="62" t="s">
        <v>512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1537.47</v>
      </c>
      <c r="T153" s="62">
        <v>0</v>
      </c>
    </row>
    <row r="154" spans="1:20" s="22" customFormat="1" ht="15">
      <c r="A154" s="58">
        <v>1</v>
      </c>
      <c r="B154" s="58">
        <v>2371</v>
      </c>
      <c r="C154" s="58" t="s">
        <v>143</v>
      </c>
      <c r="D154" s="61">
        <v>39310</v>
      </c>
      <c r="E154" s="59" t="s">
        <v>510</v>
      </c>
      <c r="F154" s="59">
        <v>2019</v>
      </c>
      <c r="G154" s="60">
        <v>1962.27</v>
      </c>
      <c r="H154" s="60">
        <v>0</v>
      </c>
      <c r="I154" s="62" t="s">
        <v>512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1962.27</v>
      </c>
      <c r="T154" s="62">
        <v>0</v>
      </c>
    </row>
    <row r="155" spans="1:20" s="22" customFormat="1" ht="15">
      <c r="A155" s="58">
        <v>1</v>
      </c>
      <c r="B155" s="58">
        <v>2382</v>
      </c>
      <c r="C155" s="58" t="s">
        <v>144</v>
      </c>
      <c r="D155" s="61">
        <v>39342</v>
      </c>
      <c r="E155" s="59" t="s">
        <v>510</v>
      </c>
      <c r="F155" s="59">
        <v>2035</v>
      </c>
      <c r="G155" s="60">
        <v>4656.5600000000004</v>
      </c>
      <c r="H155" s="60">
        <v>0</v>
      </c>
      <c r="I155" s="62" t="s">
        <v>512</v>
      </c>
      <c r="J155" s="62">
        <v>5739.47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4656.5600000000004</v>
      </c>
      <c r="T155" s="62">
        <v>5739.47</v>
      </c>
    </row>
    <row r="156" spans="1:20" s="22" customFormat="1" ht="15">
      <c r="A156" s="58">
        <v>1</v>
      </c>
      <c r="B156" s="58">
        <v>2384</v>
      </c>
      <c r="C156" s="58" t="s">
        <v>145</v>
      </c>
      <c r="D156" s="61">
        <v>39342</v>
      </c>
      <c r="E156" s="59" t="s">
        <v>510</v>
      </c>
      <c r="F156" s="59">
        <v>2018</v>
      </c>
      <c r="G156" s="60">
        <v>1537.47</v>
      </c>
      <c r="H156" s="60">
        <v>0</v>
      </c>
      <c r="I156" s="62" t="s">
        <v>512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1537.47</v>
      </c>
      <c r="T156" s="62">
        <v>0</v>
      </c>
    </row>
    <row r="157" spans="1:20" s="22" customFormat="1" ht="15">
      <c r="A157" s="58">
        <v>1</v>
      </c>
      <c r="B157" s="58">
        <v>2392</v>
      </c>
      <c r="C157" s="58" t="s">
        <v>146</v>
      </c>
      <c r="D157" s="61">
        <v>39342</v>
      </c>
      <c r="E157" s="59" t="s">
        <v>510</v>
      </c>
      <c r="F157" s="59">
        <v>2021</v>
      </c>
      <c r="G157" s="60">
        <v>1537.47</v>
      </c>
      <c r="H157" s="60">
        <v>0</v>
      </c>
      <c r="I157" s="62" t="s">
        <v>512</v>
      </c>
      <c r="J157" s="62">
        <v>1993.92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1537.47</v>
      </c>
      <c r="T157" s="62">
        <v>1993.92</v>
      </c>
    </row>
    <row r="158" spans="1:20" s="22" customFormat="1" ht="15">
      <c r="A158" s="58">
        <v>1</v>
      </c>
      <c r="B158" s="58">
        <v>2403</v>
      </c>
      <c r="C158" s="58" t="s">
        <v>147</v>
      </c>
      <c r="D158" s="61">
        <v>39349</v>
      </c>
      <c r="E158" s="59" t="s">
        <v>510</v>
      </c>
      <c r="F158" s="59">
        <v>2003</v>
      </c>
      <c r="G158" s="60">
        <v>1543.95</v>
      </c>
      <c r="H158" s="60">
        <v>0</v>
      </c>
      <c r="I158" s="62" t="s">
        <v>512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1543.95</v>
      </c>
      <c r="T158" s="62">
        <v>0</v>
      </c>
    </row>
    <row r="159" spans="1:20" s="22" customFormat="1" ht="15">
      <c r="A159" s="58">
        <v>1</v>
      </c>
      <c r="B159" s="58">
        <v>2406</v>
      </c>
      <c r="C159" s="58" t="s">
        <v>148</v>
      </c>
      <c r="D159" s="61">
        <v>39349</v>
      </c>
      <c r="E159" s="59" t="s">
        <v>510</v>
      </c>
      <c r="F159" s="59">
        <v>2003</v>
      </c>
      <c r="G159" s="60">
        <v>1209.72</v>
      </c>
      <c r="H159" s="60">
        <v>0</v>
      </c>
      <c r="I159" s="62" t="s">
        <v>512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1209.72</v>
      </c>
      <c r="T159" s="62">
        <v>0</v>
      </c>
    </row>
    <row r="160" spans="1:20" s="22" customFormat="1" ht="15">
      <c r="A160" s="58">
        <v>1</v>
      </c>
      <c r="B160" s="58">
        <v>2414</v>
      </c>
      <c r="C160" s="58" t="s">
        <v>149</v>
      </c>
      <c r="D160" s="61">
        <v>39349</v>
      </c>
      <c r="E160" s="59" t="s">
        <v>510</v>
      </c>
      <c r="F160" s="59">
        <v>2003</v>
      </c>
      <c r="G160" s="60">
        <v>1097.25</v>
      </c>
      <c r="H160" s="60">
        <v>0</v>
      </c>
      <c r="I160" s="62" t="s">
        <v>512</v>
      </c>
      <c r="J160" s="62">
        <v>0</v>
      </c>
      <c r="K160" s="62">
        <v>0</v>
      </c>
      <c r="L160" s="62">
        <v>0</v>
      </c>
      <c r="M160" s="62">
        <v>0</v>
      </c>
      <c r="N160" s="62">
        <v>0</v>
      </c>
      <c r="O160" s="62">
        <v>0</v>
      </c>
      <c r="P160" s="62">
        <v>0</v>
      </c>
      <c r="Q160" s="62">
        <v>0</v>
      </c>
      <c r="R160" s="62">
        <v>0</v>
      </c>
      <c r="S160" s="62">
        <v>1097.25</v>
      </c>
      <c r="T160" s="62">
        <v>0</v>
      </c>
    </row>
    <row r="161" spans="1:20" s="22" customFormat="1" ht="15">
      <c r="A161" s="58">
        <v>1</v>
      </c>
      <c r="B161" s="58">
        <v>2415</v>
      </c>
      <c r="C161" s="58" t="s">
        <v>150</v>
      </c>
      <c r="D161" s="61">
        <v>39349</v>
      </c>
      <c r="E161" s="59" t="s">
        <v>510</v>
      </c>
      <c r="F161" s="59">
        <v>2035</v>
      </c>
      <c r="G161" s="60">
        <v>4656.5600000000004</v>
      </c>
      <c r="H161" s="60">
        <v>0</v>
      </c>
      <c r="I161" s="62" t="s">
        <v>512</v>
      </c>
      <c r="J161" s="62">
        <v>5739.47</v>
      </c>
      <c r="K161" s="62">
        <v>0</v>
      </c>
      <c r="L161" s="62">
        <v>0</v>
      </c>
      <c r="M161" s="62">
        <v>0</v>
      </c>
      <c r="N161" s="62">
        <v>0</v>
      </c>
      <c r="O161" s="62">
        <v>0</v>
      </c>
      <c r="P161" s="62">
        <v>0</v>
      </c>
      <c r="Q161" s="62">
        <v>0</v>
      </c>
      <c r="R161" s="62">
        <v>0</v>
      </c>
      <c r="S161" s="62">
        <v>4656.5600000000004</v>
      </c>
      <c r="T161" s="62">
        <v>5739.47</v>
      </c>
    </row>
    <row r="162" spans="1:20" s="22" customFormat="1" ht="15">
      <c r="A162" s="58">
        <v>1</v>
      </c>
      <c r="B162" s="58">
        <v>2417</v>
      </c>
      <c r="C162" s="58" t="s">
        <v>151</v>
      </c>
      <c r="D162" s="61">
        <v>39349</v>
      </c>
      <c r="E162" s="59" t="s">
        <v>510</v>
      </c>
      <c r="F162" s="59">
        <v>2003</v>
      </c>
      <c r="G162" s="60">
        <v>1333.73</v>
      </c>
      <c r="H162" s="60">
        <v>0</v>
      </c>
      <c r="I162" s="62" t="s">
        <v>512</v>
      </c>
      <c r="J162" s="62">
        <v>0</v>
      </c>
      <c r="K162" s="62">
        <v>0</v>
      </c>
      <c r="L162" s="62">
        <v>0</v>
      </c>
      <c r="M162" s="62">
        <v>0</v>
      </c>
      <c r="N162" s="62">
        <v>0</v>
      </c>
      <c r="O162" s="62">
        <v>0</v>
      </c>
      <c r="P162" s="62">
        <v>0</v>
      </c>
      <c r="Q162" s="62">
        <v>0</v>
      </c>
      <c r="R162" s="62">
        <v>0</v>
      </c>
      <c r="S162" s="62">
        <v>1333.73</v>
      </c>
      <c r="T162" s="62">
        <v>0</v>
      </c>
    </row>
    <row r="163" spans="1:20" s="22" customFormat="1" ht="15">
      <c r="A163" s="58">
        <v>1</v>
      </c>
      <c r="B163" s="58">
        <v>2420</v>
      </c>
      <c r="C163" s="58" t="s">
        <v>152</v>
      </c>
      <c r="D163" s="61">
        <v>39356</v>
      </c>
      <c r="E163" s="59" t="s">
        <v>510</v>
      </c>
      <c r="F163" s="59">
        <v>2035</v>
      </c>
      <c r="G163" s="60">
        <v>4656.5600000000004</v>
      </c>
      <c r="H163" s="60">
        <v>0</v>
      </c>
      <c r="I163" s="62" t="s">
        <v>512</v>
      </c>
      <c r="J163" s="62">
        <v>5739.47</v>
      </c>
      <c r="K163" s="62">
        <v>0</v>
      </c>
      <c r="L163" s="62">
        <v>0</v>
      </c>
      <c r="M163" s="62">
        <v>0</v>
      </c>
      <c r="N163" s="62">
        <v>0</v>
      </c>
      <c r="O163" s="62">
        <v>0</v>
      </c>
      <c r="P163" s="62">
        <v>0</v>
      </c>
      <c r="Q163" s="62">
        <v>0</v>
      </c>
      <c r="R163" s="62">
        <v>0</v>
      </c>
      <c r="S163" s="62">
        <v>4656.5600000000004</v>
      </c>
      <c r="T163" s="62">
        <v>5739.47</v>
      </c>
    </row>
    <row r="164" spans="1:20" s="22" customFormat="1" ht="15">
      <c r="A164" s="58">
        <v>1</v>
      </c>
      <c r="B164" s="58">
        <v>2421</v>
      </c>
      <c r="C164" s="58" t="s">
        <v>153</v>
      </c>
      <c r="D164" s="61">
        <v>39370</v>
      </c>
      <c r="E164" s="59" t="s">
        <v>510</v>
      </c>
      <c r="F164" s="59">
        <v>2029</v>
      </c>
      <c r="G164" s="60">
        <v>2949.24</v>
      </c>
      <c r="H164" s="60">
        <v>0</v>
      </c>
      <c r="I164" s="62" t="s">
        <v>512</v>
      </c>
      <c r="J164" s="62">
        <v>1993.92</v>
      </c>
      <c r="K164" s="62">
        <v>0</v>
      </c>
      <c r="L164" s="62">
        <v>0</v>
      </c>
      <c r="M164" s="62">
        <v>0</v>
      </c>
      <c r="N164" s="62">
        <v>0</v>
      </c>
      <c r="O164" s="62">
        <v>0</v>
      </c>
      <c r="P164" s="62">
        <v>0</v>
      </c>
      <c r="Q164" s="62">
        <v>0</v>
      </c>
      <c r="R164" s="62">
        <v>0</v>
      </c>
      <c r="S164" s="62">
        <v>2949.24</v>
      </c>
      <c r="T164" s="62">
        <v>1993.92</v>
      </c>
    </row>
    <row r="165" spans="1:20" s="22" customFormat="1" ht="15">
      <c r="A165" s="58">
        <v>1</v>
      </c>
      <c r="B165" s="58">
        <v>2437</v>
      </c>
      <c r="C165" s="58" t="s">
        <v>154</v>
      </c>
      <c r="D165" s="61">
        <v>39371</v>
      </c>
      <c r="E165" s="59" t="s">
        <v>510</v>
      </c>
      <c r="F165" s="59">
        <v>2018</v>
      </c>
      <c r="G165" s="60">
        <v>1537.47</v>
      </c>
      <c r="H165" s="60">
        <v>0</v>
      </c>
      <c r="I165" s="62" t="s">
        <v>512</v>
      </c>
      <c r="J165" s="62">
        <v>0</v>
      </c>
      <c r="K165" s="62">
        <v>0</v>
      </c>
      <c r="L165" s="62">
        <v>0</v>
      </c>
      <c r="M165" s="62">
        <v>0</v>
      </c>
      <c r="N165" s="62">
        <v>0</v>
      </c>
      <c r="O165" s="62">
        <v>0</v>
      </c>
      <c r="P165" s="62">
        <v>0</v>
      </c>
      <c r="Q165" s="62">
        <v>0</v>
      </c>
      <c r="R165" s="62">
        <v>0</v>
      </c>
      <c r="S165" s="62">
        <v>1537.47</v>
      </c>
      <c r="T165" s="62">
        <v>0</v>
      </c>
    </row>
    <row r="166" spans="1:20" s="22" customFormat="1" ht="15">
      <c r="A166" s="58">
        <v>1</v>
      </c>
      <c r="B166" s="58">
        <v>2440</v>
      </c>
      <c r="C166" s="58" t="s">
        <v>155</v>
      </c>
      <c r="D166" s="61">
        <v>39371</v>
      </c>
      <c r="E166" s="59" t="s">
        <v>510</v>
      </c>
      <c r="F166" s="59">
        <v>2003</v>
      </c>
      <c r="G166" s="60">
        <v>1333.73</v>
      </c>
      <c r="H166" s="60">
        <v>0</v>
      </c>
      <c r="I166" s="62" t="s">
        <v>512</v>
      </c>
      <c r="J166" s="62">
        <v>1107.73</v>
      </c>
      <c r="K166" s="62">
        <v>0</v>
      </c>
      <c r="L166" s="62">
        <v>0</v>
      </c>
      <c r="M166" s="62">
        <v>0</v>
      </c>
      <c r="N166" s="62">
        <v>0</v>
      </c>
      <c r="O166" s="62">
        <v>0</v>
      </c>
      <c r="P166" s="62">
        <v>0</v>
      </c>
      <c r="Q166" s="62">
        <v>0</v>
      </c>
      <c r="R166" s="62">
        <v>0</v>
      </c>
      <c r="S166" s="62">
        <v>1333.73</v>
      </c>
      <c r="T166" s="62">
        <v>1107.73</v>
      </c>
    </row>
    <row r="167" spans="1:20" s="22" customFormat="1" ht="15">
      <c r="A167" s="58">
        <v>1</v>
      </c>
      <c r="B167" s="58">
        <v>2441</v>
      </c>
      <c r="C167" s="58" t="s">
        <v>156</v>
      </c>
      <c r="D167" s="61">
        <v>39371</v>
      </c>
      <c r="E167" s="59" t="s">
        <v>510</v>
      </c>
      <c r="F167" s="59">
        <v>2043</v>
      </c>
      <c r="G167" s="60">
        <v>1470.45</v>
      </c>
      <c r="H167" s="60">
        <v>0</v>
      </c>
      <c r="I167" s="62" t="s">
        <v>512</v>
      </c>
      <c r="J167" s="62">
        <v>0</v>
      </c>
      <c r="K167" s="62">
        <v>0</v>
      </c>
      <c r="L167" s="62">
        <v>0</v>
      </c>
      <c r="M167" s="62">
        <v>0</v>
      </c>
      <c r="N167" s="62">
        <v>0</v>
      </c>
      <c r="O167" s="62">
        <v>0</v>
      </c>
      <c r="P167" s="62">
        <v>0</v>
      </c>
      <c r="Q167" s="62">
        <v>0</v>
      </c>
      <c r="R167" s="62">
        <v>0</v>
      </c>
      <c r="S167" s="62">
        <v>1470.45</v>
      </c>
      <c r="T167" s="62">
        <v>0</v>
      </c>
    </row>
    <row r="168" spans="1:20" s="22" customFormat="1" ht="15">
      <c r="A168" s="58">
        <v>1</v>
      </c>
      <c r="B168" s="58">
        <v>2443</v>
      </c>
      <c r="C168" s="58" t="s">
        <v>157</v>
      </c>
      <c r="D168" s="61">
        <v>39371</v>
      </c>
      <c r="E168" s="59" t="s">
        <v>510</v>
      </c>
      <c r="F168" s="59">
        <v>2003</v>
      </c>
      <c r="G168" s="60">
        <v>1333.73</v>
      </c>
      <c r="H168" s="60">
        <v>0</v>
      </c>
      <c r="I168" s="62" t="s">
        <v>512</v>
      </c>
      <c r="J168" s="62">
        <v>0</v>
      </c>
      <c r="K168" s="62">
        <v>0</v>
      </c>
      <c r="L168" s="62">
        <v>0</v>
      </c>
      <c r="M168" s="62">
        <v>0</v>
      </c>
      <c r="N168" s="62">
        <v>0</v>
      </c>
      <c r="O168" s="62">
        <v>0</v>
      </c>
      <c r="P168" s="62">
        <v>0</v>
      </c>
      <c r="Q168" s="62">
        <v>0</v>
      </c>
      <c r="R168" s="62">
        <v>0</v>
      </c>
      <c r="S168" s="62">
        <v>1333.73</v>
      </c>
      <c r="T168" s="62">
        <v>0</v>
      </c>
    </row>
    <row r="169" spans="1:20" s="22" customFormat="1" ht="15">
      <c r="A169" s="58">
        <v>1</v>
      </c>
      <c r="B169" s="58">
        <v>2448</v>
      </c>
      <c r="C169" s="58" t="s">
        <v>158</v>
      </c>
      <c r="D169" s="61">
        <v>39371</v>
      </c>
      <c r="E169" s="59" t="s">
        <v>510</v>
      </c>
      <c r="F169" s="59">
        <v>2003</v>
      </c>
      <c r="G169" s="60">
        <v>1333.73</v>
      </c>
      <c r="H169" s="60">
        <v>0</v>
      </c>
      <c r="I169" s="62" t="s">
        <v>512</v>
      </c>
      <c r="J169" s="62">
        <v>1107.73</v>
      </c>
      <c r="K169" s="62">
        <v>0</v>
      </c>
      <c r="L169" s="62">
        <v>0</v>
      </c>
      <c r="M169" s="62">
        <v>0</v>
      </c>
      <c r="N169" s="62">
        <v>0</v>
      </c>
      <c r="O169" s="62">
        <v>0</v>
      </c>
      <c r="P169" s="62">
        <v>0</v>
      </c>
      <c r="Q169" s="62">
        <v>0</v>
      </c>
      <c r="R169" s="62">
        <v>0</v>
      </c>
      <c r="S169" s="62">
        <v>1333.73</v>
      </c>
      <c r="T169" s="62">
        <v>1107.73</v>
      </c>
    </row>
    <row r="170" spans="1:20" s="22" customFormat="1" ht="15">
      <c r="A170" s="58">
        <v>1</v>
      </c>
      <c r="B170" s="58">
        <v>2451</v>
      </c>
      <c r="C170" s="58" t="s">
        <v>159</v>
      </c>
      <c r="D170" s="61">
        <v>39371</v>
      </c>
      <c r="E170" s="59" t="s">
        <v>510</v>
      </c>
      <c r="F170" s="59">
        <v>2003</v>
      </c>
      <c r="G170" s="60">
        <v>1333.73</v>
      </c>
      <c r="H170" s="60">
        <v>0</v>
      </c>
      <c r="I170" s="62" t="s">
        <v>512</v>
      </c>
      <c r="J170" s="62">
        <v>0</v>
      </c>
      <c r="K170" s="62">
        <v>0</v>
      </c>
      <c r="L170" s="62">
        <v>0</v>
      </c>
      <c r="M170" s="62">
        <v>0</v>
      </c>
      <c r="N170" s="62">
        <v>0</v>
      </c>
      <c r="O170" s="62">
        <v>0</v>
      </c>
      <c r="P170" s="62">
        <v>0</v>
      </c>
      <c r="Q170" s="62">
        <v>0</v>
      </c>
      <c r="R170" s="62">
        <v>0</v>
      </c>
      <c r="S170" s="62">
        <v>1333.73</v>
      </c>
      <c r="T170" s="62">
        <v>0</v>
      </c>
    </row>
    <row r="171" spans="1:20" s="22" customFormat="1" ht="15">
      <c r="A171" s="58">
        <v>1</v>
      </c>
      <c r="B171" s="58">
        <v>2460</v>
      </c>
      <c r="C171" s="58" t="s">
        <v>160</v>
      </c>
      <c r="D171" s="61">
        <v>39371</v>
      </c>
      <c r="E171" s="59" t="s">
        <v>510</v>
      </c>
      <c r="F171" s="59">
        <v>2003</v>
      </c>
      <c r="G171" s="60">
        <v>1333.73</v>
      </c>
      <c r="H171" s="60">
        <v>0</v>
      </c>
      <c r="I171" s="62" t="s">
        <v>512</v>
      </c>
      <c r="J171" s="62">
        <v>0</v>
      </c>
      <c r="K171" s="62">
        <v>0</v>
      </c>
      <c r="L171" s="62">
        <v>0</v>
      </c>
      <c r="M171" s="62">
        <v>0</v>
      </c>
      <c r="N171" s="62">
        <v>0</v>
      </c>
      <c r="O171" s="62">
        <v>0</v>
      </c>
      <c r="P171" s="62">
        <v>0</v>
      </c>
      <c r="Q171" s="62">
        <v>0</v>
      </c>
      <c r="R171" s="62">
        <v>0</v>
      </c>
      <c r="S171" s="62">
        <v>1333.73</v>
      </c>
      <c r="T171" s="62">
        <v>0</v>
      </c>
    </row>
    <row r="172" spans="1:20" s="22" customFormat="1" ht="15">
      <c r="A172" s="58">
        <v>1</v>
      </c>
      <c r="B172" s="58">
        <v>2468</v>
      </c>
      <c r="C172" s="58" t="s">
        <v>161</v>
      </c>
      <c r="D172" s="61">
        <v>39485</v>
      </c>
      <c r="E172" s="59" t="s">
        <v>510</v>
      </c>
      <c r="F172" s="59">
        <v>2009</v>
      </c>
      <c r="G172" s="60">
        <v>1614.36</v>
      </c>
      <c r="H172" s="60">
        <v>0</v>
      </c>
      <c r="I172" s="62" t="s">
        <v>512</v>
      </c>
      <c r="J172" s="62">
        <v>1993.92</v>
      </c>
      <c r="K172" s="62">
        <v>0</v>
      </c>
      <c r="L172" s="62">
        <v>0</v>
      </c>
      <c r="M172" s="62">
        <v>0</v>
      </c>
      <c r="N172" s="62">
        <v>3000</v>
      </c>
      <c r="O172" s="62">
        <v>0</v>
      </c>
      <c r="P172" s="62">
        <v>0</v>
      </c>
      <c r="Q172" s="62">
        <v>0</v>
      </c>
      <c r="R172" s="62">
        <v>0</v>
      </c>
      <c r="S172" s="62">
        <v>1614.36</v>
      </c>
      <c r="T172" s="62">
        <v>4993.92</v>
      </c>
    </row>
    <row r="173" spans="1:20" s="22" customFormat="1" ht="15">
      <c r="A173" s="58">
        <v>1</v>
      </c>
      <c r="B173" s="58">
        <v>2474</v>
      </c>
      <c r="C173" s="58" t="s">
        <v>162</v>
      </c>
      <c r="D173" s="61">
        <v>39491</v>
      </c>
      <c r="E173" s="59" t="s">
        <v>510</v>
      </c>
      <c r="F173" s="59">
        <v>2035</v>
      </c>
      <c r="G173" s="60">
        <v>4656.5600000000004</v>
      </c>
      <c r="H173" s="60">
        <v>0</v>
      </c>
      <c r="I173" s="62" t="s">
        <v>512</v>
      </c>
      <c r="J173" s="62">
        <v>6245.89</v>
      </c>
      <c r="K173" s="62">
        <v>0</v>
      </c>
      <c r="L173" s="62">
        <v>0</v>
      </c>
      <c r="M173" s="62">
        <v>0</v>
      </c>
      <c r="N173" s="62">
        <v>0</v>
      </c>
      <c r="O173" s="62">
        <v>0</v>
      </c>
      <c r="P173" s="62">
        <v>0</v>
      </c>
      <c r="Q173" s="62">
        <v>0</v>
      </c>
      <c r="R173" s="62">
        <v>0</v>
      </c>
      <c r="S173" s="62">
        <v>4656.5600000000004</v>
      </c>
      <c r="T173" s="62">
        <v>6245.89</v>
      </c>
    </row>
    <row r="174" spans="1:20" s="22" customFormat="1" ht="15">
      <c r="A174" s="58">
        <v>50</v>
      </c>
      <c r="B174" s="58">
        <v>2478</v>
      </c>
      <c r="C174" s="58" t="s">
        <v>474</v>
      </c>
      <c r="D174" s="61">
        <v>39524</v>
      </c>
      <c r="E174" s="59" t="s">
        <v>510</v>
      </c>
      <c r="F174" s="59">
        <v>2037</v>
      </c>
      <c r="G174" s="60">
        <v>4149.8900000000003</v>
      </c>
      <c r="H174" s="60">
        <v>0</v>
      </c>
      <c r="I174" s="62" t="s">
        <v>512</v>
      </c>
      <c r="J174" s="62">
        <v>0</v>
      </c>
      <c r="K174" s="62">
        <v>0</v>
      </c>
      <c r="L174" s="62">
        <v>0</v>
      </c>
      <c r="M174" s="62">
        <v>0</v>
      </c>
      <c r="N174" s="62">
        <v>0</v>
      </c>
      <c r="O174" s="62">
        <v>0</v>
      </c>
      <c r="P174" s="62">
        <v>0</v>
      </c>
      <c r="Q174" s="62">
        <v>0</v>
      </c>
      <c r="R174" s="62">
        <v>0</v>
      </c>
      <c r="S174" s="62">
        <v>4149.8900000000003</v>
      </c>
      <c r="T174" s="62">
        <v>0</v>
      </c>
    </row>
    <row r="175" spans="1:20" s="22" customFormat="1" ht="15">
      <c r="A175" s="58">
        <v>20</v>
      </c>
      <c r="B175" s="58">
        <v>2481</v>
      </c>
      <c r="C175" s="58" t="s">
        <v>446</v>
      </c>
      <c r="D175" s="61">
        <v>39524</v>
      </c>
      <c r="E175" s="59" t="s">
        <v>510</v>
      </c>
      <c r="F175" s="59">
        <v>2037</v>
      </c>
      <c r="G175" s="60">
        <v>4149.8900000000003</v>
      </c>
      <c r="H175" s="60">
        <v>0</v>
      </c>
      <c r="I175" s="62" t="s">
        <v>512</v>
      </c>
      <c r="J175" s="62">
        <v>0</v>
      </c>
      <c r="K175" s="62">
        <v>0</v>
      </c>
      <c r="L175" s="62">
        <v>0</v>
      </c>
      <c r="M175" s="62">
        <v>0</v>
      </c>
      <c r="N175" s="62">
        <v>0</v>
      </c>
      <c r="O175" s="62">
        <v>0</v>
      </c>
      <c r="P175" s="62">
        <v>0</v>
      </c>
      <c r="Q175" s="62">
        <v>0</v>
      </c>
      <c r="R175" s="62">
        <v>0</v>
      </c>
      <c r="S175" s="62">
        <v>4149.8900000000003</v>
      </c>
      <c r="T175" s="62">
        <v>0</v>
      </c>
    </row>
    <row r="176" spans="1:20" s="22" customFormat="1" ht="15">
      <c r="A176" s="58">
        <v>39</v>
      </c>
      <c r="B176" s="58">
        <v>2484</v>
      </c>
      <c r="C176" s="58" t="s">
        <v>467</v>
      </c>
      <c r="D176" s="61">
        <v>39524</v>
      </c>
      <c r="E176" s="59" t="s">
        <v>510</v>
      </c>
      <c r="F176" s="59">
        <v>2037</v>
      </c>
      <c r="G176" s="60">
        <v>4357.38</v>
      </c>
      <c r="H176" s="60">
        <v>0</v>
      </c>
      <c r="I176" s="62" t="s">
        <v>512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4357.38</v>
      </c>
      <c r="T176" s="62">
        <v>0</v>
      </c>
    </row>
    <row r="177" spans="1:20" s="22" customFormat="1" ht="15">
      <c r="A177" s="58">
        <v>1</v>
      </c>
      <c r="B177" s="58">
        <v>2490</v>
      </c>
      <c r="C177" s="58" t="s">
        <v>163</v>
      </c>
      <c r="D177" s="61">
        <v>39524</v>
      </c>
      <c r="E177" s="59" t="s">
        <v>510</v>
      </c>
      <c r="F177" s="59">
        <v>2009</v>
      </c>
      <c r="G177" s="60">
        <v>1614.36</v>
      </c>
      <c r="H177" s="60">
        <v>0</v>
      </c>
      <c r="I177" s="62" t="s">
        <v>512</v>
      </c>
      <c r="J177" s="62">
        <v>708.95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1614.36</v>
      </c>
      <c r="T177" s="62">
        <v>708.95</v>
      </c>
    </row>
    <row r="178" spans="1:20" s="22" customFormat="1" ht="15">
      <c r="A178" s="58">
        <v>1</v>
      </c>
      <c r="B178" s="58">
        <v>2493</v>
      </c>
      <c r="C178" s="58" t="s">
        <v>164</v>
      </c>
      <c r="D178" s="61">
        <v>39539</v>
      </c>
      <c r="E178" s="59" t="s">
        <v>510</v>
      </c>
      <c r="F178" s="59">
        <v>2009</v>
      </c>
      <c r="G178" s="60">
        <v>1614.36</v>
      </c>
      <c r="H178" s="60">
        <v>0</v>
      </c>
      <c r="I178" s="62" t="s">
        <v>512</v>
      </c>
      <c r="J178" s="62">
        <v>1993.92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1614.36</v>
      </c>
      <c r="T178" s="62">
        <v>1993.92</v>
      </c>
    </row>
    <row r="179" spans="1:20" s="22" customFormat="1" ht="15">
      <c r="A179" s="58">
        <v>1</v>
      </c>
      <c r="B179" s="58">
        <v>2498</v>
      </c>
      <c r="C179" s="58" t="s">
        <v>165</v>
      </c>
      <c r="D179" s="61">
        <v>39539</v>
      </c>
      <c r="E179" s="59" t="s">
        <v>510</v>
      </c>
      <c r="F179" s="59">
        <v>2017</v>
      </c>
      <c r="G179" s="60">
        <v>1537.47</v>
      </c>
      <c r="H179" s="60">
        <v>0</v>
      </c>
      <c r="I179" s="62" t="s">
        <v>512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1537.47</v>
      </c>
      <c r="T179" s="62">
        <v>0</v>
      </c>
    </row>
    <row r="180" spans="1:20" s="22" customFormat="1" ht="15">
      <c r="A180" s="58">
        <v>1</v>
      </c>
      <c r="B180" s="58">
        <v>2502</v>
      </c>
      <c r="C180" s="58" t="s">
        <v>166</v>
      </c>
      <c r="D180" s="61">
        <v>39553</v>
      </c>
      <c r="E180" s="59" t="s">
        <v>510</v>
      </c>
      <c r="F180" s="59">
        <v>2017</v>
      </c>
      <c r="G180" s="60">
        <v>1537.47</v>
      </c>
      <c r="H180" s="60">
        <v>0</v>
      </c>
      <c r="I180" s="62" t="s">
        <v>512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1537.47</v>
      </c>
      <c r="T180" s="62">
        <v>0</v>
      </c>
    </row>
    <row r="181" spans="1:20" s="22" customFormat="1" ht="15">
      <c r="A181" s="58">
        <v>1</v>
      </c>
      <c r="B181" s="58">
        <v>2503</v>
      </c>
      <c r="C181" s="58" t="s">
        <v>167</v>
      </c>
      <c r="D181" s="61">
        <v>39553</v>
      </c>
      <c r="E181" s="59" t="s">
        <v>510</v>
      </c>
      <c r="F181" s="59">
        <v>2037</v>
      </c>
      <c r="G181" s="60">
        <v>4149.8900000000003</v>
      </c>
      <c r="H181" s="60">
        <v>0</v>
      </c>
      <c r="I181" s="62" t="s">
        <v>512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4149.8900000000003</v>
      </c>
      <c r="T181" s="62">
        <v>0</v>
      </c>
    </row>
    <row r="182" spans="1:20" s="22" customFormat="1" ht="15">
      <c r="A182" s="58">
        <v>1</v>
      </c>
      <c r="B182" s="58">
        <v>2504</v>
      </c>
      <c r="C182" s="58" t="s">
        <v>168</v>
      </c>
      <c r="D182" s="61">
        <v>39576</v>
      </c>
      <c r="E182" s="59" t="s">
        <v>510</v>
      </c>
      <c r="F182" s="59">
        <v>2048</v>
      </c>
      <c r="G182" s="60">
        <v>0</v>
      </c>
      <c r="H182" s="60">
        <v>0</v>
      </c>
      <c r="I182" s="62" t="s">
        <v>511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253.2</v>
      </c>
      <c r="P182" s="62">
        <v>1012.78</v>
      </c>
      <c r="Q182" s="62">
        <v>0</v>
      </c>
      <c r="R182" s="62">
        <v>0</v>
      </c>
      <c r="S182" s="62">
        <v>253.2</v>
      </c>
      <c r="T182" s="62">
        <v>1012.78</v>
      </c>
    </row>
    <row r="183" spans="1:20" s="22" customFormat="1" ht="15">
      <c r="A183" s="58">
        <v>1</v>
      </c>
      <c r="B183" s="58">
        <v>2506</v>
      </c>
      <c r="C183" s="58" t="s">
        <v>169</v>
      </c>
      <c r="D183" s="61">
        <v>39576</v>
      </c>
      <c r="E183" s="59" t="s">
        <v>510</v>
      </c>
      <c r="F183" s="59">
        <v>2048</v>
      </c>
      <c r="G183" s="60">
        <v>0</v>
      </c>
      <c r="H183" s="60">
        <v>0</v>
      </c>
      <c r="I183" s="62" t="s">
        <v>511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253.2</v>
      </c>
      <c r="P183" s="62">
        <v>1012.78</v>
      </c>
      <c r="Q183" s="62">
        <v>0</v>
      </c>
      <c r="R183" s="62">
        <v>0</v>
      </c>
      <c r="S183" s="62">
        <v>253.2</v>
      </c>
      <c r="T183" s="62">
        <v>1012.78</v>
      </c>
    </row>
    <row r="184" spans="1:20" s="22" customFormat="1" ht="15">
      <c r="A184" s="58">
        <v>1</v>
      </c>
      <c r="B184" s="58">
        <v>2507</v>
      </c>
      <c r="C184" s="58" t="s">
        <v>170</v>
      </c>
      <c r="D184" s="61">
        <v>39576</v>
      </c>
      <c r="E184" s="59" t="s">
        <v>510</v>
      </c>
      <c r="F184" s="59">
        <v>2048</v>
      </c>
      <c r="G184" s="60">
        <v>0</v>
      </c>
      <c r="H184" s="60">
        <v>0</v>
      </c>
      <c r="I184" s="62" t="s">
        <v>511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253.2</v>
      </c>
      <c r="P184" s="62">
        <v>1012.78</v>
      </c>
      <c r="Q184" s="62">
        <v>0</v>
      </c>
      <c r="R184" s="62">
        <v>0</v>
      </c>
      <c r="S184" s="62">
        <v>253.2</v>
      </c>
      <c r="T184" s="62">
        <v>1012.78</v>
      </c>
    </row>
    <row r="185" spans="1:20" s="22" customFormat="1" ht="15">
      <c r="A185" s="58">
        <v>1</v>
      </c>
      <c r="B185" s="58">
        <v>2508</v>
      </c>
      <c r="C185" s="58" t="s">
        <v>171</v>
      </c>
      <c r="D185" s="61">
        <v>39576</v>
      </c>
      <c r="E185" s="59" t="s">
        <v>510</v>
      </c>
      <c r="F185" s="59">
        <v>2048</v>
      </c>
      <c r="G185" s="60">
        <v>0</v>
      </c>
      <c r="H185" s="60">
        <v>0</v>
      </c>
      <c r="I185" s="62" t="s">
        <v>511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253.2</v>
      </c>
      <c r="P185" s="62">
        <v>1012.78</v>
      </c>
      <c r="Q185" s="62">
        <v>0</v>
      </c>
      <c r="R185" s="62">
        <v>0</v>
      </c>
      <c r="S185" s="62">
        <v>253.2</v>
      </c>
      <c r="T185" s="62">
        <v>1012.78</v>
      </c>
    </row>
    <row r="186" spans="1:20" s="22" customFormat="1" ht="15">
      <c r="A186" s="58">
        <v>1</v>
      </c>
      <c r="B186" s="58">
        <v>2509</v>
      </c>
      <c r="C186" s="58" t="s">
        <v>172</v>
      </c>
      <c r="D186" s="61">
        <v>39576</v>
      </c>
      <c r="E186" s="59" t="s">
        <v>510</v>
      </c>
      <c r="F186" s="59">
        <v>2048</v>
      </c>
      <c r="G186" s="60">
        <v>0</v>
      </c>
      <c r="H186" s="60">
        <v>0</v>
      </c>
      <c r="I186" s="62" t="s">
        <v>511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253.2</v>
      </c>
      <c r="P186" s="62">
        <v>1012.78</v>
      </c>
      <c r="Q186" s="62">
        <v>0</v>
      </c>
      <c r="R186" s="62">
        <v>0</v>
      </c>
      <c r="S186" s="62">
        <v>253.2</v>
      </c>
      <c r="T186" s="62">
        <v>1012.78</v>
      </c>
    </row>
    <row r="187" spans="1:20" s="22" customFormat="1" ht="15">
      <c r="A187" s="58">
        <v>1</v>
      </c>
      <c r="B187" s="58">
        <v>2512</v>
      </c>
      <c r="C187" s="58" t="s">
        <v>458</v>
      </c>
      <c r="D187" s="61">
        <v>39582</v>
      </c>
      <c r="E187" s="59" t="s">
        <v>510</v>
      </c>
      <c r="F187" s="59">
        <v>2037</v>
      </c>
      <c r="G187" s="60">
        <v>4149.8900000000003</v>
      </c>
      <c r="H187" s="60">
        <v>0</v>
      </c>
      <c r="I187" s="62" t="s">
        <v>512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4149.8900000000003</v>
      </c>
      <c r="T187" s="62">
        <v>0</v>
      </c>
    </row>
    <row r="188" spans="1:20" s="22" customFormat="1" ht="15">
      <c r="A188" s="58">
        <v>1</v>
      </c>
      <c r="B188" s="58">
        <v>2513</v>
      </c>
      <c r="C188" s="58" t="s">
        <v>173</v>
      </c>
      <c r="D188" s="61">
        <v>39582</v>
      </c>
      <c r="E188" s="59" t="s">
        <v>510</v>
      </c>
      <c r="F188" s="59">
        <v>2009</v>
      </c>
      <c r="G188" s="60">
        <v>1614.36</v>
      </c>
      <c r="H188" s="60">
        <v>0</v>
      </c>
      <c r="I188" s="62" t="s">
        <v>512</v>
      </c>
      <c r="J188" s="62">
        <v>930.5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1614.36</v>
      </c>
      <c r="T188" s="62">
        <v>930.5</v>
      </c>
    </row>
    <row r="189" spans="1:20" s="22" customFormat="1" ht="15">
      <c r="A189" s="58">
        <v>1</v>
      </c>
      <c r="B189" s="58">
        <v>2514</v>
      </c>
      <c r="C189" s="58" t="s">
        <v>174</v>
      </c>
      <c r="D189" s="61">
        <v>39582</v>
      </c>
      <c r="E189" s="59" t="s">
        <v>510</v>
      </c>
      <c r="F189" s="59">
        <v>2009</v>
      </c>
      <c r="G189" s="60">
        <v>1614.37</v>
      </c>
      <c r="H189" s="60">
        <v>0</v>
      </c>
      <c r="I189" s="62" t="s">
        <v>512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1614.37</v>
      </c>
      <c r="T189" s="62">
        <v>0</v>
      </c>
    </row>
    <row r="190" spans="1:20" s="22" customFormat="1" ht="15">
      <c r="A190" s="58">
        <v>1</v>
      </c>
      <c r="B190" s="58">
        <v>2518</v>
      </c>
      <c r="C190" s="58" t="s">
        <v>457</v>
      </c>
      <c r="D190" s="61">
        <v>39582</v>
      </c>
      <c r="E190" s="59" t="s">
        <v>510</v>
      </c>
      <c r="F190" s="59">
        <v>2009</v>
      </c>
      <c r="G190" s="60">
        <v>1614.36</v>
      </c>
      <c r="H190" s="60">
        <v>0</v>
      </c>
      <c r="I190" s="62" t="s">
        <v>512</v>
      </c>
      <c r="J190" s="62">
        <v>0</v>
      </c>
      <c r="K190" s="62">
        <v>0</v>
      </c>
      <c r="L190" s="62">
        <v>174.95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1614.36</v>
      </c>
      <c r="T190" s="62">
        <v>174.95</v>
      </c>
    </row>
    <row r="191" spans="1:20" s="22" customFormat="1" ht="15">
      <c r="A191" s="58">
        <v>1</v>
      </c>
      <c r="B191" s="58">
        <v>2520</v>
      </c>
      <c r="C191" s="58" t="s">
        <v>459</v>
      </c>
      <c r="D191" s="61">
        <v>39582</v>
      </c>
      <c r="E191" s="59" t="s">
        <v>510</v>
      </c>
      <c r="F191" s="59">
        <v>2009</v>
      </c>
      <c r="G191" s="60">
        <v>1614.36</v>
      </c>
      <c r="H191" s="60">
        <v>0</v>
      </c>
      <c r="I191" s="62" t="s">
        <v>512</v>
      </c>
      <c r="J191" s="62">
        <v>0</v>
      </c>
      <c r="K191" s="62">
        <v>0</v>
      </c>
      <c r="L191" s="62">
        <v>174.95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1614.36</v>
      </c>
      <c r="T191" s="62">
        <v>174.95</v>
      </c>
    </row>
    <row r="192" spans="1:20" s="22" customFormat="1" ht="15">
      <c r="A192" s="58">
        <v>39</v>
      </c>
      <c r="B192" s="58">
        <v>2523</v>
      </c>
      <c r="C192" s="58" t="s">
        <v>468</v>
      </c>
      <c r="D192" s="61">
        <v>39582</v>
      </c>
      <c r="E192" s="59" t="s">
        <v>510</v>
      </c>
      <c r="F192" s="59">
        <v>2009</v>
      </c>
      <c r="G192" s="60">
        <v>1614.36</v>
      </c>
      <c r="H192" s="60">
        <v>0</v>
      </c>
      <c r="I192" s="62" t="s">
        <v>512</v>
      </c>
      <c r="J192" s="62">
        <v>0</v>
      </c>
      <c r="K192" s="62">
        <v>0</v>
      </c>
      <c r="L192" s="62">
        <v>174.95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1614.36</v>
      </c>
      <c r="T192" s="62">
        <v>174.95</v>
      </c>
    </row>
    <row r="193" spans="1:20" s="22" customFormat="1" ht="15">
      <c r="A193" s="58">
        <v>2</v>
      </c>
      <c r="B193" s="58">
        <v>2525</v>
      </c>
      <c r="C193" s="58" t="s">
        <v>421</v>
      </c>
      <c r="D193" s="61">
        <v>39588</v>
      </c>
      <c r="E193" s="59" t="s">
        <v>510</v>
      </c>
      <c r="F193" s="59">
        <v>2009</v>
      </c>
      <c r="G193" s="60">
        <v>1614.36</v>
      </c>
      <c r="H193" s="60">
        <v>0</v>
      </c>
      <c r="I193" s="62" t="s">
        <v>512</v>
      </c>
      <c r="J193" s="62">
        <v>0</v>
      </c>
      <c r="K193" s="62">
        <v>0</v>
      </c>
      <c r="L193" s="62">
        <v>174.95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1614.36</v>
      </c>
      <c r="T193" s="62">
        <v>174.95</v>
      </c>
    </row>
    <row r="194" spans="1:20" s="22" customFormat="1" ht="15">
      <c r="A194" s="58">
        <v>1</v>
      </c>
      <c r="B194" s="58">
        <v>2526</v>
      </c>
      <c r="C194" s="58" t="s">
        <v>175</v>
      </c>
      <c r="D194" s="61">
        <v>39588</v>
      </c>
      <c r="E194" s="59" t="s">
        <v>510</v>
      </c>
      <c r="F194" s="59">
        <v>2014</v>
      </c>
      <c r="G194" s="60">
        <v>1537.47</v>
      </c>
      <c r="H194" s="60">
        <v>0</v>
      </c>
      <c r="I194" s="62" t="s">
        <v>512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1537.47</v>
      </c>
      <c r="T194" s="62">
        <v>0</v>
      </c>
    </row>
    <row r="195" spans="1:20" s="22" customFormat="1" ht="15">
      <c r="A195" s="58">
        <v>1</v>
      </c>
      <c r="B195" s="58">
        <v>2530</v>
      </c>
      <c r="C195" s="58" t="s">
        <v>176</v>
      </c>
      <c r="D195" s="61">
        <v>39601</v>
      </c>
      <c r="E195" s="59" t="s">
        <v>510</v>
      </c>
      <c r="F195" s="59">
        <v>2003</v>
      </c>
      <c r="G195" s="60">
        <v>1333.73</v>
      </c>
      <c r="H195" s="60">
        <v>0</v>
      </c>
      <c r="I195" s="62" t="s">
        <v>512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1333.73</v>
      </c>
      <c r="T195" s="62">
        <v>0</v>
      </c>
    </row>
    <row r="196" spans="1:20" s="22" customFormat="1" ht="15">
      <c r="A196" s="58">
        <v>1</v>
      </c>
      <c r="B196" s="58">
        <v>2534</v>
      </c>
      <c r="C196" s="58" t="s">
        <v>177</v>
      </c>
      <c r="D196" s="61">
        <v>39601</v>
      </c>
      <c r="E196" s="59" t="s">
        <v>510</v>
      </c>
      <c r="F196" s="59">
        <v>2003</v>
      </c>
      <c r="G196" s="60">
        <v>1333.73</v>
      </c>
      <c r="H196" s="60">
        <v>0</v>
      </c>
      <c r="I196" s="62" t="s">
        <v>512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1333.73</v>
      </c>
      <c r="T196" s="62">
        <v>0</v>
      </c>
    </row>
    <row r="197" spans="1:20" s="22" customFormat="1" ht="15">
      <c r="A197" s="58">
        <v>1</v>
      </c>
      <c r="B197" s="58">
        <v>2539</v>
      </c>
      <c r="C197" s="58" t="s">
        <v>178</v>
      </c>
      <c r="D197" s="61">
        <v>39601</v>
      </c>
      <c r="E197" s="59" t="s">
        <v>510</v>
      </c>
      <c r="F197" s="59">
        <v>2043</v>
      </c>
      <c r="G197" s="60">
        <v>1543.96</v>
      </c>
      <c r="H197" s="60">
        <v>0</v>
      </c>
      <c r="I197" s="62" t="s">
        <v>512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1543.96</v>
      </c>
      <c r="T197" s="62">
        <v>0</v>
      </c>
    </row>
    <row r="198" spans="1:20" s="22" customFormat="1" ht="15">
      <c r="A198" s="58">
        <v>1</v>
      </c>
      <c r="B198" s="58">
        <v>2541</v>
      </c>
      <c r="C198" s="58" t="s">
        <v>179</v>
      </c>
      <c r="D198" s="61">
        <v>39601</v>
      </c>
      <c r="E198" s="59" t="s">
        <v>510</v>
      </c>
      <c r="F198" s="59">
        <v>2003</v>
      </c>
      <c r="G198" s="60">
        <v>1333.73</v>
      </c>
      <c r="H198" s="60">
        <v>0</v>
      </c>
      <c r="I198" s="62" t="s">
        <v>512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1333.73</v>
      </c>
      <c r="T198" s="62">
        <v>0</v>
      </c>
    </row>
    <row r="199" spans="1:20" s="22" customFormat="1" ht="15">
      <c r="A199" s="58">
        <v>59</v>
      </c>
      <c r="B199" s="58">
        <v>2547</v>
      </c>
      <c r="C199" s="58" t="s">
        <v>487</v>
      </c>
      <c r="D199" s="61">
        <v>39601</v>
      </c>
      <c r="E199" s="59" t="s">
        <v>510</v>
      </c>
      <c r="F199" s="59">
        <v>2009</v>
      </c>
      <c r="G199" s="60">
        <v>1614.37</v>
      </c>
      <c r="H199" s="60">
        <v>0</v>
      </c>
      <c r="I199" s="62" t="s">
        <v>512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1614.37</v>
      </c>
      <c r="T199" s="62">
        <v>0</v>
      </c>
    </row>
    <row r="200" spans="1:20" s="22" customFormat="1" ht="15">
      <c r="A200" s="58">
        <v>1</v>
      </c>
      <c r="B200" s="58">
        <v>2548</v>
      </c>
      <c r="C200" s="58" t="s">
        <v>180</v>
      </c>
      <c r="D200" s="61">
        <v>39601</v>
      </c>
      <c r="E200" s="59" t="s">
        <v>510</v>
      </c>
      <c r="F200" s="59">
        <v>2009</v>
      </c>
      <c r="G200" s="60">
        <v>1695.09</v>
      </c>
      <c r="H200" s="60">
        <v>0</v>
      </c>
      <c r="I200" s="62" t="s">
        <v>512</v>
      </c>
      <c r="J200" s="62">
        <v>1350.38</v>
      </c>
      <c r="K200" s="62">
        <v>0</v>
      </c>
      <c r="L200" s="62">
        <v>0</v>
      </c>
      <c r="M200" s="62">
        <v>0</v>
      </c>
      <c r="N200" s="62">
        <v>0</v>
      </c>
      <c r="O200" s="62">
        <v>0</v>
      </c>
      <c r="P200" s="62">
        <v>0</v>
      </c>
      <c r="Q200" s="62">
        <v>0</v>
      </c>
      <c r="R200" s="62">
        <v>0</v>
      </c>
      <c r="S200" s="62">
        <v>1695.09</v>
      </c>
      <c r="T200" s="62">
        <v>1350.38</v>
      </c>
    </row>
    <row r="201" spans="1:20" s="22" customFormat="1" ht="15">
      <c r="A201" s="58">
        <v>1</v>
      </c>
      <c r="B201" s="58">
        <v>2553</v>
      </c>
      <c r="C201" s="58" t="s">
        <v>181</v>
      </c>
      <c r="D201" s="61">
        <v>39601</v>
      </c>
      <c r="E201" s="59" t="s">
        <v>510</v>
      </c>
      <c r="F201" s="59">
        <v>2009</v>
      </c>
      <c r="G201" s="60">
        <v>1614.36</v>
      </c>
      <c r="H201" s="60">
        <v>0</v>
      </c>
      <c r="I201" s="62" t="s">
        <v>512</v>
      </c>
      <c r="J201" s="62">
        <v>1993.92</v>
      </c>
      <c r="K201" s="62">
        <v>0</v>
      </c>
      <c r="L201" s="62">
        <v>0</v>
      </c>
      <c r="M201" s="62">
        <v>0</v>
      </c>
      <c r="N201" s="62">
        <v>0</v>
      </c>
      <c r="O201" s="62">
        <v>0</v>
      </c>
      <c r="P201" s="62">
        <v>0</v>
      </c>
      <c r="Q201" s="62">
        <v>0</v>
      </c>
      <c r="R201" s="62">
        <v>0</v>
      </c>
      <c r="S201" s="62">
        <v>1614.36</v>
      </c>
      <c r="T201" s="62">
        <v>1993.92</v>
      </c>
    </row>
    <row r="202" spans="1:20" s="22" customFormat="1" ht="15">
      <c r="A202" s="58">
        <v>1</v>
      </c>
      <c r="B202" s="58">
        <v>2559</v>
      </c>
      <c r="C202" s="58" t="s">
        <v>429</v>
      </c>
      <c r="D202" s="61">
        <v>39601</v>
      </c>
      <c r="E202" s="59" t="s">
        <v>510</v>
      </c>
      <c r="F202" s="59">
        <v>2009</v>
      </c>
      <c r="G202" s="60">
        <v>1614.36</v>
      </c>
      <c r="H202" s="60">
        <v>0</v>
      </c>
      <c r="I202" s="62" t="s">
        <v>512</v>
      </c>
      <c r="J202" s="62">
        <v>0</v>
      </c>
      <c r="K202" s="62">
        <v>0</v>
      </c>
      <c r="L202" s="62">
        <v>0</v>
      </c>
      <c r="M202" s="62">
        <v>0</v>
      </c>
      <c r="N202" s="62">
        <v>0</v>
      </c>
      <c r="O202" s="62">
        <v>0</v>
      </c>
      <c r="P202" s="62">
        <v>0</v>
      </c>
      <c r="Q202" s="62">
        <v>0</v>
      </c>
      <c r="R202" s="62">
        <v>0</v>
      </c>
      <c r="S202" s="62">
        <v>1614.36</v>
      </c>
      <c r="T202" s="62">
        <v>0</v>
      </c>
    </row>
    <row r="203" spans="1:20" s="22" customFormat="1" ht="15">
      <c r="A203" s="58">
        <v>22</v>
      </c>
      <c r="B203" s="58">
        <v>2562</v>
      </c>
      <c r="C203" s="58" t="s">
        <v>448</v>
      </c>
      <c r="D203" s="61">
        <v>39601</v>
      </c>
      <c r="E203" s="59" t="s">
        <v>510</v>
      </c>
      <c r="F203" s="59">
        <v>2037</v>
      </c>
      <c r="G203" s="60">
        <v>4149.8900000000003</v>
      </c>
      <c r="H203" s="60">
        <v>0</v>
      </c>
      <c r="I203" s="62" t="s">
        <v>512</v>
      </c>
      <c r="J203" s="62">
        <v>0</v>
      </c>
      <c r="K203" s="62">
        <v>0</v>
      </c>
      <c r="L203" s="62">
        <v>0</v>
      </c>
      <c r="M203" s="62">
        <v>0</v>
      </c>
      <c r="N203" s="62">
        <v>0</v>
      </c>
      <c r="O203" s="62">
        <v>0</v>
      </c>
      <c r="P203" s="62">
        <v>0</v>
      </c>
      <c r="Q203" s="62">
        <v>0</v>
      </c>
      <c r="R203" s="62">
        <v>0</v>
      </c>
      <c r="S203" s="62">
        <v>4149.8900000000003</v>
      </c>
      <c r="T203" s="62">
        <v>0</v>
      </c>
    </row>
    <row r="204" spans="1:20" s="22" customFormat="1" ht="15">
      <c r="A204" s="58">
        <v>50</v>
      </c>
      <c r="B204" s="58">
        <v>2568</v>
      </c>
      <c r="C204" s="58" t="s">
        <v>486</v>
      </c>
      <c r="D204" s="61">
        <v>39608</v>
      </c>
      <c r="E204" s="59" t="s">
        <v>510</v>
      </c>
      <c r="F204" s="59">
        <v>2037</v>
      </c>
      <c r="G204" s="60">
        <v>4149.8900000000003</v>
      </c>
      <c r="H204" s="60">
        <v>0</v>
      </c>
      <c r="I204" s="62" t="s">
        <v>512</v>
      </c>
      <c r="J204" s="62">
        <v>0</v>
      </c>
      <c r="K204" s="62">
        <v>0</v>
      </c>
      <c r="L204" s="62">
        <v>0</v>
      </c>
      <c r="M204" s="62">
        <v>0</v>
      </c>
      <c r="N204" s="62">
        <v>0</v>
      </c>
      <c r="O204" s="62">
        <v>0</v>
      </c>
      <c r="P204" s="62">
        <v>0</v>
      </c>
      <c r="Q204" s="62">
        <v>0</v>
      </c>
      <c r="R204" s="62">
        <v>0</v>
      </c>
      <c r="S204" s="62">
        <v>4149.8900000000003</v>
      </c>
      <c r="T204" s="62">
        <v>0</v>
      </c>
    </row>
    <row r="205" spans="1:20" s="22" customFormat="1" ht="15">
      <c r="A205" s="58">
        <v>1</v>
      </c>
      <c r="B205" s="58">
        <v>2574</v>
      </c>
      <c r="C205" s="58" t="s">
        <v>182</v>
      </c>
      <c r="D205" s="61">
        <v>39615</v>
      </c>
      <c r="E205" s="59" t="s">
        <v>510</v>
      </c>
      <c r="F205" s="59">
        <v>2009</v>
      </c>
      <c r="G205" s="60">
        <v>1695.09</v>
      </c>
      <c r="H205" s="60">
        <v>0</v>
      </c>
      <c r="I205" s="62" t="s">
        <v>512</v>
      </c>
      <c r="J205" s="62">
        <v>1993.92</v>
      </c>
      <c r="K205" s="62">
        <v>0</v>
      </c>
      <c r="L205" s="62">
        <v>0</v>
      </c>
      <c r="M205" s="62">
        <v>0</v>
      </c>
      <c r="N205" s="62">
        <v>0</v>
      </c>
      <c r="O205" s="62">
        <v>0</v>
      </c>
      <c r="P205" s="62">
        <v>0</v>
      </c>
      <c r="Q205" s="62">
        <v>0</v>
      </c>
      <c r="R205" s="62">
        <v>0</v>
      </c>
      <c r="S205" s="62">
        <v>1695.09</v>
      </c>
      <c r="T205" s="62">
        <v>1993.92</v>
      </c>
    </row>
    <row r="206" spans="1:20" s="22" customFormat="1" ht="15">
      <c r="A206" s="58">
        <v>1</v>
      </c>
      <c r="B206" s="58">
        <v>2577</v>
      </c>
      <c r="C206" s="58" t="s">
        <v>183</v>
      </c>
      <c r="D206" s="61">
        <v>39615</v>
      </c>
      <c r="E206" s="59" t="s">
        <v>510</v>
      </c>
      <c r="F206" s="59">
        <v>2009</v>
      </c>
      <c r="G206" s="60">
        <v>1614.36</v>
      </c>
      <c r="H206" s="60">
        <v>0</v>
      </c>
      <c r="I206" s="62" t="s">
        <v>512</v>
      </c>
      <c r="J206" s="62">
        <v>708.95</v>
      </c>
      <c r="K206" s="62">
        <v>0</v>
      </c>
      <c r="L206" s="62">
        <v>0</v>
      </c>
      <c r="M206" s="62">
        <v>0</v>
      </c>
      <c r="N206" s="62">
        <v>0</v>
      </c>
      <c r="O206" s="62">
        <v>0</v>
      </c>
      <c r="P206" s="62">
        <v>0</v>
      </c>
      <c r="Q206" s="62">
        <v>0</v>
      </c>
      <c r="R206" s="62">
        <v>0</v>
      </c>
      <c r="S206" s="62">
        <v>1614.36</v>
      </c>
      <c r="T206" s="62">
        <v>708.95</v>
      </c>
    </row>
    <row r="207" spans="1:20" s="22" customFormat="1" ht="15">
      <c r="A207" s="58">
        <v>1</v>
      </c>
      <c r="B207" s="58">
        <v>2584</v>
      </c>
      <c r="C207" s="58" t="s">
        <v>184</v>
      </c>
      <c r="D207" s="61">
        <v>39615</v>
      </c>
      <c r="E207" s="59" t="s">
        <v>510</v>
      </c>
      <c r="F207" s="59">
        <v>2009</v>
      </c>
      <c r="G207" s="60">
        <v>1614.37</v>
      </c>
      <c r="H207" s="60">
        <v>0</v>
      </c>
      <c r="I207" s="62" t="s">
        <v>512</v>
      </c>
      <c r="J207" s="62">
        <v>0</v>
      </c>
      <c r="K207" s="62">
        <v>0</v>
      </c>
      <c r="L207" s="62">
        <v>0</v>
      </c>
      <c r="M207" s="62">
        <v>0</v>
      </c>
      <c r="N207" s="62">
        <v>0</v>
      </c>
      <c r="O207" s="62">
        <v>0</v>
      </c>
      <c r="P207" s="62">
        <v>0</v>
      </c>
      <c r="Q207" s="62">
        <v>0</v>
      </c>
      <c r="R207" s="62">
        <v>0</v>
      </c>
      <c r="S207" s="62">
        <v>1614.37</v>
      </c>
      <c r="T207" s="62">
        <v>0</v>
      </c>
    </row>
    <row r="208" spans="1:20" s="22" customFormat="1" ht="15">
      <c r="A208" s="58">
        <v>1</v>
      </c>
      <c r="B208" s="58">
        <v>2585</v>
      </c>
      <c r="C208" s="58" t="s">
        <v>185</v>
      </c>
      <c r="D208" s="61">
        <v>39615</v>
      </c>
      <c r="E208" s="59" t="s">
        <v>510</v>
      </c>
      <c r="F208" s="59">
        <v>2009</v>
      </c>
      <c r="G208" s="60">
        <v>1614.36</v>
      </c>
      <c r="H208" s="60">
        <v>0</v>
      </c>
      <c r="I208" s="62" t="s">
        <v>512</v>
      </c>
      <c r="J208" s="62">
        <v>0</v>
      </c>
      <c r="K208" s="62">
        <v>0</v>
      </c>
      <c r="L208" s="62">
        <v>0</v>
      </c>
      <c r="M208" s="62">
        <v>0</v>
      </c>
      <c r="N208" s="62">
        <v>0</v>
      </c>
      <c r="O208" s="62">
        <v>0</v>
      </c>
      <c r="P208" s="62">
        <v>0</v>
      </c>
      <c r="Q208" s="62">
        <v>0</v>
      </c>
      <c r="R208" s="62">
        <v>0</v>
      </c>
      <c r="S208" s="62">
        <v>1614.36</v>
      </c>
      <c r="T208" s="62">
        <v>0</v>
      </c>
    </row>
    <row r="209" spans="1:20" s="22" customFormat="1" ht="15">
      <c r="A209" s="58">
        <v>1</v>
      </c>
      <c r="B209" s="58">
        <v>2586</v>
      </c>
      <c r="C209" s="58" t="s">
        <v>430</v>
      </c>
      <c r="D209" s="61">
        <v>39615</v>
      </c>
      <c r="E209" s="59" t="s">
        <v>510</v>
      </c>
      <c r="F209" s="59">
        <v>2009</v>
      </c>
      <c r="G209" s="60">
        <v>1614.36</v>
      </c>
      <c r="H209" s="60">
        <v>0</v>
      </c>
      <c r="I209" s="62" t="s">
        <v>512</v>
      </c>
      <c r="J209" s="62">
        <v>0</v>
      </c>
      <c r="K209" s="62">
        <v>0</v>
      </c>
      <c r="L209" s="62">
        <v>0</v>
      </c>
      <c r="M209" s="62">
        <v>0</v>
      </c>
      <c r="N209" s="62">
        <v>0</v>
      </c>
      <c r="O209" s="62">
        <v>0</v>
      </c>
      <c r="P209" s="62">
        <v>0</v>
      </c>
      <c r="Q209" s="62">
        <v>0</v>
      </c>
      <c r="R209" s="62">
        <v>0</v>
      </c>
      <c r="S209" s="62">
        <v>1614.36</v>
      </c>
      <c r="T209" s="62">
        <v>0</v>
      </c>
    </row>
    <row r="210" spans="1:20" s="22" customFormat="1" ht="15">
      <c r="A210" s="58">
        <v>1</v>
      </c>
      <c r="B210" s="58">
        <v>2588</v>
      </c>
      <c r="C210" s="58" t="s">
        <v>186</v>
      </c>
      <c r="D210" s="61">
        <v>39615</v>
      </c>
      <c r="E210" s="59" t="s">
        <v>510</v>
      </c>
      <c r="F210" s="59">
        <v>2009</v>
      </c>
      <c r="G210" s="60">
        <v>1614.36</v>
      </c>
      <c r="H210" s="60">
        <v>0</v>
      </c>
      <c r="I210" s="62" t="s">
        <v>512</v>
      </c>
      <c r="J210" s="62">
        <v>1993.92</v>
      </c>
      <c r="K210" s="62">
        <v>0</v>
      </c>
      <c r="L210" s="62">
        <v>0</v>
      </c>
      <c r="M210" s="62">
        <v>0</v>
      </c>
      <c r="N210" s="62">
        <v>0</v>
      </c>
      <c r="O210" s="62">
        <v>0</v>
      </c>
      <c r="P210" s="62">
        <v>0</v>
      </c>
      <c r="Q210" s="62">
        <v>0</v>
      </c>
      <c r="R210" s="62">
        <v>0</v>
      </c>
      <c r="S210" s="62">
        <v>1614.36</v>
      </c>
      <c r="T210" s="62">
        <v>1993.92</v>
      </c>
    </row>
    <row r="211" spans="1:20" s="22" customFormat="1" ht="15">
      <c r="A211" s="58">
        <v>1</v>
      </c>
      <c r="B211" s="58">
        <v>2596</v>
      </c>
      <c r="C211" s="58" t="s">
        <v>460</v>
      </c>
      <c r="D211" s="61">
        <v>39615</v>
      </c>
      <c r="E211" s="59" t="s">
        <v>510</v>
      </c>
      <c r="F211" s="59">
        <v>2009</v>
      </c>
      <c r="G211" s="60">
        <v>1614.36</v>
      </c>
      <c r="H211" s="60">
        <v>0</v>
      </c>
      <c r="I211" s="62" t="s">
        <v>512</v>
      </c>
      <c r="J211" s="62">
        <v>0</v>
      </c>
      <c r="K211" s="62">
        <v>0</v>
      </c>
      <c r="L211" s="62">
        <v>174.95</v>
      </c>
      <c r="M211" s="62">
        <v>0</v>
      </c>
      <c r="N211" s="62">
        <v>0</v>
      </c>
      <c r="O211" s="62">
        <v>0</v>
      </c>
      <c r="P211" s="62">
        <v>0</v>
      </c>
      <c r="Q211" s="62">
        <v>0</v>
      </c>
      <c r="R211" s="62">
        <v>0</v>
      </c>
      <c r="S211" s="62">
        <v>1614.36</v>
      </c>
      <c r="T211" s="62">
        <v>174.95</v>
      </c>
    </row>
    <row r="212" spans="1:20" s="22" customFormat="1" ht="15">
      <c r="A212" s="58">
        <v>47</v>
      </c>
      <c r="B212" s="58">
        <v>2602</v>
      </c>
      <c r="C212" s="58" t="s">
        <v>469</v>
      </c>
      <c r="D212" s="61">
        <v>39615</v>
      </c>
      <c r="E212" s="59" t="s">
        <v>510</v>
      </c>
      <c r="F212" s="59">
        <v>2037</v>
      </c>
      <c r="G212" s="60">
        <v>4149.8900000000003</v>
      </c>
      <c r="H212" s="60">
        <v>0</v>
      </c>
      <c r="I212" s="62" t="s">
        <v>512</v>
      </c>
      <c r="J212" s="62">
        <v>0</v>
      </c>
      <c r="K212" s="62">
        <v>0</v>
      </c>
      <c r="L212" s="62">
        <v>0</v>
      </c>
      <c r="M212" s="62">
        <v>0</v>
      </c>
      <c r="N212" s="62">
        <v>0</v>
      </c>
      <c r="O212" s="62">
        <v>0</v>
      </c>
      <c r="P212" s="62">
        <v>0</v>
      </c>
      <c r="Q212" s="62">
        <v>0</v>
      </c>
      <c r="R212" s="62">
        <v>0</v>
      </c>
      <c r="S212" s="62">
        <v>4149.8900000000003</v>
      </c>
      <c r="T212" s="62">
        <v>0</v>
      </c>
    </row>
    <row r="213" spans="1:20" s="22" customFormat="1" ht="15">
      <c r="A213" s="58">
        <v>59</v>
      </c>
      <c r="B213" s="58">
        <v>2604</v>
      </c>
      <c r="C213" s="58" t="s">
        <v>488</v>
      </c>
      <c r="D213" s="61">
        <v>39615</v>
      </c>
      <c r="E213" s="59" t="s">
        <v>510</v>
      </c>
      <c r="F213" s="59">
        <v>2037</v>
      </c>
      <c r="G213" s="60">
        <v>4149.8900000000003</v>
      </c>
      <c r="H213" s="60">
        <v>0</v>
      </c>
      <c r="I213" s="62" t="s">
        <v>512</v>
      </c>
      <c r="J213" s="62">
        <v>0</v>
      </c>
      <c r="K213" s="62">
        <v>0</v>
      </c>
      <c r="L213" s="62">
        <v>0</v>
      </c>
      <c r="M213" s="62">
        <v>0</v>
      </c>
      <c r="N213" s="62">
        <v>0</v>
      </c>
      <c r="O213" s="62">
        <v>0</v>
      </c>
      <c r="P213" s="62">
        <v>0</v>
      </c>
      <c r="Q213" s="62">
        <v>0</v>
      </c>
      <c r="R213" s="62">
        <v>0</v>
      </c>
      <c r="S213" s="62">
        <v>4149.8900000000003</v>
      </c>
      <c r="T213" s="62">
        <v>0</v>
      </c>
    </row>
    <row r="214" spans="1:20" s="22" customFormat="1" ht="15">
      <c r="A214" s="58">
        <v>1</v>
      </c>
      <c r="B214" s="58">
        <v>2614</v>
      </c>
      <c r="C214" s="58" t="s">
        <v>187</v>
      </c>
      <c r="D214" s="61">
        <v>39615</v>
      </c>
      <c r="E214" s="59" t="s">
        <v>510</v>
      </c>
      <c r="F214" s="59">
        <v>2003</v>
      </c>
      <c r="G214" s="60">
        <v>1333.73</v>
      </c>
      <c r="H214" s="60">
        <v>0</v>
      </c>
      <c r="I214" s="62" t="s">
        <v>512</v>
      </c>
      <c r="J214" s="62">
        <v>708.95</v>
      </c>
      <c r="K214" s="62">
        <v>0</v>
      </c>
      <c r="L214" s="62">
        <v>0</v>
      </c>
      <c r="M214" s="62">
        <v>0</v>
      </c>
      <c r="N214" s="62">
        <v>0</v>
      </c>
      <c r="O214" s="62">
        <v>0</v>
      </c>
      <c r="P214" s="62">
        <v>0</v>
      </c>
      <c r="Q214" s="62">
        <v>0</v>
      </c>
      <c r="R214" s="62">
        <v>0</v>
      </c>
      <c r="S214" s="62">
        <v>1333.73</v>
      </c>
      <c r="T214" s="62">
        <v>708.95</v>
      </c>
    </row>
    <row r="215" spans="1:20" s="22" customFormat="1" ht="15">
      <c r="A215" s="58">
        <v>1</v>
      </c>
      <c r="B215" s="58">
        <v>2618</v>
      </c>
      <c r="C215" s="58" t="s">
        <v>188</v>
      </c>
      <c r="D215" s="61">
        <v>39615</v>
      </c>
      <c r="E215" s="59" t="s">
        <v>510</v>
      </c>
      <c r="F215" s="59">
        <v>2003</v>
      </c>
      <c r="G215" s="60">
        <v>1333.73</v>
      </c>
      <c r="H215" s="60">
        <v>0</v>
      </c>
      <c r="I215" s="62" t="s">
        <v>512</v>
      </c>
      <c r="J215" s="62">
        <v>0</v>
      </c>
      <c r="K215" s="62">
        <v>0</v>
      </c>
      <c r="L215" s="62">
        <v>0</v>
      </c>
      <c r="M215" s="62">
        <v>0</v>
      </c>
      <c r="N215" s="62">
        <v>0</v>
      </c>
      <c r="O215" s="62">
        <v>0</v>
      </c>
      <c r="P215" s="62">
        <v>0</v>
      </c>
      <c r="Q215" s="62">
        <v>0</v>
      </c>
      <c r="R215" s="62">
        <v>0</v>
      </c>
      <c r="S215" s="62">
        <v>1333.73</v>
      </c>
      <c r="T215" s="62">
        <v>0</v>
      </c>
    </row>
    <row r="216" spans="1:20" s="22" customFormat="1" ht="15">
      <c r="A216" s="58">
        <v>1</v>
      </c>
      <c r="B216" s="58">
        <v>2623</v>
      </c>
      <c r="C216" s="58" t="s">
        <v>189</v>
      </c>
      <c r="D216" s="61">
        <v>39615</v>
      </c>
      <c r="E216" s="59" t="s">
        <v>510</v>
      </c>
      <c r="F216" s="59">
        <v>2003</v>
      </c>
      <c r="G216" s="60">
        <v>1209.71</v>
      </c>
      <c r="H216" s="60">
        <v>0</v>
      </c>
      <c r="I216" s="62" t="s">
        <v>512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1209.71</v>
      </c>
      <c r="T216" s="62">
        <v>0</v>
      </c>
    </row>
    <row r="217" spans="1:20" s="22" customFormat="1" ht="15">
      <c r="A217" s="58">
        <v>1</v>
      </c>
      <c r="B217" s="58">
        <v>2627</v>
      </c>
      <c r="C217" s="58" t="s">
        <v>423</v>
      </c>
      <c r="D217" s="61">
        <v>39619</v>
      </c>
      <c r="E217" s="59" t="s">
        <v>510</v>
      </c>
      <c r="F217" s="59">
        <v>2037</v>
      </c>
      <c r="G217" s="60">
        <v>4149.8900000000003</v>
      </c>
      <c r="H217" s="60">
        <v>0</v>
      </c>
      <c r="I217" s="62" t="s">
        <v>512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4149.8900000000003</v>
      </c>
      <c r="T217" s="62">
        <v>0</v>
      </c>
    </row>
    <row r="218" spans="1:20" s="22" customFormat="1" ht="15">
      <c r="A218" s="58">
        <v>1</v>
      </c>
      <c r="B218" s="58">
        <v>2628</v>
      </c>
      <c r="C218" s="58" t="s">
        <v>190</v>
      </c>
      <c r="D218" s="61">
        <v>39630</v>
      </c>
      <c r="E218" s="59" t="s">
        <v>510</v>
      </c>
      <c r="F218" s="59">
        <v>2009</v>
      </c>
      <c r="G218" s="60">
        <v>1614.36</v>
      </c>
      <c r="H218" s="60">
        <v>0</v>
      </c>
      <c r="I218" s="62" t="s">
        <v>512</v>
      </c>
      <c r="J218" s="62">
        <v>0</v>
      </c>
      <c r="K218" s="62">
        <v>0</v>
      </c>
      <c r="L218" s="62">
        <v>0</v>
      </c>
      <c r="M218" s="62">
        <v>1250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1614.36</v>
      </c>
      <c r="T218" s="62">
        <v>1250</v>
      </c>
    </row>
    <row r="219" spans="1:20" s="22" customFormat="1" ht="15">
      <c r="A219" s="58">
        <v>35</v>
      </c>
      <c r="B219" s="58">
        <v>2634</v>
      </c>
      <c r="C219" s="58" t="s">
        <v>461</v>
      </c>
      <c r="D219" s="61">
        <v>39630</v>
      </c>
      <c r="E219" s="59" t="s">
        <v>510</v>
      </c>
      <c r="F219" s="59">
        <v>2009</v>
      </c>
      <c r="G219" s="60">
        <v>1614.36</v>
      </c>
      <c r="H219" s="60">
        <v>0</v>
      </c>
      <c r="I219" s="62" t="s">
        <v>512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1614.36</v>
      </c>
      <c r="T219" s="62">
        <v>0</v>
      </c>
    </row>
    <row r="220" spans="1:20" s="22" customFormat="1" ht="15">
      <c r="A220" s="58">
        <v>1</v>
      </c>
      <c r="B220" s="58">
        <v>2642</v>
      </c>
      <c r="C220" s="58" t="s">
        <v>191</v>
      </c>
      <c r="D220" s="61">
        <v>39630</v>
      </c>
      <c r="E220" s="59" t="s">
        <v>510</v>
      </c>
      <c r="F220" s="59">
        <v>2009</v>
      </c>
      <c r="G220" s="60">
        <v>1695.09</v>
      </c>
      <c r="H220" s="60">
        <v>0</v>
      </c>
      <c r="I220" s="62" t="s">
        <v>512</v>
      </c>
      <c r="J220" s="62">
        <v>930.5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1695.09</v>
      </c>
      <c r="T220" s="62">
        <v>930.5</v>
      </c>
    </row>
    <row r="221" spans="1:20" s="22" customFormat="1" ht="15">
      <c r="A221" s="58">
        <v>48</v>
      </c>
      <c r="B221" s="58">
        <v>2644</v>
      </c>
      <c r="C221" s="58" t="s">
        <v>472</v>
      </c>
      <c r="D221" s="61">
        <v>39630</v>
      </c>
      <c r="E221" s="59" t="s">
        <v>510</v>
      </c>
      <c r="F221" s="59">
        <v>2037</v>
      </c>
      <c r="G221" s="60">
        <v>4149.8900000000003</v>
      </c>
      <c r="H221" s="60">
        <v>0</v>
      </c>
      <c r="I221" s="62" t="s">
        <v>512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4149.8900000000003</v>
      </c>
      <c r="T221" s="62">
        <v>0</v>
      </c>
    </row>
    <row r="222" spans="1:20" s="22" customFormat="1" ht="15">
      <c r="A222" s="58">
        <v>59</v>
      </c>
      <c r="B222" s="58">
        <v>2651</v>
      </c>
      <c r="C222" s="58" t="s">
        <v>473</v>
      </c>
      <c r="D222" s="61">
        <v>39644</v>
      </c>
      <c r="E222" s="59" t="s">
        <v>510</v>
      </c>
      <c r="F222" s="59">
        <v>2037</v>
      </c>
      <c r="G222" s="60">
        <v>4149.8900000000003</v>
      </c>
      <c r="H222" s="60">
        <v>0</v>
      </c>
      <c r="I222" s="62" t="s">
        <v>512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4149.8900000000003</v>
      </c>
      <c r="T222" s="62">
        <v>0</v>
      </c>
    </row>
    <row r="223" spans="1:20" s="22" customFormat="1" ht="15">
      <c r="A223" s="58">
        <v>1</v>
      </c>
      <c r="B223" s="58">
        <v>2656</v>
      </c>
      <c r="C223" s="58" t="s">
        <v>192</v>
      </c>
      <c r="D223" s="61">
        <v>39646</v>
      </c>
      <c r="E223" s="59" t="s">
        <v>510</v>
      </c>
      <c r="F223" s="59">
        <v>2009</v>
      </c>
      <c r="G223" s="60">
        <v>1614.36</v>
      </c>
      <c r="H223" s="60">
        <v>0</v>
      </c>
      <c r="I223" s="62" t="s">
        <v>512</v>
      </c>
      <c r="J223" s="62">
        <v>708.95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1614.36</v>
      </c>
      <c r="T223" s="62">
        <v>708.95</v>
      </c>
    </row>
    <row r="224" spans="1:20" s="22" customFormat="1" ht="15">
      <c r="A224" s="58">
        <v>1</v>
      </c>
      <c r="B224" s="58">
        <v>2659</v>
      </c>
      <c r="C224" s="58" t="s">
        <v>193</v>
      </c>
      <c r="D224" s="61">
        <v>39646</v>
      </c>
      <c r="E224" s="59" t="s">
        <v>510</v>
      </c>
      <c r="F224" s="59">
        <v>2009</v>
      </c>
      <c r="G224" s="60">
        <v>1614.36</v>
      </c>
      <c r="H224" s="60">
        <v>0</v>
      </c>
      <c r="I224" s="62" t="s">
        <v>512</v>
      </c>
      <c r="J224" s="62">
        <v>1993.92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1614.36</v>
      </c>
      <c r="T224" s="62">
        <v>1993.92</v>
      </c>
    </row>
    <row r="225" spans="1:20" s="22" customFormat="1" ht="15">
      <c r="A225" s="58">
        <v>1</v>
      </c>
      <c r="B225" s="58">
        <v>2661</v>
      </c>
      <c r="C225" s="58" t="s">
        <v>194</v>
      </c>
      <c r="D225" s="61">
        <v>39646</v>
      </c>
      <c r="E225" s="59" t="s">
        <v>510</v>
      </c>
      <c r="F225" s="59">
        <v>2003</v>
      </c>
      <c r="G225" s="60">
        <v>1270.2</v>
      </c>
      <c r="H225" s="60">
        <v>0</v>
      </c>
      <c r="I225" s="62" t="s">
        <v>512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1270.2</v>
      </c>
      <c r="T225" s="62">
        <v>0</v>
      </c>
    </row>
    <row r="226" spans="1:20" s="22" customFormat="1" ht="15">
      <c r="A226" s="58">
        <v>1</v>
      </c>
      <c r="B226" s="58">
        <v>2664</v>
      </c>
      <c r="C226" s="58" t="s">
        <v>195</v>
      </c>
      <c r="D226" s="61">
        <v>39661</v>
      </c>
      <c r="E226" s="59" t="s">
        <v>510</v>
      </c>
      <c r="F226" s="59">
        <v>2035</v>
      </c>
      <c r="G226" s="60">
        <v>4656.5600000000004</v>
      </c>
      <c r="H226" s="60">
        <v>0</v>
      </c>
      <c r="I226" s="62" t="s">
        <v>512</v>
      </c>
      <c r="J226" s="62">
        <v>1993.92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4656.5600000000004</v>
      </c>
      <c r="T226" s="62">
        <v>1993.92</v>
      </c>
    </row>
    <row r="227" spans="1:20" s="22" customFormat="1" ht="15">
      <c r="A227" s="58">
        <v>1</v>
      </c>
      <c r="B227" s="58">
        <v>2665</v>
      </c>
      <c r="C227" s="58" t="s">
        <v>196</v>
      </c>
      <c r="D227" s="61">
        <v>39666</v>
      </c>
      <c r="E227" s="59" t="s">
        <v>510</v>
      </c>
      <c r="F227" s="59">
        <v>2009</v>
      </c>
      <c r="G227" s="60">
        <v>1614.36</v>
      </c>
      <c r="H227" s="60">
        <v>0</v>
      </c>
      <c r="I227" s="62" t="s">
        <v>512</v>
      </c>
      <c r="J227" s="62">
        <v>708.95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1614.36</v>
      </c>
      <c r="T227" s="62">
        <v>708.95</v>
      </c>
    </row>
    <row r="228" spans="1:20" s="22" customFormat="1" ht="15">
      <c r="A228" s="58">
        <v>1</v>
      </c>
      <c r="B228" s="58">
        <v>2666</v>
      </c>
      <c r="C228" s="58" t="s">
        <v>197</v>
      </c>
      <c r="D228" s="61">
        <v>39666</v>
      </c>
      <c r="E228" s="59" t="s">
        <v>510</v>
      </c>
      <c r="F228" s="59">
        <v>2009</v>
      </c>
      <c r="G228" s="60">
        <v>1614.36</v>
      </c>
      <c r="H228" s="60">
        <v>0</v>
      </c>
      <c r="I228" s="62" t="s">
        <v>512</v>
      </c>
      <c r="J228" s="62">
        <v>1993.92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1614.36</v>
      </c>
      <c r="T228" s="62">
        <v>1993.92</v>
      </c>
    </row>
    <row r="229" spans="1:20" s="22" customFormat="1" ht="15">
      <c r="A229" s="58">
        <v>1</v>
      </c>
      <c r="B229" s="58">
        <v>2668</v>
      </c>
      <c r="C229" s="58" t="s">
        <v>198</v>
      </c>
      <c r="D229" s="61">
        <v>39666</v>
      </c>
      <c r="E229" s="59" t="s">
        <v>510</v>
      </c>
      <c r="F229" s="59">
        <v>2009</v>
      </c>
      <c r="G229" s="60">
        <v>1614.36</v>
      </c>
      <c r="H229" s="60">
        <v>0</v>
      </c>
      <c r="I229" s="62" t="s">
        <v>512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1614.36</v>
      </c>
      <c r="T229" s="62">
        <v>0</v>
      </c>
    </row>
    <row r="230" spans="1:20" s="22" customFormat="1" ht="15">
      <c r="A230" s="58">
        <v>1</v>
      </c>
      <c r="B230" s="58">
        <v>2671</v>
      </c>
      <c r="C230" s="58" t="s">
        <v>199</v>
      </c>
      <c r="D230" s="61">
        <v>39667</v>
      </c>
      <c r="E230" s="59" t="s">
        <v>510</v>
      </c>
      <c r="F230" s="59">
        <v>2003</v>
      </c>
      <c r="G230" s="60">
        <v>1333.73</v>
      </c>
      <c r="H230" s="60">
        <v>0</v>
      </c>
      <c r="I230" s="62" t="s">
        <v>512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1333.73</v>
      </c>
      <c r="T230" s="62">
        <v>0</v>
      </c>
    </row>
    <row r="231" spans="1:20" s="22" customFormat="1" ht="15">
      <c r="A231" s="58">
        <v>1</v>
      </c>
      <c r="B231" s="58">
        <v>2672</v>
      </c>
      <c r="C231" s="58" t="s">
        <v>200</v>
      </c>
      <c r="D231" s="61">
        <v>39667</v>
      </c>
      <c r="E231" s="59" t="s">
        <v>510</v>
      </c>
      <c r="F231" s="59">
        <v>2003</v>
      </c>
      <c r="G231" s="60">
        <v>1270.21</v>
      </c>
      <c r="H231" s="60">
        <v>0</v>
      </c>
      <c r="I231" s="62" t="s">
        <v>512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1270.21</v>
      </c>
      <c r="T231" s="62">
        <v>0</v>
      </c>
    </row>
    <row r="232" spans="1:20" s="22" customFormat="1" ht="15">
      <c r="A232" s="58">
        <v>1</v>
      </c>
      <c r="B232" s="58">
        <v>2675</v>
      </c>
      <c r="C232" s="58" t="s">
        <v>201</v>
      </c>
      <c r="D232" s="61">
        <v>39667</v>
      </c>
      <c r="E232" s="59" t="s">
        <v>510</v>
      </c>
      <c r="F232" s="59">
        <v>2003</v>
      </c>
      <c r="G232" s="60">
        <v>1209.71</v>
      </c>
      <c r="H232" s="60">
        <v>0</v>
      </c>
      <c r="I232" s="62" t="s">
        <v>512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1209.71</v>
      </c>
      <c r="T232" s="62">
        <v>0</v>
      </c>
    </row>
    <row r="233" spans="1:20" s="22" customFormat="1" ht="15">
      <c r="A233" s="58">
        <v>1</v>
      </c>
      <c r="B233" s="58">
        <v>2682</v>
      </c>
      <c r="C233" s="58" t="s">
        <v>202</v>
      </c>
      <c r="D233" s="61">
        <v>39675</v>
      </c>
      <c r="E233" s="59" t="s">
        <v>510</v>
      </c>
      <c r="F233" s="59">
        <v>2009</v>
      </c>
      <c r="G233" s="60">
        <v>1614.37</v>
      </c>
      <c r="H233" s="60">
        <v>0</v>
      </c>
      <c r="I233" s="62" t="s">
        <v>512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1614.37</v>
      </c>
      <c r="T233" s="62">
        <v>0</v>
      </c>
    </row>
    <row r="234" spans="1:20" s="22" customFormat="1" ht="15">
      <c r="A234" s="58">
        <v>3</v>
      </c>
      <c r="B234" s="58">
        <v>2684</v>
      </c>
      <c r="C234" s="58" t="s">
        <v>433</v>
      </c>
      <c r="D234" s="61">
        <v>39692</v>
      </c>
      <c r="E234" s="59" t="s">
        <v>510</v>
      </c>
      <c r="F234" s="59">
        <v>2037</v>
      </c>
      <c r="G234" s="60">
        <v>4149.8900000000003</v>
      </c>
      <c r="H234" s="60">
        <v>0</v>
      </c>
      <c r="I234" s="62" t="s">
        <v>512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4149.8900000000003</v>
      </c>
      <c r="T234" s="62">
        <v>0</v>
      </c>
    </row>
    <row r="235" spans="1:20" s="22" customFormat="1" ht="15">
      <c r="A235" s="58">
        <v>1</v>
      </c>
      <c r="B235" s="58">
        <v>2687</v>
      </c>
      <c r="C235" s="58" t="s">
        <v>203</v>
      </c>
      <c r="D235" s="61">
        <v>39700</v>
      </c>
      <c r="E235" s="59" t="s">
        <v>510</v>
      </c>
      <c r="F235" s="59">
        <v>2009</v>
      </c>
      <c r="G235" s="60">
        <v>1614.36</v>
      </c>
      <c r="H235" s="60">
        <v>0</v>
      </c>
      <c r="I235" s="62" t="s">
        <v>512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1614.36</v>
      </c>
      <c r="T235" s="62">
        <v>0</v>
      </c>
    </row>
    <row r="236" spans="1:20" s="22" customFormat="1" ht="15">
      <c r="A236" s="58">
        <v>1</v>
      </c>
      <c r="B236" s="58">
        <v>2689</v>
      </c>
      <c r="C236" s="58" t="s">
        <v>204</v>
      </c>
      <c r="D236" s="61">
        <v>39707</v>
      </c>
      <c r="E236" s="59" t="s">
        <v>510</v>
      </c>
      <c r="F236" s="59">
        <v>2009</v>
      </c>
      <c r="G236" s="60">
        <v>1614.36</v>
      </c>
      <c r="H236" s="60">
        <v>0</v>
      </c>
      <c r="I236" s="62" t="s">
        <v>512</v>
      </c>
      <c r="J236" s="62">
        <v>930.5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1614.36</v>
      </c>
      <c r="T236" s="62">
        <v>930.5</v>
      </c>
    </row>
    <row r="237" spans="1:20" s="22" customFormat="1" ht="15">
      <c r="A237" s="58">
        <v>25</v>
      </c>
      <c r="B237" s="58">
        <v>2692</v>
      </c>
      <c r="C237" s="58" t="s">
        <v>444</v>
      </c>
      <c r="D237" s="61">
        <v>39716</v>
      </c>
      <c r="E237" s="59" t="s">
        <v>510</v>
      </c>
      <c r="F237" s="59">
        <v>2009</v>
      </c>
      <c r="G237" s="60">
        <v>1614.36</v>
      </c>
      <c r="H237" s="60">
        <v>0</v>
      </c>
      <c r="I237" s="62" t="s">
        <v>512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1614.36</v>
      </c>
      <c r="T237" s="62">
        <v>0</v>
      </c>
    </row>
    <row r="238" spans="1:20" s="22" customFormat="1" ht="15">
      <c r="A238" s="58">
        <v>59</v>
      </c>
      <c r="B238" s="58">
        <v>2696</v>
      </c>
      <c r="C238" s="58" t="s">
        <v>489</v>
      </c>
      <c r="D238" s="61">
        <v>39716</v>
      </c>
      <c r="E238" s="59" t="s">
        <v>510</v>
      </c>
      <c r="F238" s="59">
        <v>2009</v>
      </c>
      <c r="G238" s="60">
        <v>1614.36</v>
      </c>
      <c r="H238" s="60">
        <v>0</v>
      </c>
      <c r="I238" s="62" t="s">
        <v>512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1614.36</v>
      </c>
      <c r="T238" s="62">
        <v>0</v>
      </c>
    </row>
    <row r="239" spans="1:20" s="22" customFormat="1" ht="15">
      <c r="A239" s="58">
        <v>1</v>
      </c>
      <c r="B239" s="58">
        <v>2697</v>
      </c>
      <c r="C239" s="58" t="s">
        <v>205</v>
      </c>
      <c r="D239" s="61">
        <v>39716</v>
      </c>
      <c r="E239" s="59" t="s">
        <v>510</v>
      </c>
      <c r="F239" s="59">
        <v>2009</v>
      </c>
      <c r="G239" s="60">
        <v>1614.36</v>
      </c>
      <c r="H239" s="60">
        <v>0</v>
      </c>
      <c r="I239" s="62" t="s">
        <v>512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1614.36</v>
      </c>
      <c r="T239" s="62">
        <v>0</v>
      </c>
    </row>
    <row r="240" spans="1:20" s="22" customFormat="1" ht="15">
      <c r="A240" s="58">
        <v>1</v>
      </c>
      <c r="B240" s="58">
        <v>2701</v>
      </c>
      <c r="C240" s="58" t="s">
        <v>206</v>
      </c>
      <c r="D240" s="61">
        <v>39720</v>
      </c>
      <c r="E240" s="59" t="s">
        <v>510</v>
      </c>
      <c r="F240" s="59">
        <v>2009</v>
      </c>
      <c r="G240" s="60">
        <v>1614.36</v>
      </c>
      <c r="H240" s="60">
        <v>0</v>
      </c>
      <c r="I240" s="62" t="s">
        <v>512</v>
      </c>
      <c r="J240" s="62">
        <v>930.5</v>
      </c>
      <c r="K240" s="62">
        <v>0</v>
      </c>
      <c r="L240" s="62">
        <v>0</v>
      </c>
      <c r="M240" s="62">
        <v>0</v>
      </c>
      <c r="N240" s="62">
        <v>0</v>
      </c>
      <c r="O240" s="62">
        <v>0</v>
      </c>
      <c r="P240" s="62">
        <v>0</v>
      </c>
      <c r="Q240" s="62">
        <v>0</v>
      </c>
      <c r="R240" s="62">
        <v>0</v>
      </c>
      <c r="S240" s="62">
        <v>1614.36</v>
      </c>
      <c r="T240" s="62">
        <v>930.5</v>
      </c>
    </row>
    <row r="241" spans="1:20" s="22" customFormat="1" ht="15">
      <c r="A241" s="58">
        <v>1</v>
      </c>
      <c r="B241" s="58">
        <v>2702</v>
      </c>
      <c r="C241" s="58" t="s">
        <v>462</v>
      </c>
      <c r="D241" s="61">
        <v>39722</v>
      </c>
      <c r="E241" s="59" t="s">
        <v>510</v>
      </c>
      <c r="F241" s="59">
        <v>2037</v>
      </c>
      <c r="G241" s="60">
        <v>4149.8900000000003</v>
      </c>
      <c r="H241" s="60">
        <v>0</v>
      </c>
      <c r="I241" s="62" t="s">
        <v>512</v>
      </c>
      <c r="J241" s="62">
        <v>0</v>
      </c>
      <c r="K241" s="62">
        <v>0</v>
      </c>
      <c r="L241" s="62">
        <v>0</v>
      </c>
      <c r="M241" s="62">
        <v>0</v>
      </c>
      <c r="N241" s="62">
        <v>0</v>
      </c>
      <c r="O241" s="62">
        <v>0</v>
      </c>
      <c r="P241" s="62">
        <v>0</v>
      </c>
      <c r="Q241" s="62">
        <v>0</v>
      </c>
      <c r="R241" s="62">
        <v>0</v>
      </c>
      <c r="S241" s="62">
        <v>4149.8900000000003</v>
      </c>
      <c r="T241" s="62">
        <v>0</v>
      </c>
    </row>
    <row r="242" spans="1:20" s="22" customFormat="1" ht="15">
      <c r="A242" s="58">
        <v>1</v>
      </c>
      <c r="B242" s="58">
        <v>2705</v>
      </c>
      <c r="C242" s="58" t="s">
        <v>463</v>
      </c>
      <c r="D242" s="61">
        <v>39728</v>
      </c>
      <c r="E242" s="59" t="s">
        <v>510</v>
      </c>
      <c r="F242" s="59">
        <v>2009</v>
      </c>
      <c r="G242" s="60">
        <v>1614.36</v>
      </c>
      <c r="H242" s="60">
        <v>0</v>
      </c>
      <c r="I242" s="62" t="s">
        <v>512</v>
      </c>
      <c r="J242" s="62">
        <v>0</v>
      </c>
      <c r="K242" s="62">
        <v>0</v>
      </c>
      <c r="L242" s="62">
        <v>0</v>
      </c>
      <c r="M242" s="62">
        <v>0</v>
      </c>
      <c r="N242" s="62">
        <v>0</v>
      </c>
      <c r="O242" s="62">
        <v>0</v>
      </c>
      <c r="P242" s="62">
        <v>0</v>
      </c>
      <c r="Q242" s="62">
        <v>0</v>
      </c>
      <c r="R242" s="62">
        <v>0</v>
      </c>
      <c r="S242" s="62">
        <v>1614.36</v>
      </c>
      <c r="T242" s="62">
        <v>0</v>
      </c>
    </row>
    <row r="243" spans="1:20" s="22" customFormat="1" ht="15">
      <c r="A243" s="58">
        <v>50</v>
      </c>
      <c r="B243" s="58">
        <v>2706</v>
      </c>
      <c r="C243" s="58" t="s">
        <v>451</v>
      </c>
      <c r="D243" s="61">
        <v>39730</v>
      </c>
      <c r="E243" s="59" t="s">
        <v>510</v>
      </c>
      <c r="F243" s="59">
        <v>2037</v>
      </c>
      <c r="G243" s="60">
        <v>4149.8900000000003</v>
      </c>
      <c r="H243" s="60">
        <v>0</v>
      </c>
      <c r="I243" s="62" t="s">
        <v>512</v>
      </c>
      <c r="J243" s="62">
        <v>0</v>
      </c>
      <c r="K243" s="62">
        <v>0</v>
      </c>
      <c r="L243" s="62">
        <v>0</v>
      </c>
      <c r="M243" s="62">
        <v>0</v>
      </c>
      <c r="N243" s="62">
        <v>0</v>
      </c>
      <c r="O243" s="62">
        <v>0</v>
      </c>
      <c r="P243" s="62">
        <v>0</v>
      </c>
      <c r="Q243" s="62">
        <v>0</v>
      </c>
      <c r="R243" s="62">
        <v>0</v>
      </c>
      <c r="S243" s="62">
        <v>4149.8900000000003</v>
      </c>
      <c r="T243" s="62">
        <v>0</v>
      </c>
    </row>
    <row r="244" spans="1:20" s="22" customFormat="1" ht="15">
      <c r="A244" s="58">
        <v>1</v>
      </c>
      <c r="B244" s="58">
        <v>2707</v>
      </c>
      <c r="C244" s="58" t="s">
        <v>207</v>
      </c>
      <c r="D244" s="61">
        <v>39734</v>
      </c>
      <c r="E244" s="59" t="s">
        <v>510</v>
      </c>
      <c r="F244" s="59">
        <v>2009</v>
      </c>
      <c r="G244" s="60">
        <v>1614.36</v>
      </c>
      <c r="H244" s="60">
        <v>0</v>
      </c>
      <c r="I244" s="62" t="s">
        <v>512</v>
      </c>
      <c r="J244" s="62">
        <v>708.95</v>
      </c>
      <c r="K244" s="62">
        <v>0</v>
      </c>
      <c r="L244" s="62">
        <v>0</v>
      </c>
      <c r="M244" s="62">
        <v>0</v>
      </c>
      <c r="N244" s="62">
        <v>0</v>
      </c>
      <c r="O244" s="62">
        <v>0</v>
      </c>
      <c r="P244" s="62">
        <v>0</v>
      </c>
      <c r="Q244" s="62">
        <v>0</v>
      </c>
      <c r="R244" s="62">
        <v>0</v>
      </c>
      <c r="S244" s="62">
        <v>1614.36</v>
      </c>
      <c r="T244" s="62">
        <v>708.95</v>
      </c>
    </row>
    <row r="245" spans="1:20" s="22" customFormat="1" ht="15">
      <c r="A245" s="58">
        <v>1</v>
      </c>
      <c r="B245" s="58">
        <v>2709</v>
      </c>
      <c r="C245" s="58" t="s">
        <v>208</v>
      </c>
      <c r="D245" s="61">
        <v>39734</v>
      </c>
      <c r="E245" s="59" t="s">
        <v>510</v>
      </c>
      <c r="F245" s="59">
        <v>2009</v>
      </c>
      <c r="G245" s="60">
        <v>1614.36</v>
      </c>
      <c r="H245" s="60">
        <v>0</v>
      </c>
      <c r="I245" s="62" t="s">
        <v>512</v>
      </c>
      <c r="J245" s="62">
        <v>708.95</v>
      </c>
      <c r="K245" s="62">
        <v>0</v>
      </c>
      <c r="L245" s="62">
        <v>0</v>
      </c>
      <c r="M245" s="62">
        <v>0</v>
      </c>
      <c r="N245" s="62">
        <v>0</v>
      </c>
      <c r="O245" s="62">
        <v>0</v>
      </c>
      <c r="P245" s="62">
        <v>0</v>
      </c>
      <c r="Q245" s="62">
        <v>0</v>
      </c>
      <c r="R245" s="62">
        <v>0</v>
      </c>
      <c r="S245" s="62">
        <v>1614.36</v>
      </c>
      <c r="T245" s="62">
        <v>708.95</v>
      </c>
    </row>
    <row r="246" spans="1:20" s="22" customFormat="1" ht="15">
      <c r="A246" s="58">
        <v>1</v>
      </c>
      <c r="B246" s="58">
        <v>2710</v>
      </c>
      <c r="C246" s="58" t="s">
        <v>209</v>
      </c>
      <c r="D246" s="61">
        <v>39734</v>
      </c>
      <c r="E246" s="59" t="s">
        <v>510</v>
      </c>
      <c r="F246" s="59">
        <v>2009</v>
      </c>
      <c r="G246" s="60">
        <v>1695.09</v>
      </c>
      <c r="H246" s="60">
        <v>0</v>
      </c>
      <c r="I246" s="62" t="s">
        <v>512</v>
      </c>
      <c r="J246" s="62">
        <v>708.95</v>
      </c>
      <c r="K246" s="62">
        <v>0</v>
      </c>
      <c r="L246" s="62">
        <v>0</v>
      </c>
      <c r="M246" s="62">
        <v>0</v>
      </c>
      <c r="N246" s="62">
        <v>0</v>
      </c>
      <c r="O246" s="62">
        <v>0</v>
      </c>
      <c r="P246" s="62">
        <v>0</v>
      </c>
      <c r="Q246" s="62">
        <v>0</v>
      </c>
      <c r="R246" s="62">
        <v>0</v>
      </c>
      <c r="S246" s="62">
        <v>1695.09</v>
      </c>
      <c r="T246" s="62">
        <v>708.95</v>
      </c>
    </row>
    <row r="247" spans="1:20" s="22" customFormat="1" ht="15">
      <c r="A247" s="58">
        <v>1</v>
      </c>
      <c r="B247" s="58">
        <v>2712</v>
      </c>
      <c r="C247" s="58" t="s">
        <v>210</v>
      </c>
      <c r="D247" s="61">
        <v>39734</v>
      </c>
      <c r="E247" s="59" t="s">
        <v>510</v>
      </c>
      <c r="F247" s="59">
        <v>2009</v>
      </c>
      <c r="G247" s="60">
        <v>1695.09</v>
      </c>
      <c r="H247" s="60">
        <v>0</v>
      </c>
      <c r="I247" s="62" t="s">
        <v>512</v>
      </c>
      <c r="J247" s="62">
        <v>0</v>
      </c>
      <c r="K247" s="62">
        <v>0</v>
      </c>
      <c r="L247" s="62">
        <v>0</v>
      </c>
      <c r="M247" s="62">
        <v>0</v>
      </c>
      <c r="N247" s="62">
        <v>0</v>
      </c>
      <c r="O247" s="62">
        <v>0</v>
      </c>
      <c r="P247" s="62">
        <v>0</v>
      </c>
      <c r="Q247" s="62">
        <v>0</v>
      </c>
      <c r="R247" s="62">
        <v>0</v>
      </c>
      <c r="S247" s="62">
        <v>1695.09</v>
      </c>
      <c r="T247" s="62">
        <v>0</v>
      </c>
    </row>
    <row r="248" spans="1:20" s="22" customFormat="1" ht="15">
      <c r="A248" s="58">
        <v>1</v>
      </c>
      <c r="B248" s="58">
        <v>2715</v>
      </c>
      <c r="C248" s="58" t="s">
        <v>211</v>
      </c>
      <c r="D248" s="61">
        <v>39738</v>
      </c>
      <c r="E248" s="59" t="s">
        <v>510</v>
      </c>
      <c r="F248" s="59">
        <v>2048</v>
      </c>
      <c r="G248" s="60">
        <v>0</v>
      </c>
      <c r="H248" s="60">
        <v>0</v>
      </c>
      <c r="I248" s="62" t="s">
        <v>511</v>
      </c>
      <c r="J248" s="62">
        <v>0</v>
      </c>
      <c r="K248" s="62">
        <v>0</v>
      </c>
      <c r="L248" s="62">
        <v>0</v>
      </c>
      <c r="M248" s="62">
        <v>0</v>
      </c>
      <c r="N248" s="62">
        <v>0</v>
      </c>
      <c r="O248" s="62">
        <v>253.2</v>
      </c>
      <c r="P248" s="62">
        <v>1012.78</v>
      </c>
      <c r="Q248" s="62">
        <v>0</v>
      </c>
      <c r="R248" s="62">
        <v>0</v>
      </c>
      <c r="S248" s="62">
        <v>253.2</v>
      </c>
      <c r="T248" s="62">
        <v>1012.78</v>
      </c>
    </row>
    <row r="249" spans="1:20" s="22" customFormat="1" ht="15">
      <c r="A249" s="58">
        <v>1</v>
      </c>
      <c r="B249" s="58">
        <v>2717</v>
      </c>
      <c r="C249" s="58" t="s">
        <v>212</v>
      </c>
      <c r="D249" s="61">
        <v>39748</v>
      </c>
      <c r="E249" s="59" t="s">
        <v>510</v>
      </c>
      <c r="F249" s="59">
        <v>2037</v>
      </c>
      <c r="G249" s="60">
        <v>4149.8900000000003</v>
      </c>
      <c r="H249" s="60">
        <v>0</v>
      </c>
      <c r="I249" s="62" t="s">
        <v>512</v>
      </c>
      <c r="J249" s="62">
        <v>0</v>
      </c>
      <c r="K249" s="62">
        <v>0</v>
      </c>
      <c r="L249" s="62">
        <v>0</v>
      </c>
      <c r="M249" s="62">
        <v>0</v>
      </c>
      <c r="N249" s="62">
        <v>0</v>
      </c>
      <c r="O249" s="62">
        <v>0</v>
      </c>
      <c r="P249" s="62">
        <v>0</v>
      </c>
      <c r="Q249" s="62">
        <v>0</v>
      </c>
      <c r="R249" s="62">
        <v>0</v>
      </c>
      <c r="S249" s="62">
        <v>4149.8900000000003</v>
      </c>
      <c r="T249" s="62">
        <v>0</v>
      </c>
    </row>
    <row r="250" spans="1:20" s="22" customFormat="1" ht="15">
      <c r="A250" s="58">
        <v>3</v>
      </c>
      <c r="B250" s="58">
        <v>2718</v>
      </c>
      <c r="C250" s="58" t="s">
        <v>452</v>
      </c>
      <c r="D250" s="61">
        <v>39749</v>
      </c>
      <c r="E250" s="59" t="s">
        <v>510</v>
      </c>
      <c r="F250" s="59">
        <v>2009</v>
      </c>
      <c r="G250" s="60">
        <v>1614.36</v>
      </c>
      <c r="H250" s="60">
        <v>0</v>
      </c>
      <c r="I250" s="62" t="s">
        <v>512</v>
      </c>
      <c r="J250" s="62">
        <v>0</v>
      </c>
      <c r="K250" s="62">
        <v>0</v>
      </c>
      <c r="L250" s="62">
        <v>0</v>
      </c>
      <c r="M250" s="62">
        <v>0</v>
      </c>
      <c r="N250" s="62">
        <v>0</v>
      </c>
      <c r="O250" s="62">
        <v>0</v>
      </c>
      <c r="P250" s="62">
        <v>0</v>
      </c>
      <c r="Q250" s="62">
        <v>0</v>
      </c>
      <c r="R250" s="62">
        <v>0</v>
      </c>
      <c r="S250" s="62">
        <v>1614.36</v>
      </c>
      <c r="T250" s="62">
        <v>0</v>
      </c>
    </row>
    <row r="251" spans="1:20" s="22" customFormat="1" ht="15">
      <c r="A251" s="58">
        <v>14</v>
      </c>
      <c r="B251" s="58">
        <v>2719</v>
      </c>
      <c r="C251" s="58" t="s">
        <v>437</v>
      </c>
      <c r="D251" s="61">
        <v>39749</v>
      </c>
      <c r="E251" s="59" t="s">
        <v>510</v>
      </c>
      <c r="F251" s="59">
        <v>2009</v>
      </c>
      <c r="G251" s="60">
        <v>1695.09</v>
      </c>
      <c r="H251" s="60">
        <v>0</v>
      </c>
      <c r="I251" s="62" t="s">
        <v>512</v>
      </c>
      <c r="J251" s="62">
        <v>0</v>
      </c>
      <c r="K251" s="62">
        <v>174.95</v>
      </c>
      <c r="L251" s="62">
        <v>0</v>
      </c>
      <c r="M251" s="62">
        <v>0</v>
      </c>
      <c r="N251" s="62">
        <v>0</v>
      </c>
      <c r="O251" s="62">
        <v>0</v>
      </c>
      <c r="P251" s="62">
        <v>0</v>
      </c>
      <c r="Q251" s="62">
        <v>0</v>
      </c>
      <c r="R251" s="62">
        <v>0</v>
      </c>
      <c r="S251" s="62">
        <v>1695.09</v>
      </c>
      <c r="T251" s="62">
        <v>174.95</v>
      </c>
    </row>
    <row r="252" spans="1:20" s="22" customFormat="1" ht="15">
      <c r="A252" s="58">
        <v>51</v>
      </c>
      <c r="B252" s="58">
        <v>2720</v>
      </c>
      <c r="C252" s="58" t="s">
        <v>464</v>
      </c>
      <c r="D252" s="61">
        <v>39751</v>
      </c>
      <c r="E252" s="59" t="s">
        <v>510</v>
      </c>
      <c r="F252" s="59">
        <v>2009</v>
      </c>
      <c r="G252" s="60">
        <v>1614.37</v>
      </c>
      <c r="H252" s="60">
        <v>0</v>
      </c>
      <c r="I252" s="62" t="s">
        <v>512</v>
      </c>
      <c r="J252" s="62">
        <v>0</v>
      </c>
      <c r="K252" s="62">
        <v>0</v>
      </c>
      <c r="L252" s="62">
        <v>0</v>
      </c>
      <c r="M252" s="62">
        <v>0</v>
      </c>
      <c r="N252" s="62">
        <v>0</v>
      </c>
      <c r="O252" s="62">
        <v>0</v>
      </c>
      <c r="P252" s="62">
        <v>0</v>
      </c>
      <c r="Q252" s="62">
        <v>0</v>
      </c>
      <c r="R252" s="62">
        <v>0</v>
      </c>
      <c r="S252" s="62">
        <v>1614.37</v>
      </c>
      <c r="T252" s="62">
        <v>0</v>
      </c>
    </row>
    <row r="253" spans="1:20" s="22" customFormat="1" ht="15">
      <c r="A253" s="58">
        <v>50</v>
      </c>
      <c r="B253" s="58">
        <v>2721</v>
      </c>
      <c r="C253" s="58" t="s">
        <v>475</v>
      </c>
      <c r="D253" s="61">
        <v>39753</v>
      </c>
      <c r="E253" s="59" t="s">
        <v>510</v>
      </c>
      <c r="F253" s="59">
        <v>2009</v>
      </c>
      <c r="G253" s="60">
        <v>1614.36</v>
      </c>
      <c r="H253" s="60">
        <v>0</v>
      </c>
      <c r="I253" s="62" t="s">
        <v>512</v>
      </c>
      <c r="J253" s="62">
        <v>0</v>
      </c>
      <c r="K253" s="62">
        <v>0</v>
      </c>
      <c r="L253" s="62">
        <v>174.95</v>
      </c>
      <c r="M253" s="62">
        <v>0</v>
      </c>
      <c r="N253" s="62">
        <v>0</v>
      </c>
      <c r="O253" s="62">
        <v>0</v>
      </c>
      <c r="P253" s="62">
        <v>0</v>
      </c>
      <c r="Q253" s="62">
        <v>0</v>
      </c>
      <c r="R253" s="62">
        <v>0</v>
      </c>
      <c r="S253" s="62">
        <v>1614.36</v>
      </c>
      <c r="T253" s="62">
        <v>174.95</v>
      </c>
    </row>
    <row r="254" spans="1:20" s="22" customFormat="1" ht="15">
      <c r="A254" s="58">
        <v>1</v>
      </c>
      <c r="B254" s="58">
        <v>2726</v>
      </c>
      <c r="C254" s="58" t="s">
        <v>213</v>
      </c>
      <c r="D254" s="61">
        <v>39818</v>
      </c>
      <c r="E254" s="59" t="s">
        <v>510</v>
      </c>
      <c r="F254" s="59">
        <v>2009</v>
      </c>
      <c r="G254" s="60">
        <v>1695.09</v>
      </c>
      <c r="H254" s="60">
        <v>0</v>
      </c>
      <c r="I254" s="62" t="s">
        <v>512</v>
      </c>
      <c r="J254" s="62">
        <v>0</v>
      </c>
      <c r="K254" s="62">
        <v>0</v>
      </c>
      <c r="L254" s="62">
        <v>0</v>
      </c>
      <c r="M254" s="62">
        <v>1250</v>
      </c>
      <c r="N254" s="62">
        <v>0</v>
      </c>
      <c r="O254" s="62">
        <v>0</v>
      </c>
      <c r="P254" s="62">
        <v>0</v>
      </c>
      <c r="Q254" s="62">
        <v>0</v>
      </c>
      <c r="R254" s="62">
        <v>0</v>
      </c>
      <c r="S254" s="62">
        <v>1695.09</v>
      </c>
      <c r="T254" s="62">
        <v>1250</v>
      </c>
    </row>
    <row r="255" spans="1:20" s="22" customFormat="1" ht="15">
      <c r="A255" s="58">
        <v>1</v>
      </c>
      <c r="B255" s="58">
        <v>2732</v>
      </c>
      <c r="C255" s="58" t="s">
        <v>214</v>
      </c>
      <c r="D255" s="61">
        <v>39874</v>
      </c>
      <c r="E255" s="59" t="s">
        <v>510</v>
      </c>
      <c r="F255" s="59">
        <v>2009</v>
      </c>
      <c r="G255" s="60">
        <v>1614.36</v>
      </c>
      <c r="H255" s="60">
        <v>0</v>
      </c>
      <c r="I255" s="62" t="s">
        <v>512</v>
      </c>
      <c r="J255" s="62">
        <v>0</v>
      </c>
      <c r="K255" s="62">
        <v>0</v>
      </c>
      <c r="L255" s="62">
        <v>0</v>
      </c>
      <c r="M255" s="62">
        <v>0</v>
      </c>
      <c r="N255" s="62">
        <v>0</v>
      </c>
      <c r="O255" s="62">
        <v>0</v>
      </c>
      <c r="P255" s="62">
        <v>0</v>
      </c>
      <c r="Q255" s="62">
        <v>0</v>
      </c>
      <c r="R255" s="62">
        <v>0</v>
      </c>
      <c r="S255" s="62">
        <v>1614.36</v>
      </c>
      <c r="T255" s="62">
        <v>0</v>
      </c>
    </row>
    <row r="256" spans="1:20" s="22" customFormat="1" ht="15">
      <c r="A256" s="58">
        <v>47</v>
      </c>
      <c r="B256" s="58">
        <v>2736</v>
      </c>
      <c r="C256" s="58" t="s">
        <v>470</v>
      </c>
      <c r="D256" s="61">
        <v>39881</v>
      </c>
      <c r="E256" s="59" t="s">
        <v>510</v>
      </c>
      <c r="F256" s="59">
        <v>2009</v>
      </c>
      <c r="G256" s="60">
        <v>1614.36</v>
      </c>
      <c r="H256" s="60">
        <v>0</v>
      </c>
      <c r="I256" s="62" t="s">
        <v>512</v>
      </c>
      <c r="J256" s="62">
        <v>0</v>
      </c>
      <c r="K256" s="62">
        <v>0</v>
      </c>
      <c r="L256" s="62">
        <v>174.95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1614.36</v>
      </c>
      <c r="T256" s="62">
        <v>174.95</v>
      </c>
    </row>
    <row r="257" spans="1:20" s="22" customFormat="1" ht="15">
      <c r="A257" s="58">
        <v>1</v>
      </c>
      <c r="B257" s="58">
        <v>2748</v>
      </c>
      <c r="C257" s="58" t="s">
        <v>215</v>
      </c>
      <c r="D257" s="61">
        <v>39948</v>
      </c>
      <c r="E257" s="59" t="s">
        <v>510</v>
      </c>
      <c r="F257" s="59">
        <v>2003</v>
      </c>
      <c r="G257" s="60">
        <v>1209.71</v>
      </c>
      <c r="H257" s="60">
        <v>0</v>
      </c>
      <c r="I257" s="62" t="s">
        <v>512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1209.71</v>
      </c>
      <c r="T257" s="62">
        <v>0</v>
      </c>
    </row>
    <row r="258" spans="1:20" s="22" customFormat="1" ht="15">
      <c r="A258" s="58">
        <v>1</v>
      </c>
      <c r="B258" s="58">
        <v>2751</v>
      </c>
      <c r="C258" s="58" t="s">
        <v>216</v>
      </c>
      <c r="D258" s="61">
        <v>39948</v>
      </c>
      <c r="E258" s="59" t="s">
        <v>510</v>
      </c>
      <c r="F258" s="59">
        <v>2003</v>
      </c>
      <c r="G258" s="60">
        <v>1470.45</v>
      </c>
      <c r="H258" s="60">
        <v>0</v>
      </c>
      <c r="I258" s="62" t="s">
        <v>512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1470.45</v>
      </c>
      <c r="T258" s="62">
        <v>0</v>
      </c>
    </row>
    <row r="259" spans="1:20" s="22" customFormat="1" ht="15">
      <c r="A259" s="58">
        <v>1</v>
      </c>
      <c r="B259" s="58">
        <v>2754</v>
      </c>
      <c r="C259" s="58" t="s">
        <v>514</v>
      </c>
      <c r="D259" s="61">
        <v>39948</v>
      </c>
      <c r="E259" s="59" t="s">
        <v>510</v>
      </c>
      <c r="F259" s="59">
        <v>2003</v>
      </c>
      <c r="G259" s="60">
        <v>1097.25</v>
      </c>
      <c r="H259" s="60">
        <v>0</v>
      </c>
      <c r="I259" s="62" t="s">
        <v>512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1097.25</v>
      </c>
      <c r="T259" s="62">
        <v>0</v>
      </c>
    </row>
    <row r="260" spans="1:20" s="22" customFormat="1" ht="15">
      <c r="A260" s="58">
        <v>1</v>
      </c>
      <c r="B260" s="58">
        <v>2757</v>
      </c>
      <c r="C260" s="58" t="s">
        <v>217</v>
      </c>
      <c r="D260" s="61">
        <v>39948</v>
      </c>
      <c r="E260" s="59" t="s">
        <v>510</v>
      </c>
      <c r="F260" s="59">
        <v>2003</v>
      </c>
      <c r="G260" s="60">
        <v>1333.73</v>
      </c>
      <c r="H260" s="60">
        <v>0</v>
      </c>
      <c r="I260" s="62" t="s">
        <v>512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1333.73</v>
      </c>
      <c r="T260" s="62">
        <v>0</v>
      </c>
    </row>
    <row r="261" spans="1:20" s="22" customFormat="1" ht="15">
      <c r="A261" s="58">
        <v>1</v>
      </c>
      <c r="B261" s="58">
        <v>2764</v>
      </c>
      <c r="C261" s="58" t="s">
        <v>218</v>
      </c>
      <c r="D261" s="61">
        <v>39948</v>
      </c>
      <c r="E261" s="59" t="s">
        <v>510</v>
      </c>
      <c r="F261" s="59">
        <v>2003</v>
      </c>
      <c r="G261" s="60">
        <v>1209.71</v>
      </c>
      <c r="H261" s="60">
        <v>0</v>
      </c>
      <c r="I261" s="62" t="s">
        <v>512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1209.71</v>
      </c>
      <c r="T261" s="62">
        <v>0</v>
      </c>
    </row>
    <row r="262" spans="1:20" s="22" customFormat="1" ht="15">
      <c r="A262" s="58">
        <v>1</v>
      </c>
      <c r="B262" s="58">
        <v>2766</v>
      </c>
      <c r="C262" s="58" t="s">
        <v>219</v>
      </c>
      <c r="D262" s="61">
        <v>39952</v>
      </c>
      <c r="E262" s="59" t="s">
        <v>510</v>
      </c>
      <c r="F262" s="59">
        <v>2018</v>
      </c>
      <c r="G262" s="60">
        <v>1537.47</v>
      </c>
      <c r="H262" s="60">
        <v>0</v>
      </c>
      <c r="I262" s="62" t="s">
        <v>512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1537.47</v>
      </c>
      <c r="T262" s="62">
        <v>0</v>
      </c>
    </row>
    <row r="263" spans="1:20" s="22" customFormat="1" ht="15">
      <c r="A263" s="58">
        <v>1</v>
      </c>
      <c r="B263" s="58">
        <v>2768</v>
      </c>
      <c r="C263" s="58" t="s">
        <v>220</v>
      </c>
      <c r="D263" s="61">
        <v>39965</v>
      </c>
      <c r="E263" s="59" t="s">
        <v>510</v>
      </c>
      <c r="F263" s="59">
        <v>2003</v>
      </c>
      <c r="G263" s="60">
        <v>1333.73</v>
      </c>
      <c r="H263" s="60">
        <v>0</v>
      </c>
      <c r="I263" s="62" t="s">
        <v>512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1333.73</v>
      </c>
      <c r="T263" s="62">
        <v>0</v>
      </c>
    </row>
    <row r="264" spans="1:20" s="22" customFormat="1" ht="15">
      <c r="A264" s="58">
        <v>1</v>
      </c>
      <c r="B264" s="58">
        <v>2770</v>
      </c>
      <c r="C264" s="58" t="s">
        <v>221</v>
      </c>
      <c r="D264" s="61">
        <v>39965</v>
      </c>
      <c r="E264" s="59" t="s">
        <v>510</v>
      </c>
      <c r="F264" s="59">
        <v>2003</v>
      </c>
      <c r="G264" s="60">
        <v>1097.25</v>
      </c>
      <c r="H264" s="60">
        <v>0</v>
      </c>
      <c r="I264" s="62" t="s">
        <v>512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1097.25</v>
      </c>
      <c r="T264" s="62">
        <v>0</v>
      </c>
    </row>
    <row r="265" spans="1:20" s="22" customFormat="1" ht="15">
      <c r="A265" s="58">
        <v>1</v>
      </c>
      <c r="B265" s="58">
        <v>2772</v>
      </c>
      <c r="C265" s="58" t="s">
        <v>453</v>
      </c>
      <c r="D265" s="61">
        <v>39972</v>
      </c>
      <c r="E265" s="59" t="s">
        <v>510</v>
      </c>
      <c r="F265" s="59">
        <v>2009</v>
      </c>
      <c r="G265" s="60">
        <v>1614.36</v>
      </c>
      <c r="H265" s="60">
        <v>0</v>
      </c>
      <c r="I265" s="62" t="s">
        <v>512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1614.36</v>
      </c>
      <c r="T265" s="62">
        <v>0</v>
      </c>
    </row>
    <row r="266" spans="1:20" s="22" customFormat="1" ht="15">
      <c r="A266" s="58">
        <v>1</v>
      </c>
      <c r="B266" s="58">
        <v>2773</v>
      </c>
      <c r="C266" s="58" t="s">
        <v>222</v>
      </c>
      <c r="D266" s="61">
        <v>39979</v>
      </c>
      <c r="E266" s="59" t="s">
        <v>510</v>
      </c>
      <c r="F266" s="59">
        <v>2018</v>
      </c>
      <c r="G266" s="60">
        <v>1537.47</v>
      </c>
      <c r="H266" s="60">
        <v>0</v>
      </c>
      <c r="I266" s="62" t="s">
        <v>512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1537.47</v>
      </c>
      <c r="T266" s="62">
        <v>0</v>
      </c>
    </row>
    <row r="267" spans="1:20" s="22" customFormat="1" ht="15">
      <c r="A267" s="58">
        <v>1</v>
      </c>
      <c r="B267" s="58">
        <v>2775</v>
      </c>
      <c r="C267" s="58" t="s">
        <v>223</v>
      </c>
      <c r="D267" s="61">
        <v>39981</v>
      </c>
      <c r="E267" s="59" t="s">
        <v>510</v>
      </c>
      <c r="F267" s="59">
        <v>2009</v>
      </c>
      <c r="G267" s="60">
        <v>1695.09</v>
      </c>
      <c r="H267" s="60">
        <v>0</v>
      </c>
      <c r="I267" s="62" t="s">
        <v>512</v>
      </c>
      <c r="J267" s="62">
        <v>708.95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1695.09</v>
      </c>
      <c r="T267" s="62">
        <v>708.95</v>
      </c>
    </row>
    <row r="268" spans="1:20" s="22" customFormat="1" ht="15">
      <c r="A268" s="58">
        <v>1</v>
      </c>
      <c r="B268" s="58">
        <v>2779</v>
      </c>
      <c r="C268" s="58" t="s">
        <v>224</v>
      </c>
      <c r="D268" s="61">
        <v>39995</v>
      </c>
      <c r="E268" s="59" t="s">
        <v>510</v>
      </c>
      <c r="F268" s="59">
        <v>2003</v>
      </c>
      <c r="G268" s="60">
        <v>1209.72</v>
      </c>
      <c r="H268" s="60">
        <v>0</v>
      </c>
      <c r="I268" s="62" t="s">
        <v>512</v>
      </c>
      <c r="J268" s="62">
        <v>708.95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1209.72</v>
      </c>
      <c r="T268" s="62">
        <v>708.95</v>
      </c>
    </row>
    <row r="269" spans="1:20" s="22" customFormat="1" ht="15">
      <c r="A269" s="58">
        <v>1</v>
      </c>
      <c r="B269" s="58">
        <v>2782</v>
      </c>
      <c r="C269" s="58" t="s">
        <v>225</v>
      </c>
      <c r="D269" s="61">
        <v>40042</v>
      </c>
      <c r="E269" s="59" t="s">
        <v>510</v>
      </c>
      <c r="F269" s="59">
        <v>2003</v>
      </c>
      <c r="G269" s="60">
        <v>1209.71</v>
      </c>
      <c r="H269" s="60">
        <v>0</v>
      </c>
      <c r="I269" s="62" t="s">
        <v>512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1209.71</v>
      </c>
      <c r="T269" s="62">
        <v>0</v>
      </c>
    </row>
    <row r="270" spans="1:20" s="22" customFormat="1" ht="15">
      <c r="A270" s="58">
        <v>1</v>
      </c>
      <c r="B270" s="58">
        <v>2784</v>
      </c>
      <c r="C270" s="58" t="s">
        <v>226</v>
      </c>
      <c r="D270" s="61">
        <v>40042</v>
      </c>
      <c r="E270" s="59" t="s">
        <v>510</v>
      </c>
      <c r="F270" s="59">
        <v>2003</v>
      </c>
      <c r="G270" s="60">
        <v>1270.2</v>
      </c>
      <c r="H270" s="60">
        <v>0</v>
      </c>
      <c r="I270" s="62" t="s">
        <v>512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1270.2</v>
      </c>
      <c r="T270" s="62">
        <v>0</v>
      </c>
    </row>
    <row r="271" spans="1:20" s="22" customFormat="1" ht="15">
      <c r="A271" s="58">
        <v>1</v>
      </c>
      <c r="B271" s="58">
        <v>2785</v>
      </c>
      <c r="C271" s="58" t="s">
        <v>227</v>
      </c>
      <c r="D271" s="61">
        <v>40042</v>
      </c>
      <c r="E271" s="59" t="s">
        <v>510</v>
      </c>
      <c r="F271" s="59">
        <v>2003</v>
      </c>
      <c r="G271" s="60">
        <v>1209.72</v>
      </c>
      <c r="H271" s="60">
        <v>0</v>
      </c>
      <c r="I271" s="62" t="s">
        <v>512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1209.72</v>
      </c>
      <c r="T271" s="62">
        <v>0</v>
      </c>
    </row>
    <row r="272" spans="1:20" s="22" customFormat="1" ht="15">
      <c r="A272" s="58">
        <v>1</v>
      </c>
      <c r="B272" s="58">
        <v>2788</v>
      </c>
      <c r="C272" s="58" t="s">
        <v>228</v>
      </c>
      <c r="D272" s="61">
        <v>40042</v>
      </c>
      <c r="E272" s="59" t="s">
        <v>510</v>
      </c>
      <c r="F272" s="59">
        <v>2003</v>
      </c>
      <c r="G272" s="60">
        <v>1333.73</v>
      </c>
      <c r="H272" s="60">
        <v>0</v>
      </c>
      <c r="I272" s="62" t="s">
        <v>512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1333.73</v>
      </c>
      <c r="T272" s="62">
        <v>0</v>
      </c>
    </row>
    <row r="273" spans="1:20" s="22" customFormat="1" ht="15">
      <c r="A273" s="58">
        <v>1</v>
      </c>
      <c r="B273" s="58">
        <v>2790</v>
      </c>
      <c r="C273" s="58" t="s">
        <v>229</v>
      </c>
      <c r="D273" s="61">
        <v>40057</v>
      </c>
      <c r="E273" s="59" t="s">
        <v>510</v>
      </c>
      <c r="F273" s="59">
        <v>2009</v>
      </c>
      <c r="G273" s="60">
        <v>1614.36</v>
      </c>
      <c r="H273" s="60">
        <v>0</v>
      </c>
      <c r="I273" s="62" t="s">
        <v>512</v>
      </c>
      <c r="J273" s="62">
        <v>930.5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1614.36</v>
      </c>
      <c r="T273" s="62">
        <v>930.5</v>
      </c>
    </row>
    <row r="274" spans="1:20" s="22" customFormat="1" ht="15">
      <c r="A274" s="58">
        <v>1</v>
      </c>
      <c r="B274" s="58">
        <v>2791</v>
      </c>
      <c r="C274" s="58" t="s">
        <v>230</v>
      </c>
      <c r="D274" s="61">
        <v>40058</v>
      </c>
      <c r="E274" s="59" t="s">
        <v>510</v>
      </c>
      <c r="F274" s="59">
        <v>2035</v>
      </c>
      <c r="G274" s="60">
        <v>4656.5600000000004</v>
      </c>
      <c r="H274" s="60">
        <v>0</v>
      </c>
      <c r="I274" s="62" t="s">
        <v>512</v>
      </c>
      <c r="J274" s="62">
        <v>1993.92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4656.5600000000004</v>
      </c>
      <c r="T274" s="62">
        <v>1993.92</v>
      </c>
    </row>
    <row r="275" spans="1:20" s="22" customFormat="1" ht="15">
      <c r="A275" s="58">
        <v>1</v>
      </c>
      <c r="B275" s="58">
        <v>2797</v>
      </c>
      <c r="C275" s="58" t="s">
        <v>231</v>
      </c>
      <c r="D275" s="61">
        <v>40064</v>
      </c>
      <c r="E275" s="59" t="s">
        <v>510</v>
      </c>
      <c r="F275" s="59">
        <v>2009</v>
      </c>
      <c r="G275" s="60">
        <v>1614.36</v>
      </c>
      <c r="H275" s="60">
        <v>0</v>
      </c>
      <c r="I275" s="62" t="s">
        <v>512</v>
      </c>
      <c r="J275" s="62">
        <v>1993.92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1614.36</v>
      </c>
      <c r="T275" s="62">
        <v>1993.92</v>
      </c>
    </row>
    <row r="276" spans="1:20" s="22" customFormat="1" ht="15">
      <c r="A276" s="58">
        <v>1</v>
      </c>
      <c r="B276" s="58">
        <v>2798</v>
      </c>
      <c r="C276" s="58" t="s">
        <v>232</v>
      </c>
      <c r="D276" s="61">
        <v>40077</v>
      </c>
      <c r="E276" s="59" t="s">
        <v>510</v>
      </c>
      <c r="F276" s="59">
        <v>2009</v>
      </c>
      <c r="G276" s="60">
        <v>1614.36</v>
      </c>
      <c r="H276" s="60">
        <v>0</v>
      </c>
      <c r="I276" s="62" t="s">
        <v>512</v>
      </c>
      <c r="J276" s="62">
        <v>1993.92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1614.36</v>
      </c>
      <c r="T276" s="62">
        <v>1993.92</v>
      </c>
    </row>
    <row r="277" spans="1:20" s="22" customFormat="1" ht="15">
      <c r="A277" s="58">
        <v>20</v>
      </c>
      <c r="B277" s="58">
        <v>2799</v>
      </c>
      <c r="C277" s="58" t="s">
        <v>447</v>
      </c>
      <c r="D277" s="61">
        <v>40081</v>
      </c>
      <c r="E277" s="59" t="s">
        <v>510</v>
      </c>
      <c r="F277" s="59">
        <v>2009</v>
      </c>
      <c r="G277" s="60">
        <v>1614.36</v>
      </c>
      <c r="H277" s="60">
        <v>0</v>
      </c>
      <c r="I277" s="62" t="s">
        <v>512</v>
      </c>
      <c r="J277" s="62">
        <v>0</v>
      </c>
      <c r="K277" s="62">
        <v>0</v>
      </c>
      <c r="L277" s="62">
        <v>174.95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1614.36</v>
      </c>
      <c r="T277" s="62">
        <v>174.95</v>
      </c>
    </row>
    <row r="278" spans="1:20" s="22" customFormat="1" ht="15">
      <c r="A278" s="58">
        <v>1</v>
      </c>
      <c r="B278" s="58">
        <v>2801</v>
      </c>
      <c r="C278" s="58" t="s">
        <v>233</v>
      </c>
      <c r="D278" s="61">
        <v>40087</v>
      </c>
      <c r="E278" s="59" t="s">
        <v>510</v>
      </c>
      <c r="F278" s="59">
        <v>2008</v>
      </c>
      <c r="G278" s="60">
        <v>4498.01</v>
      </c>
      <c r="H278" s="60">
        <v>0</v>
      </c>
      <c r="I278" s="62" t="s">
        <v>512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4498.01</v>
      </c>
      <c r="T278" s="62">
        <v>0</v>
      </c>
    </row>
    <row r="279" spans="1:20" s="22" customFormat="1" ht="15">
      <c r="A279" s="58">
        <v>1</v>
      </c>
      <c r="B279" s="58">
        <v>2806</v>
      </c>
      <c r="C279" s="58" t="s">
        <v>234</v>
      </c>
      <c r="D279" s="61">
        <v>40133</v>
      </c>
      <c r="E279" s="59" t="s">
        <v>510</v>
      </c>
      <c r="F279" s="59">
        <v>2008</v>
      </c>
      <c r="G279" s="60">
        <v>1868.82</v>
      </c>
      <c r="H279" s="60">
        <v>0</v>
      </c>
      <c r="I279" s="62" t="s">
        <v>512</v>
      </c>
      <c r="J279" s="62">
        <v>1993.92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1868.82</v>
      </c>
      <c r="T279" s="62">
        <v>1993.92</v>
      </c>
    </row>
    <row r="280" spans="1:20" s="22" customFormat="1" ht="15">
      <c r="A280" s="58">
        <v>16</v>
      </c>
      <c r="B280" s="58">
        <v>2808</v>
      </c>
      <c r="C280" s="58" t="s">
        <v>454</v>
      </c>
      <c r="D280" s="61">
        <v>40137</v>
      </c>
      <c r="E280" s="59" t="s">
        <v>510</v>
      </c>
      <c r="F280" s="59">
        <v>2009</v>
      </c>
      <c r="G280" s="60">
        <v>1695.09</v>
      </c>
      <c r="H280" s="60">
        <v>0</v>
      </c>
      <c r="I280" s="62" t="s">
        <v>512</v>
      </c>
      <c r="J280" s="62">
        <v>0</v>
      </c>
      <c r="K280" s="62">
        <v>0</v>
      </c>
      <c r="L280" s="62">
        <v>0</v>
      </c>
      <c r="M280" s="62">
        <v>0</v>
      </c>
      <c r="N280" s="62">
        <v>0</v>
      </c>
      <c r="O280" s="62">
        <v>0</v>
      </c>
      <c r="P280" s="62">
        <v>0</v>
      </c>
      <c r="Q280" s="62">
        <v>0</v>
      </c>
      <c r="R280" s="62">
        <v>0</v>
      </c>
      <c r="S280" s="62">
        <v>1695.09</v>
      </c>
      <c r="T280" s="62">
        <v>0</v>
      </c>
    </row>
    <row r="281" spans="1:20" s="22" customFormat="1" ht="15">
      <c r="A281" s="58">
        <v>1</v>
      </c>
      <c r="B281" s="58">
        <v>2816</v>
      </c>
      <c r="C281" s="58" t="s">
        <v>235</v>
      </c>
      <c r="D281" s="61">
        <v>40247</v>
      </c>
      <c r="E281" s="59" t="s">
        <v>510</v>
      </c>
      <c r="F281" s="59">
        <v>2018</v>
      </c>
      <c r="G281" s="60">
        <v>1537.47</v>
      </c>
      <c r="H281" s="60">
        <v>0</v>
      </c>
      <c r="I281" s="62" t="s">
        <v>512</v>
      </c>
      <c r="J281" s="62">
        <v>0</v>
      </c>
      <c r="K281" s="62">
        <v>0</v>
      </c>
      <c r="L281" s="62">
        <v>0</v>
      </c>
      <c r="M281" s="62">
        <v>0</v>
      </c>
      <c r="N281" s="62">
        <v>0</v>
      </c>
      <c r="O281" s="62">
        <v>0</v>
      </c>
      <c r="P281" s="62">
        <v>0</v>
      </c>
      <c r="Q281" s="62">
        <v>0</v>
      </c>
      <c r="R281" s="62">
        <v>0</v>
      </c>
      <c r="S281" s="62">
        <v>1537.47</v>
      </c>
      <c r="T281" s="62">
        <v>0</v>
      </c>
    </row>
    <row r="282" spans="1:20" s="22" customFormat="1" ht="15">
      <c r="A282" s="58">
        <v>1</v>
      </c>
      <c r="B282" s="58">
        <v>2819</v>
      </c>
      <c r="C282" s="58" t="s">
        <v>236</v>
      </c>
      <c r="D282" s="61">
        <v>40269</v>
      </c>
      <c r="E282" s="59" t="s">
        <v>510</v>
      </c>
      <c r="F282" s="59">
        <v>2009</v>
      </c>
      <c r="G282" s="60">
        <v>1614.36</v>
      </c>
      <c r="H282" s="60">
        <v>0</v>
      </c>
      <c r="I282" s="62" t="s">
        <v>512</v>
      </c>
      <c r="J282" s="62">
        <v>5739.47</v>
      </c>
      <c r="K282" s="62">
        <v>0</v>
      </c>
      <c r="L282" s="62">
        <v>0</v>
      </c>
      <c r="M282" s="62">
        <v>0</v>
      </c>
      <c r="N282" s="62">
        <v>0</v>
      </c>
      <c r="O282" s="62">
        <v>0</v>
      </c>
      <c r="P282" s="62">
        <v>0</v>
      </c>
      <c r="Q282" s="62">
        <v>0</v>
      </c>
      <c r="R282" s="62">
        <v>0</v>
      </c>
      <c r="S282" s="62">
        <v>1614.36</v>
      </c>
      <c r="T282" s="62">
        <v>5739.47</v>
      </c>
    </row>
    <row r="283" spans="1:20" s="22" customFormat="1" ht="15">
      <c r="A283" s="58">
        <v>1</v>
      </c>
      <c r="B283" s="58">
        <v>2820</v>
      </c>
      <c r="C283" s="58" t="s">
        <v>237</v>
      </c>
      <c r="D283" s="61">
        <v>40288</v>
      </c>
      <c r="E283" s="59" t="s">
        <v>510</v>
      </c>
      <c r="F283" s="59">
        <v>2009</v>
      </c>
      <c r="G283" s="60">
        <v>1614.36</v>
      </c>
      <c r="H283" s="60">
        <v>0</v>
      </c>
      <c r="I283" s="62" t="s">
        <v>512</v>
      </c>
      <c r="J283" s="62">
        <v>0</v>
      </c>
      <c r="K283" s="62">
        <v>0</v>
      </c>
      <c r="L283" s="62">
        <v>0</v>
      </c>
      <c r="M283" s="62">
        <v>0</v>
      </c>
      <c r="N283" s="62">
        <v>3000</v>
      </c>
      <c r="O283" s="62">
        <v>0</v>
      </c>
      <c r="P283" s="62">
        <v>0</v>
      </c>
      <c r="Q283" s="62">
        <v>0</v>
      </c>
      <c r="R283" s="62">
        <v>0</v>
      </c>
      <c r="S283" s="62">
        <v>1614.36</v>
      </c>
      <c r="T283" s="62">
        <v>3000</v>
      </c>
    </row>
    <row r="284" spans="1:20" s="22" customFormat="1" ht="15">
      <c r="A284" s="58">
        <v>25</v>
      </c>
      <c r="B284" s="58">
        <v>2821</v>
      </c>
      <c r="C284" s="58" t="s">
        <v>455</v>
      </c>
      <c r="D284" s="61">
        <v>40288</v>
      </c>
      <c r="E284" s="59" t="s">
        <v>510</v>
      </c>
      <c r="F284" s="59">
        <v>2037</v>
      </c>
      <c r="G284" s="60">
        <v>3952.27</v>
      </c>
      <c r="H284" s="60">
        <v>0</v>
      </c>
      <c r="I284" s="62" t="s">
        <v>512</v>
      </c>
      <c r="J284" s="62">
        <v>0</v>
      </c>
      <c r="K284" s="62">
        <v>0</v>
      </c>
      <c r="L284" s="62">
        <v>0</v>
      </c>
      <c r="M284" s="62">
        <v>0</v>
      </c>
      <c r="N284" s="62">
        <v>0</v>
      </c>
      <c r="O284" s="62">
        <v>0</v>
      </c>
      <c r="P284" s="62">
        <v>0</v>
      </c>
      <c r="Q284" s="62">
        <v>0</v>
      </c>
      <c r="R284" s="62">
        <v>0</v>
      </c>
      <c r="S284" s="62">
        <v>3952.27</v>
      </c>
      <c r="T284" s="62">
        <v>0</v>
      </c>
    </row>
    <row r="285" spans="1:20" s="22" customFormat="1" ht="15">
      <c r="A285" s="58">
        <v>37</v>
      </c>
      <c r="B285" s="58">
        <v>2823</v>
      </c>
      <c r="C285" s="58" t="s">
        <v>438</v>
      </c>
      <c r="D285" s="61">
        <v>40310</v>
      </c>
      <c r="E285" s="59" t="s">
        <v>510</v>
      </c>
      <c r="F285" s="59">
        <v>2009</v>
      </c>
      <c r="G285" s="60">
        <v>1614.36</v>
      </c>
      <c r="H285" s="60">
        <v>0</v>
      </c>
      <c r="I285" s="62" t="s">
        <v>512</v>
      </c>
      <c r="J285" s="62">
        <v>0</v>
      </c>
      <c r="K285" s="62">
        <v>0</v>
      </c>
      <c r="L285" s="62">
        <v>0</v>
      </c>
      <c r="M285" s="62">
        <v>0</v>
      </c>
      <c r="N285" s="62">
        <v>0</v>
      </c>
      <c r="O285" s="62">
        <v>0</v>
      </c>
      <c r="P285" s="62">
        <v>0</v>
      </c>
      <c r="Q285" s="62">
        <v>0</v>
      </c>
      <c r="R285" s="62">
        <v>0</v>
      </c>
      <c r="S285" s="62">
        <v>1614.36</v>
      </c>
      <c r="T285" s="62">
        <v>0</v>
      </c>
    </row>
    <row r="286" spans="1:20" s="22" customFormat="1" ht="15">
      <c r="A286" s="58">
        <v>25</v>
      </c>
      <c r="B286" s="58">
        <v>2824</v>
      </c>
      <c r="C286" s="58" t="s">
        <v>516</v>
      </c>
      <c r="D286" s="61">
        <v>40319</v>
      </c>
      <c r="E286" s="59" t="s">
        <v>510</v>
      </c>
      <c r="F286" s="59">
        <v>2037</v>
      </c>
      <c r="G286" s="60">
        <v>3952.26</v>
      </c>
      <c r="H286" s="60">
        <v>0</v>
      </c>
      <c r="I286" s="62" t="s">
        <v>512</v>
      </c>
      <c r="J286" s="62">
        <v>0</v>
      </c>
      <c r="K286" s="62">
        <v>0</v>
      </c>
      <c r="L286" s="62">
        <v>0</v>
      </c>
      <c r="M286" s="62">
        <v>0</v>
      </c>
      <c r="N286" s="62">
        <v>0</v>
      </c>
      <c r="O286" s="62">
        <v>0</v>
      </c>
      <c r="P286" s="62">
        <v>0</v>
      </c>
      <c r="Q286" s="62">
        <v>0</v>
      </c>
      <c r="R286" s="62">
        <v>0</v>
      </c>
      <c r="S286" s="62">
        <v>3952.26</v>
      </c>
      <c r="T286" s="62">
        <v>0</v>
      </c>
    </row>
    <row r="287" spans="1:20" s="22" customFormat="1" ht="15">
      <c r="A287" s="58">
        <v>37</v>
      </c>
      <c r="B287" s="58">
        <v>2827</v>
      </c>
      <c r="C287" s="58" t="s">
        <v>465</v>
      </c>
      <c r="D287" s="61">
        <v>40330</v>
      </c>
      <c r="E287" s="59" t="s">
        <v>510</v>
      </c>
      <c r="F287" s="59">
        <v>2009</v>
      </c>
      <c r="G287" s="60">
        <v>1614.36</v>
      </c>
      <c r="H287" s="60">
        <v>0</v>
      </c>
      <c r="I287" s="62" t="s">
        <v>512</v>
      </c>
      <c r="J287" s="62">
        <v>0</v>
      </c>
      <c r="K287" s="62">
        <v>0</v>
      </c>
      <c r="L287" s="62">
        <v>174.95</v>
      </c>
      <c r="M287" s="62">
        <v>0</v>
      </c>
      <c r="N287" s="62">
        <v>0</v>
      </c>
      <c r="O287" s="62">
        <v>0</v>
      </c>
      <c r="P287" s="62">
        <v>0</v>
      </c>
      <c r="Q287" s="62">
        <v>0</v>
      </c>
      <c r="R287" s="62">
        <v>0</v>
      </c>
      <c r="S287" s="62">
        <v>1614.36</v>
      </c>
      <c r="T287" s="62">
        <v>174.95</v>
      </c>
    </row>
    <row r="288" spans="1:20" s="22" customFormat="1" ht="15">
      <c r="A288" s="58">
        <v>1</v>
      </c>
      <c r="B288" s="58">
        <v>2831</v>
      </c>
      <c r="C288" s="58" t="s">
        <v>238</v>
      </c>
      <c r="D288" s="61">
        <v>40339</v>
      </c>
      <c r="E288" s="59" t="s">
        <v>510</v>
      </c>
      <c r="F288" s="59">
        <v>2009</v>
      </c>
      <c r="G288" s="60">
        <v>1614.36</v>
      </c>
      <c r="H288" s="60">
        <v>0</v>
      </c>
      <c r="I288" s="62" t="s">
        <v>512</v>
      </c>
      <c r="J288" s="62">
        <v>0</v>
      </c>
      <c r="K288" s="62">
        <v>0</v>
      </c>
      <c r="L288" s="62">
        <v>0</v>
      </c>
      <c r="M288" s="62">
        <v>0</v>
      </c>
      <c r="N288" s="62">
        <v>3000</v>
      </c>
      <c r="O288" s="62">
        <v>0</v>
      </c>
      <c r="P288" s="62">
        <v>0</v>
      </c>
      <c r="Q288" s="62">
        <v>0</v>
      </c>
      <c r="R288" s="62">
        <v>0</v>
      </c>
      <c r="S288" s="62">
        <v>1614.36</v>
      </c>
      <c r="T288" s="62">
        <v>3000</v>
      </c>
    </row>
    <row r="289" spans="1:20" s="22" customFormat="1" ht="15">
      <c r="A289" s="58">
        <v>1</v>
      </c>
      <c r="B289" s="58">
        <v>2833</v>
      </c>
      <c r="C289" s="58" t="s">
        <v>239</v>
      </c>
      <c r="D289" s="61">
        <v>40350</v>
      </c>
      <c r="E289" s="59" t="s">
        <v>510</v>
      </c>
      <c r="F289" s="59">
        <v>2009</v>
      </c>
      <c r="G289" s="60">
        <v>1695.09</v>
      </c>
      <c r="H289" s="60">
        <v>0</v>
      </c>
      <c r="I289" s="62" t="s">
        <v>512</v>
      </c>
      <c r="J289" s="62">
        <v>1993.92</v>
      </c>
      <c r="K289" s="62">
        <v>0</v>
      </c>
      <c r="L289" s="62">
        <v>0</v>
      </c>
      <c r="M289" s="62">
        <v>0</v>
      </c>
      <c r="N289" s="62">
        <v>0</v>
      </c>
      <c r="O289" s="62">
        <v>0</v>
      </c>
      <c r="P289" s="62">
        <v>0</v>
      </c>
      <c r="Q289" s="62">
        <v>0</v>
      </c>
      <c r="R289" s="62">
        <v>0</v>
      </c>
      <c r="S289" s="62">
        <v>1695.09</v>
      </c>
      <c r="T289" s="62">
        <v>1993.92</v>
      </c>
    </row>
    <row r="290" spans="1:20" s="22" customFormat="1" ht="15">
      <c r="A290" s="58">
        <v>1</v>
      </c>
      <c r="B290" s="58">
        <v>2834</v>
      </c>
      <c r="C290" s="58" t="s">
        <v>240</v>
      </c>
      <c r="D290" s="61">
        <v>40350</v>
      </c>
      <c r="E290" s="59" t="s">
        <v>510</v>
      </c>
      <c r="F290" s="59">
        <v>2009</v>
      </c>
      <c r="G290" s="60">
        <v>1614.36</v>
      </c>
      <c r="H290" s="60">
        <v>0</v>
      </c>
      <c r="I290" s="62" t="s">
        <v>512</v>
      </c>
      <c r="J290" s="62">
        <v>708.95</v>
      </c>
      <c r="K290" s="62">
        <v>0</v>
      </c>
      <c r="L290" s="62">
        <v>0</v>
      </c>
      <c r="M290" s="62">
        <v>0</v>
      </c>
      <c r="N290" s="62">
        <v>0</v>
      </c>
      <c r="O290" s="62">
        <v>0</v>
      </c>
      <c r="P290" s="62">
        <v>0</v>
      </c>
      <c r="Q290" s="62">
        <v>0</v>
      </c>
      <c r="R290" s="62">
        <v>0</v>
      </c>
      <c r="S290" s="62">
        <v>1614.36</v>
      </c>
      <c r="T290" s="62">
        <v>708.95</v>
      </c>
    </row>
    <row r="291" spans="1:20" s="22" customFormat="1" ht="15">
      <c r="A291" s="58">
        <v>1</v>
      </c>
      <c r="B291" s="58">
        <v>2835</v>
      </c>
      <c r="C291" s="58" t="s">
        <v>482</v>
      </c>
      <c r="D291" s="61">
        <v>40360</v>
      </c>
      <c r="E291" s="59" t="s">
        <v>510</v>
      </c>
      <c r="F291" s="59">
        <v>2009</v>
      </c>
      <c r="G291" s="60">
        <v>1614.36</v>
      </c>
      <c r="H291" s="60">
        <v>0</v>
      </c>
      <c r="I291" s="62" t="s">
        <v>512</v>
      </c>
      <c r="J291" s="62">
        <v>0</v>
      </c>
      <c r="K291" s="62">
        <v>0</v>
      </c>
      <c r="L291" s="62">
        <v>0</v>
      </c>
      <c r="M291" s="62">
        <v>0</v>
      </c>
      <c r="N291" s="62">
        <v>0</v>
      </c>
      <c r="O291" s="62">
        <v>0</v>
      </c>
      <c r="P291" s="62">
        <v>0</v>
      </c>
      <c r="Q291" s="62">
        <v>0</v>
      </c>
      <c r="R291" s="62">
        <v>0</v>
      </c>
      <c r="S291" s="62">
        <v>1614.36</v>
      </c>
      <c r="T291" s="62">
        <v>0</v>
      </c>
    </row>
    <row r="292" spans="1:20" s="22" customFormat="1" ht="15">
      <c r="A292" s="58">
        <v>50</v>
      </c>
      <c r="B292" s="58">
        <v>2836</v>
      </c>
      <c r="C292" s="58" t="s">
        <v>476</v>
      </c>
      <c r="D292" s="61">
        <v>40367</v>
      </c>
      <c r="E292" s="59" t="s">
        <v>510</v>
      </c>
      <c r="F292" s="59">
        <v>2009</v>
      </c>
      <c r="G292" s="60">
        <v>1614.36</v>
      </c>
      <c r="H292" s="60">
        <v>0</v>
      </c>
      <c r="I292" s="62" t="s">
        <v>512</v>
      </c>
      <c r="J292" s="62">
        <v>0</v>
      </c>
      <c r="K292" s="62">
        <v>0</v>
      </c>
      <c r="L292" s="62">
        <v>0</v>
      </c>
      <c r="M292" s="62">
        <v>0</v>
      </c>
      <c r="N292" s="62">
        <v>0</v>
      </c>
      <c r="O292" s="62">
        <v>0</v>
      </c>
      <c r="P292" s="62">
        <v>0</v>
      </c>
      <c r="Q292" s="62">
        <v>0</v>
      </c>
      <c r="R292" s="62">
        <v>0</v>
      </c>
      <c r="S292" s="62">
        <v>1614.36</v>
      </c>
      <c r="T292" s="62">
        <v>0</v>
      </c>
    </row>
    <row r="293" spans="1:20" s="22" customFormat="1" ht="15">
      <c r="A293" s="58">
        <v>1</v>
      </c>
      <c r="B293" s="58">
        <v>2837</v>
      </c>
      <c r="C293" s="58" t="s">
        <v>241</v>
      </c>
      <c r="D293" s="61">
        <v>40371</v>
      </c>
      <c r="E293" s="59" t="s">
        <v>510</v>
      </c>
      <c r="F293" s="59">
        <v>2009</v>
      </c>
      <c r="G293" s="60">
        <v>1614.36</v>
      </c>
      <c r="H293" s="60">
        <v>0</v>
      </c>
      <c r="I293" s="62" t="s">
        <v>512</v>
      </c>
      <c r="J293" s="62">
        <v>0</v>
      </c>
      <c r="K293" s="62">
        <v>0</v>
      </c>
      <c r="L293" s="62">
        <v>0</v>
      </c>
      <c r="M293" s="62">
        <v>0</v>
      </c>
      <c r="N293" s="62">
        <v>0</v>
      </c>
      <c r="O293" s="62">
        <v>0</v>
      </c>
      <c r="P293" s="62">
        <v>0</v>
      </c>
      <c r="Q293" s="62">
        <v>0</v>
      </c>
      <c r="R293" s="62">
        <v>0</v>
      </c>
      <c r="S293" s="62">
        <v>1614.36</v>
      </c>
      <c r="T293" s="62">
        <v>0</v>
      </c>
    </row>
    <row r="294" spans="1:20" s="22" customFormat="1" ht="15">
      <c r="A294" s="58">
        <v>16</v>
      </c>
      <c r="B294" s="58">
        <v>2838</v>
      </c>
      <c r="C294" s="58" t="s">
        <v>442</v>
      </c>
      <c r="D294" s="61">
        <v>40372</v>
      </c>
      <c r="E294" s="59" t="s">
        <v>510</v>
      </c>
      <c r="F294" s="59">
        <v>2009</v>
      </c>
      <c r="G294" s="60">
        <v>1614.36</v>
      </c>
      <c r="H294" s="60">
        <v>0</v>
      </c>
      <c r="I294" s="62" t="s">
        <v>512</v>
      </c>
      <c r="J294" s="62">
        <v>0</v>
      </c>
      <c r="K294" s="62">
        <v>0</v>
      </c>
      <c r="L294" s="62">
        <v>174.95</v>
      </c>
      <c r="M294" s="62">
        <v>0</v>
      </c>
      <c r="N294" s="62">
        <v>0</v>
      </c>
      <c r="O294" s="62">
        <v>0</v>
      </c>
      <c r="P294" s="62">
        <v>0</v>
      </c>
      <c r="Q294" s="62">
        <v>0</v>
      </c>
      <c r="R294" s="62">
        <v>0</v>
      </c>
      <c r="S294" s="62">
        <v>1614.36</v>
      </c>
      <c r="T294" s="62">
        <v>174.95</v>
      </c>
    </row>
    <row r="295" spans="1:20" s="22" customFormat="1" ht="15">
      <c r="A295" s="58">
        <v>1</v>
      </c>
      <c r="B295" s="58">
        <v>2839</v>
      </c>
      <c r="C295" s="58" t="s">
        <v>242</v>
      </c>
      <c r="D295" s="61">
        <v>40379</v>
      </c>
      <c r="E295" s="59" t="s">
        <v>510</v>
      </c>
      <c r="F295" s="59">
        <v>2008</v>
      </c>
      <c r="G295" s="60">
        <v>1868.82</v>
      </c>
      <c r="H295" s="60">
        <v>0</v>
      </c>
      <c r="I295" s="62" t="s">
        <v>512</v>
      </c>
      <c r="J295" s="62">
        <v>1993.92</v>
      </c>
      <c r="K295" s="62">
        <v>0</v>
      </c>
      <c r="L295" s="62">
        <v>0</v>
      </c>
      <c r="M295" s="62">
        <v>0</v>
      </c>
      <c r="N295" s="62">
        <v>0</v>
      </c>
      <c r="O295" s="62">
        <v>0</v>
      </c>
      <c r="P295" s="62">
        <v>0</v>
      </c>
      <c r="Q295" s="62">
        <v>0</v>
      </c>
      <c r="R295" s="62">
        <v>0</v>
      </c>
      <c r="S295" s="62">
        <v>1868.82</v>
      </c>
      <c r="T295" s="62">
        <v>1993.92</v>
      </c>
    </row>
    <row r="296" spans="1:20" s="22" customFormat="1" ht="15">
      <c r="A296" s="58">
        <v>1</v>
      </c>
      <c r="B296" s="58">
        <v>2849</v>
      </c>
      <c r="C296" s="58" t="s">
        <v>243</v>
      </c>
      <c r="D296" s="61">
        <v>40422</v>
      </c>
      <c r="E296" s="59" t="s">
        <v>510</v>
      </c>
      <c r="F296" s="59">
        <v>2003</v>
      </c>
      <c r="G296" s="60">
        <v>1097.25</v>
      </c>
      <c r="H296" s="60">
        <v>0</v>
      </c>
      <c r="I296" s="62" t="s">
        <v>512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1097.25</v>
      </c>
      <c r="T296" s="62">
        <v>0</v>
      </c>
    </row>
    <row r="297" spans="1:20" s="22" customFormat="1" ht="15">
      <c r="A297" s="58">
        <v>1</v>
      </c>
      <c r="B297" s="58">
        <v>2850</v>
      </c>
      <c r="C297" s="58" t="s">
        <v>244</v>
      </c>
      <c r="D297" s="61">
        <v>40422</v>
      </c>
      <c r="E297" s="59" t="s">
        <v>510</v>
      </c>
      <c r="F297" s="59">
        <v>2003</v>
      </c>
      <c r="G297" s="60">
        <v>1097.25</v>
      </c>
      <c r="H297" s="60">
        <v>0</v>
      </c>
      <c r="I297" s="62" t="s">
        <v>512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1097.25</v>
      </c>
      <c r="T297" s="62">
        <v>0</v>
      </c>
    </row>
    <row r="298" spans="1:20" s="22" customFormat="1" ht="15">
      <c r="A298" s="58">
        <v>1</v>
      </c>
      <c r="B298" s="58">
        <v>2853</v>
      </c>
      <c r="C298" s="58" t="s">
        <v>245</v>
      </c>
      <c r="D298" s="61">
        <v>40422</v>
      </c>
      <c r="E298" s="59" t="s">
        <v>510</v>
      </c>
      <c r="F298" s="59">
        <v>2003</v>
      </c>
      <c r="G298" s="60">
        <v>1209.72</v>
      </c>
      <c r="H298" s="60">
        <v>0</v>
      </c>
      <c r="I298" s="62" t="s">
        <v>512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1209.72</v>
      </c>
      <c r="T298" s="62">
        <v>0</v>
      </c>
    </row>
    <row r="299" spans="1:20" s="22" customFormat="1" ht="15">
      <c r="A299" s="58">
        <v>1</v>
      </c>
      <c r="B299" s="58">
        <v>2854</v>
      </c>
      <c r="C299" s="58" t="s">
        <v>246</v>
      </c>
      <c r="D299" s="61">
        <v>40422</v>
      </c>
      <c r="E299" s="59" t="s">
        <v>510</v>
      </c>
      <c r="F299" s="59">
        <v>2003</v>
      </c>
      <c r="G299" s="60">
        <v>1097.25</v>
      </c>
      <c r="H299" s="60">
        <v>0</v>
      </c>
      <c r="I299" s="62" t="s">
        <v>512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1097.25</v>
      </c>
      <c r="T299" s="62">
        <v>0</v>
      </c>
    </row>
    <row r="300" spans="1:20" s="22" customFormat="1" ht="15">
      <c r="A300" s="58">
        <v>1</v>
      </c>
      <c r="B300" s="58">
        <v>2856</v>
      </c>
      <c r="C300" s="58" t="s">
        <v>247</v>
      </c>
      <c r="D300" s="61">
        <v>40429</v>
      </c>
      <c r="E300" s="59" t="s">
        <v>510</v>
      </c>
      <c r="F300" s="59">
        <v>2018</v>
      </c>
      <c r="G300" s="60">
        <v>1537.47</v>
      </c>
      <c r="H300" s="60">
        <v>0</v>
      </c>
      <c r="I300" s="62" t="s">
        <v>512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1537.47</v>
      </c>
      <c r="T300" s="62">
        <v>0</v>
      </c>
    </row>
    <row r="301" spans="1:20" s="22" customFormat="1" ht="15">
      <c r="A301" s="58">
        <v>1</v>
      </c>
      <c r="B301" s="58">
        <v>2857</v>
      </c>
      <c r="C301" s="58" t="s">
        <v>248</v>
      </c>
      <c r="D301" s="61">
        <v>40431</v>
      </c>
      <c r="E301" s="59" t="s">
        <v>510</v>
      </c>
      <c r="F301" s="59">
        <v>2009</v>
      </c>
      <c r="G301" s="60">
        <v>1614.37</v>
      </c>
      <c r="H301" s="60">
        <v>0</v>
      </c>
      <c r="I301" s="62" t="s">
        <v>512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1614.37</v>
      </c>
      <c r="T301" s="62">
        <v>0</v>
      </c>
    </row>
    <row r="302" spans="1:20" s="22" customFormat="1" ht="15">
      <c r="A302" s="58">
        <v>1</v>
      </c>
      <c r="B302" s="58">
        <v>2860</v>
      </c>
      <c r="C302" s="58" t="s">
        <v>249</v>
      </c>
      <c r="D302" s="61">
        <v>40455</v>
      </c>
      <c r="E302" s="59" t="s">
        <v>510</v>
      </c>
      <c r="F302" s="59">
        <v>2003</v>
      </c>
      <c r="G302" s="60">
        <v>1097.25</v>
      </c>
      <c r="H302" s="60">
        <v>0</v>
      </c>
      <c r="I302" s="62" t="s">
        <v>512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1097.25</v>
      </c>
      <c r="T302" s="62">
        <v>0</v>
      </c>
    </row>
    <row r="303" spans="1:20" s="22" customFormat="1" ht="15">
      <c r="A303" s="58">
        <v>1</v>
      </c>
      <c r="B303" s="58">
        <v>2863</v>
      </c>
      <c r="C303" s="58" t="s">
        <v>250</v>
      </c>
      <c r="D303" s="61">
        <v>40455</v>
      </c>
      <c r="E303" s="59" t="s">
        <v>510</v>
      </c>
      <c r="F303" s="59">
        <v>2003</v>
      </c>
      <c r="G303" s="60">
        <v>1097.25</v>
      </c>
      <c r="H303" s="60">
        <v>0</v>
      </c>
      <c r="I303" s="62" t="s">
        <v>512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1097.25</v>
      </c>
      <c r="T303" s="62">
        <v>0</v>
      </c>
    </row>
    <row r="304" spans="1:20" s="22" customFormat="1" ht="15">
      <c r="A304" s="58">
        <v>1</v>
      </c>
      <c r="B304" s="58">
        <v>2864</v>
      </c>
      <c r="C304" s="58" t="s">
        <v>251</v>
      </c>
      <c r="D304" s="61">
        <v>40455</v>
      </c>
      <c r="E304" s="59" t="s">
        <v>510</v>
      </c>
      <c r="F304" s="59">
        <v>2003</v>
      </c>
      <c r="G304" s="60">
        <v>1270.2</v>
      </c>
      <c r="H304" s="60">
        <v>0</v>
      </c>
      <c r="I304" s="62" t="s">
        <v>512</v>
      </c>
      <c r="J304" s="62">
        <v>708.95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1270.2</v>
      </c>
      <c r="T304" s="62">
        <v>708.95</v>
      </c>
    </row>
    <row r="305" spans="1:20" s="22" customFormat="1" ht="15">
      <c r="A305" s="58">
        <v>1</v>
      </c>
      <c r="B305" s="58">
        <v>2866</v>
      </c>
      <c r="C305" s="58" t="s">
        <v>252</v>
      </c>
      <c r="D305" s="61">
        <v>40455</v>
      </c>
      <c r="E305" s="59" t="s">
        <v>510</v>
      </c>
      <c r="F305" s="59">
        <v>2003</v>
      </c>
      <c r="G305" s="60">
        <v>1097.25</v>
      </c>
      <c r="H305" s="60">
        <v>0</v>
      </c>
      <c r="I305" s="62" t="s">
        <v>512</v>
      </c>
      <c r="J305" s="62">
        <v>930.5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1097.25</v>
      </c>
      <c r="T305" s="62">
        <v>930.5</v>
      </c>
    </row>
    <row r="306" spans="1:20" s="22" customFormat="1" ht="15">
      <c r="A306" s="58">
        <v>1</v>
      </c>
      <c r="B306" s="58">
        <v>2867</v>
      </c>
      <c r="C306" s="58" t="s">
        <v>253</v>
      </c>
      <c r="D306" s="61">
        <v>40455</v>
      </c>
      <c r="E306" s="59" t="s">
        <v>510</v>
      </c>
      <c r="F306" s="59">
        <v>2003</v>
      </c>
      <c r="G306" s="60">
        <v>1209.71</v>
      </c>
      <c r="H306" s="60">
        <v>0</v>
      </c>
      <c r="I306" s="62" t="s">
        <v>512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1209.71</v>
      </c>
      <c r="T306" s="62">
        <v>0</v>
      </c>
    </row>
    <row r="307" spans="1:20" s="22" customFormat="1" ht="15">
      <c r="A307" s="58">
        <v>1</v>
      </c>
      <c r="B307" s="58">
        <v>2869</v>
      </c>
      <c r="C307" s="58" t="s">
        <v>254</v>
      </c>
      <c r="D307" s="61">
        <v>40455</v>
      </c>
      <c r="E307" s="59" t="s">
        <v>510</v>
      </c>
      <c r="F307" s="59">
        <v>2003</v>
      </c>
      <c r="G307" s="60">
        <v>1097.25</v>
      </c>
      <c r="H307" s="60">
        <v>0</v>
      </c>
      <c r="I307" s="62" t="s">
        <v>512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1097.25</v>
      </c>
      <c r="T307" s="62">
        <v>0</v>
      </c>
    </row>
    <row r="308" spans="1:20" s="22" customFormat="1" ht="15">
      <c r="A308" s="58">
        <v>1</v>
      </c>
      <c r="B308" s="58">
        <v>2870</v>
      </c>
      <c r="C308" s="58" t="s">
        <v>255</v>
      </c>
      <c r="D308" s="61">
        <v>40455</v>
      </c>
      <c r="E308" s="59" t="s">
        <v>510</v>
      </c>
      <c r="F308" s="59">
        <v>2042</v>
      </c>
      <c r="G308" s="60">
        <v>1209.73</v>
      </c>
      <c r="H308" s="60">
        <v>0</v>
      </c>
      <c r="I308" s="62" t="s">
        <v>512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1209.73</v>
      </c>
      <c r="T308" s="62">
        <v>0</v>
      </c>
    </row>
    <row r="309" spans="1:20" s="22" customFormat="1" ht="15">
      <c r="A309" s="58">
        <v>1</v>
      </c>
      <c r="B309" s="58">
        <v>2871</v>
      </c>
      <c r="C309" s="58" t="s">
        <v>256</v>
      </c>
      <c r="D309" s="61">
        <v>40455</v>
      </c>
      <c r="E309" s="59" t="s">
        <v>510</v>
      </c>
      <c r="F309" s="59">
        <v>2003</v>
      </c>
      <c r="G309" s="60">
        <v>1209.72</v>
      </c>
      <c r="H309" s="60">
        <v>0</v>
      </c>
      <c r="I309" s="62" t="s">
        <v>512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1209.72</v>
      </c>
      <c r="T309" s="62">
        <v>0</v>
      </c>
    </row>
    <row r="310" spans="1:20" s="22" customFormat="1" ht="15">
      <c r="A310" s="58">
        <v>16</v>
      </c>
      <c r="B310" s="58">
        <v>2873</v>
      </c>
      <c r="C310" s="58" t="s">
        <v>443</v>
      </c>
      <c r="D310" s="61">
        <v>40455</v>
      </c>
      <c r="E310" s="59" t="s">
        <v>510</v>
      </c>
      <c r="F310" s="59">
        <v>2037</v>
      </c>
      <c r="G310" s="60">
        <v>3952.26</v>
      </c>
      <c r="H310" s="60">
        <v>0</v>
      </c>
      <c r="I310" s="62" t="s">
        <v>512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3952.26</v>
      </c>
      <c r="T310" s="62">
        <v>0</v>
      </c>
    </row>
    <row r="311" spans="1:20" s="22" customFormat="1" ht="15">
      <c r="A311" s="58">
        <v>25</v>
      </c>
      <c r="B311" s="58">
        <v>2878</v>
      </c>
      <c r="C311" s="58" t="s">
        <v>456</v>
      </c>
      <c r="D311" s="61">
        <v>40457</v>
      </c>
      <c r="E311" s="59" t="s">
        <v>510</v>
      </c>
      <c r="F311" s="59">
        <v>2009</v>
      </c>
      <c r="G311" s="60">
        <v>1614.36</v>
      </c>
      <c r="H311" s="60">
        <v>0</v>
      </c>
      <c r="I311" s="62" t="s">
        <v>512</v>
      </c>
      <c r="J311" s="62">
        <v>0</v>
      </c>
      <c r="K311" s="62">
        <v>0</v>
      </c>
      <c r="L311" s="62">
        <v>174.95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1614.36</v>
      </c>
      <c r="T311" s="62">
        <v>174.95</v>
      </c>
    </row>
    <row r="312" spans="1:20" s="22" customFormat="1" ht="15">
      <c r="A312" s="58">
        <v>1</v>
      </c>
      <c r="B312" s="58">
        <v>2882</v>
      </c>
      <c r="C312" s="58" t="s">
        <v>257</v>
      </c>
      <c r="D312" s="61">
        <v>40485</v>
      </c>
      <c r="E312" s="59" t="s">
        <v>510</v>
      </c>
      <c r="F312" s="59">
        <v>2003</v>
      </c>
      <c r="G312" s="60">
        <v>1209.71</v>
      </c>
      <c r="H312" s="60">
        <v>0</v>
      </c>
      <c r="I312" s="62" t="s">
        <v>512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1209.71</v>
      </c>
      <c r="T312" s="62">
        <v>0</v>
      </c>
    </row>
    <row r="313" spans="1:20" s="22" customFormat="1" ht="15">
      <c r="A313" s="58">
        <v>1</v>
      </c>
      <c r="B313" s="58">
        <v>2887</v>
      </c>
      <c r="C313" s="58" t="s">
        <v>258</v>
      </c>
      <c r="D313" s="61">
        <v>40513</v>
      </c>
      <c r="E313" s="59" t="s">
        <v>510</v>
      </c>
      <c r="F313" s="59">
        <v>2009</v>
      </c>
      <c r="G313" s="60">
        <v>1614.37</v>
      </c>
      <c r="H313" s="60">
        <v>0</v>
      </c>
      <c r="I313" s="62" t="s">
        <v>512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1614.37</v>
      </c>
      <c r="T313" s="62">
        <v>0</v>
      </c>
    </row>
    <row r="314" spans="1:20" s="22" customFormat="1" ht="15">
      <c r="A314" s="58">
        <v>1</v>
      </c>
      <c r="B314" s="58">
        <v>2889</v>
      </c>
      <c r="C314" s="58" t="s">
        <v>259</v>
      </c>
      <c r="D314" s="61">
        <v>40575</v>
      </c>
      <c r="E314" s="59" t="s">
        <v>510</v>
      </c>
      <c r="F314" s="59">
        <v>2008</v>
      </c>
      <c r="G314" s="60">
        <v>1868.82</v>
      </c>
      <c r="H314" s="60">
        <v>0</v>
      </c>
      <c r="I314" s="62" t="s">
        <v>512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1868.82</v>
      </c>
      <c r="T314" s="62">
        <v>0</v>
      </c>
    </row>
    <row r="315" spans="1:20" s="22" customFormat="1" ht="15">
      <c r="A315" s="58">
        <v>1</v>
      </c>
      <c r="B315" s="58">
        <v>2890</v>
      </c>
      <c r="C315" s="58" t="s">
        <v>260</v>
      </c>
      <c r="D315" s="61">
        <v>40575</v>
      </c>
      <c r="E315" s="59" t="s">
        <v>510</v>
      </c>
      <c r="F315" s="59">
        <v>2003</v>
      </c>
      <c r="G315" s="60">
        <v>1097.25</v>
      </c>
      <c r="H315" s="60">
        <v>0</v>
      </c>
      <c r="I315" s="62" t="s">
        <v>512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1097.25</v>
      </c>
      <c r="T315" s="62">
        <v>0</v>
      </c>
    </row>
    <row r="316" spans="1:20" s="22" customFormat="1" ht="15">
      <c r="A316" s="58">
        <v>1</v>
      </c>
      <c r="B316" s="58">
        <v>2891</v>
      </c>
      <c r="C316" s="58" t="s">
        <v>261</v>
      </c>
      <c r="D316" s="61">
        <v>40575</v>
      </c>
      <c r="E316" s="59" t="s">
        <v>510</v>
      </c>
      <c r="F316" s="59">
        <v>2003</v>
      </c>
      <c r="G316" s="60">
        <v>1152.1199999999999</v>
      </c>
      <c r="H316" s="60">
        <v>0</v>
      </c>
      <c r="I316" s="62" t="s">
        <v>512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1152.1199999999999</v>
      </c>
      <c r="T316" s="62">
        <v>0</v>
      </c>
    </row>
    <row r="317" spans="1:20" s="22" customFormat="1" ht="15">
      <c r="A317" s="58">
        <v>1</v>
      </c>
      <c r="B317" s="58">
        <v>2894</v>
      </c>
      <c r="C317" s="58" t="s">
        <v>262</v>
      </c>
      <c r="D317" s="61">
        <v>40575</v>
      </c>
      <c r="E317" s="59" t="s">
        <v>510</v>
      </c>
      <c r="F317" s="59">
        <v>2003</v>
      </c>
      <c r="G317" s="60">
        <v>1209.72</v>
      </c>
      <c r="H317" s="60">
        <v>0</v>
      </c>
      <c r="I317" s="62" t="s">
        <v>512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1209.72</v>
      </c>
      <c r="T317" s="62">
        <v>0</v>
      </c>
    </row>
    <row r="318" spans="1:20" s="22" customFormat="1" ht="15">
      <c r="A318" s="58">
        <v>1</v>
      </c>
      <c r="B318" s="58">
        <v>2895</v>
      </c>
      <c r="C318" s="58" t="s">
        <v>263</v>
      </c>
      <c r="D318" s="61">
        <v>40575</v>
      </c>
      <c r="E318" s="59" t="s">
        <v>510</v>
      </c>
      <c r="F318" s="59">
        <v>2003</v>
      </c>
      <c r="G318" s="60">
        <v>1097.25</v>
      </c>
      <c r="H318" s="60">
        <v>0</v>
      </c>
      <c r="I318" s="62" t="s">
        <v>512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1097.25</v>
      </c>
      <c r="T318" s="62">
        <v>0</v>
      </c>
    </row>
    <row r="319" spans="1:20" s="22" customFormat="1" ht="15">
      <c r="A319" s="58">
        <v>47</v>
      </c>
      <c r="B319" s="58">
        <v>2904</v>
      </c>
      <c r="C319" s="58" t="s">
        <v>471</v>
      </c>
      <c r="D319" s="61">
        <v>40605</v>
      </c>
      <c r="E319" s="59" t="s">
        <v>510</v>
      </c>
      <c r="F319" s="59">
        <v>2009</v>
      </c>
      <c r="G319" s="60">
        <v>1614.37</v>
      </c>
      <c r="H319" s="60">
        <v>0</v>
      </c>
      <c r="I319" s="62" t="s">
        <v>512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1614.37</v>
      </c>
      <c r="T319" s="62">
        <v>0</v>
      </c>
    </row>
    <row r="320" spans="1:20" s="22" customFormat="1" ht="15">
      <c r="A320" s="58">
        <v>14</v>
      </c>
      <c r="B320" s="58">
        <v>2906</v>
      </c>
      <c r="C320" s="58" t="s">
        <v>439</v>
      </c>
      <c r="D320" s="61">
        <v>40612</v>
      </c>
      <c r="E320" s="59" t="s">
        <v>510</v>
      </c>
      <c r="F320" s="59">
        <v>2037</v>
      </c>
      <c r="G320" s="60">
        <v>3952.26</v>
      </c>
      <c r="H320" s="60">
        <v>0</v>
      </c>
      <c r="I320" s="62" t="s">
        <v>512</v>
      </c>
      <c r="J320" s="62">
        <v>0</v>
      </c>
      <c r="K320" s="62">
        <v>0</v>
      </c>
      <c r="L320" s="62">
        <v>0</v>
      </c>
      <c r="M320" s="62">
        <v>0</v>
      </c>
      <c r="N320" s="62">
        <v>0</v>
      </c>
      <c r="O320" s="62">
        <v>0</v>
      </c>
      <c r="P320" s="62">
        <v>0</v>
      </c>
      <c r="Q320" s="62">
        <v>0</v>
      </c>
      <c r="R320" s="62">
        <v>0</v>
      </c>
      <c r="S320" s="62">
        <v>3952.26</v>
      </c>
      <c r="T320" s="62">
        <v>0</v>
      </c>
    </row>
    <row r="321" spans="1:20" s="22" customFormat="1" ht="15">
      <c r="A321" s="58">
        <v>1</v>
      </c>
      <c r="B321" s="58">
        <v>2907</v>
      </c>
      <c r="C321" s="58" t="s">
        <v>264</v>
      </c>
      <c r="D321" s="61">
        <v>40623</v>
      </c>
      <c r="E321" s="59" t="s">
        <v>510</v>
      </c>
      <c r="F321" s="59">
        <v>2009</v>
      </c>
      <c r="G321" s="60">
        <v>1614.37</v>
      </c>
      <c r="H321" s="60">
        <v>0</v>
      </c>
      <c r="I321" s="62" t="s">
        <v>512</v>
      </c>
      <c r="J321" s="62">
        <v>0</v>
      </c>
      <c r="K321" s="62">
        <v>0</v>
      </c>
      <c r="L321" s="62">
        <v>0</v>
      </c>
      <c r="M321" s="62">
        <v>0</v>
      </c>
      <c r="N321" s="62">
        <v>0</v>
      </c>
      <c r="O321" s="62">
        <v>0</v>
      </c>
      <c r="P321" s="62">
        <v>0</v>
      </c>
      <c r="Q321" s="62">
        <v>0</v>
      </c>
      <c r="R321" s="62">
        <v>0</v>
      </c>
      <c r="S321" s="62">
        <v>1614.37</v>
      </c>
      <c r="T321" s="62">
        <v>0</v>
      </c>
    </row>
    <row r="322" spans="1:20" s="22" customFormat="1" ht="15">
      <c r="A322" s="58">
        <v>1</v>
      </c>
      <c r="B322" s="58">
        <v>2909</v>
      </c>
      <c r="C322" s="58" t="s">
        <v>265</v>
      </c>
      <c r="D322" s="61">
        <v>40634</v>
      </c>
      <c r="E322" s="59" t="s">
        <v>510</v>
      </c>
      <c r="F322" s="59">
        <v>2009</v>
      </c>
      <c r="G322" s="60">
        <v>1614.37</v>
      </c>
      <c r="H322" s="60">
        <v>0</v>
      </c>
      <c r="I322" s="62" t="s">
        <v>512</v>
      </c>
      <c r="J322" s="62">
        <v>0</v>
      </c>
      <c r="K322" s="62">
        <v>0</v>
      </c>
      <c r="L322" s="62">
        <v>0</v>
      </c>
      <c r="M322" s="62">
        <v>0</v>
      </c>
      <c r="N322" s="62">
        <v>0</v>
      </c>
      <c r="O322" s="62">
        <v>0</v>
      </c>
      <c r="P322" s="62">
        <v>0</v>
      </c>
      <c r="Q322" s="62">
        <v>0</v>
      </c>
      <c r="R322" s="62">
        <v>0</v>
      </c>
      <c r="S322" s="62">
        <v>1614.37</v>
      </c>
      <c r="T322" s="62">
        <v>0</v>
      </c>
    </row>
    <row r="323" spans="1:20" s="22" customFormat="1" ht="15">
      <c r="A323" s="58">
        <v>1</v>
      </c>
      <c r="B323" s="58">
        <v>2910</v>
      </c>
      <c r="C323" s="58" t="s">
        <v>266</v>
      </c>
      <c r="D323" s="61">
        <v>40639</v>
      </c>
      <c r="E323" s="59" t="s">
        <v>510</v>
      </c>
      <c r="F323" s="59">
        <v>2009</v>
      </c>
      <c r="G323" s="60">
        <v>1695.09</v>
      </c>
      <c r="H323" s="60">
        <v>0</v>
      </c>
      <c r="I323" s="62" t="s">
        <v>512</v>
      </c>
      <c r="J323" s="62">
        <v>5739.47</v>
      </c>
      <c r="K323" s="62">
        <v>0</v>
      </c>
      <c r="L323" s="62">
        <v>0</v>
      </c>
      <c r="M323" s="62">
        <v>0</v>
      </c>
      <c r="N323" s="62">
        <v>0</v>
      </c>
      <c r="O323" s="62">
        <v>0</v>
      </c>
      <c r="P323" s="62">
        <v>0</v>
      </c>
      <c r="Q323" s="62">
        <v>0</v>
      </c>
      <c r="R323" s="62">
        <v>0</v>
      </c>
      <c r="S323" s="62">
        <v>1695.09</v>
      </c>
      <c r="T323" s="62">
        <v>5739.47</v>
      </c>
    </row>
    <row r="324" spans="1:20" s="22" customFormat="1" ht="15">
      <c r="A324" s="58">
        <v>1</v>
      </c>
      <c r="B324" s="58">
        <v>2911</v>
      </c>
      <c r="C324" s="58" t="s">
        <v>267</v>
      </c>
      <c r="D324" s="61">
        <v>40644</v>
      </c>
      <c r="E324" s="59" t="s">
        <v>510</v>
      </c>
      <c r="F324" s="59">
        <v>2003</v>
      </c>
      <c r="G324" s="60">
        <v>1209.71</v>
      </c>
      <c r="H324" s="60">
        <v>0</v>
      </c>
      <c r="I324" s="62" t="s">
        <v>512</v>
      </c>
      <c r="J324" s="62">
        <v>0</v>
      </c>
      <c r="K324" s="62">
        <v>0</v>
      </c>
      <c r="L324" s="62">
        <v>0</v>
      </c>
      <c r="M324" s="62">
        <v>0</v>
      </c>
      <c r="N324" s="62">
        <v>0</v>
      </c>
      <c r="O324" s="62">
        <v>0</v>
      </c>
      <c r="P324" s="62">
        <v>0</v>
      </c>
      <c r="Q324" s="62">
        <v>0</v>
      </c>
      <c r="R324" s="62">
        <v>0</v>
      </c>
      <c r="S324" s="62">
        <v>1209.71</v>
      </c>
      <c r="T324" s="62">
        <v>0</v>
      </c>
    </row>
    <row r="325" spans="1:20" s="22" customFormat="1" ht="15">
      <c r="A325" s="58">
        <v>1</v>
      </c>
      <c r="B325" s="58">
        <v>2913</v>
      </c>
      <c r="C325" s="58" t="s">
        <v>268</v>
      </c>
      <c r="D325" s="61">
        <v>40644</v>
      </c>
      <c r="E325" s="59" t="s">
        <v>510</v>
      </c>
      <c r="F325" s="59">
        <v>2003</v>
      </c>
      <c r="G325" s="60">
        <v>1209.71</v>
      </c>
      <c r="H325" s="60">
        <v>0</v>
      </c>
      <c r="I325" s="62" t="s">
        <v>512</v>
      </c>
      <c r="J325" s="62">
        <v>0</v>
      </c>
      <c r="K325" s="62">
        <v>0</v>
      </c>
      <c r="L325" s="62">
        <v>0</v>
      </c>
      <c r="M325" s="62">
        <v>0</v>
      </c>
      <c r="N325" s="62">
        <v>0</v>
      </c>
      <c r="O325" s="62">
        <v>0</v>
      </c>
      <c r="P325" s="62">
        <v>0</v>
      </c>
      <c r="Q325" s="62">
        <v>0</v>
      </c>
      <c r="R325" s="62">
        <v>0</v>
      </c>
      <c r="S325" s="62">
        <v>1209.71</v>
      </c>
      <c r="T325" s="62">
        <v>0</v>
      </c>
    </row>
    <row r="326" spans="1:20" s="22" customFormat="1" ht="15">
      <c r="A326" s="58">
        <v>1</v>
      </c>
      <c r="B326" s="58">
        <v>2915</v>
      </c>
      <c r="C326" s="58" t="s">
        <v>269</v>
      </c>
      <c r="D326" s="61">
        <v>40647</v>
      </c>
      <c r="E326" s="59" t="s">
        <v>510</v>
      </c>
      <c r="F326" s="59">
        <v>2003</v>
      </c>
      <c r="G326" s="60">
        <v>1209.71</v>
      </c>
      <c r="H326" s="60">
        <v>0</v>
      </c>
      <c r="I326" s="62" t="s">
        <v>512</v>
      </c>
      <c r="J326" s="62">
        <v>0</v>
      </c>
      <c r="K326" s="62">
        <v>0</v>
      </c>
      <c r="L326" s="62">
        <v>0</v>
      </c>
      <c r="M326" s="62">
        <v>0</v>
      </c>
      <c r="N326" s="62">
        <v>0</v>
      </c>
      <c r="O326" s="62">
        <v>0</v>
      </c>
      <c r="P326" s="62">
        <v>0</v>
      </c>
      <c r="Q326" s="62">
        <v>0</v>
      </c>
      <c r="R326" s="62">
        <v>0</v>
      </c>
      <c r="S326" s="62">
        <v>1209.71</v>
      </c>
      <c r="T326" s="62">
        <v>0</v>
      </c>
    </row>
    <row r="327" spans="1:20" s="22" customFormat="1" ht="15">
      <c r="A327" s="58">
        <v>1</v>
      </c>
      <c r="B327" s="58">
        <v>2917</v>
      </c>
      <c r="C327" s="58" t="s">
        <v>270</v>
      </c>
      <c r="D327" s="61">
        <v>40644</v>
      </c>
      <c r="E327" s="59" t="s">
        <v>510</v>
      </c>
      <c r="F327" s="59">
        <v>2003</v>
      </c>
      <c r="G327" s="60">
        <v>1270.2</v>
      </c>
      <c r="H327" s="60">
        <v>0</v>
      </c>
      <c r="I327" s="62" t="s">
        <v>512</v>
      </c>
      <c r="J327" s="62">
        <v>0</v>
      </c>
      <c r="K327" s="62">
        <v>0</v>
      </c>
      <c r="L327" s="62">
        <v>0</v>
      </c>
      <c r="M327" s="62">
        <v>0</v>
      </c>
      <c r="N327" s="62">
        <v>0</v>
      </c>
      <c r="O327" s="62">
        <v>0</v>
      </c>
      <c r="P327" s="62">
        <v>0</v>
      </c>
      <c r="Q327" s="62">
        <v>0</v>
      </c>
      <c r="R327" s="62">
        <v>0</v>
      </c>
      <c r="S327" s="62">
        <v>1270.2</v>
      </c>
      <c r="T327" s="62">
        <v>0</v>
      </c>
    </row>
    <row r="328" spans="1:20" s="22" customFormat="1" ht="15">
      <c r="A328" s="58">
        <v>1</v>
      </c>
      <c r="B328" s="58">
        <v>2918</v>
      </c>
      <c r="C328" s="58" t="s">
        <v>271</v>
      </c>
      <c r="D328" s="61">
        <v>40644</v>
      </c>
      <c r="E328" s="59" t="s">
        <v>510</v>
      </c>
      <c r="F328" s="59">
        <v>2003</v>
      </c>
      <c r="G328" s="60">
        <v>1097.25</v>
      </c>
      <c r="H328" s="60">
        <v>0</v>
      </c>
      <c r="I328" s="62" t="s">
        <v>512</v>
      </c>
      <c r="J328" s="62">
        <v>0</v>
      </c>
      <c r="K328" s="62">
        <v>0</v>
      </c>
      <c r="L328" s="62">
        <v>0</v>
      </c>
      <c r="M328" s="62">
        <v>0</v>
      </c>
      <c r="N328" s="62">
        <v>0</v>
      </c>
      <c r="O328" s="62">
        <v>0</v>
      </c>
      <c r="P328" s="62">
        <v>0</v>
      </c>
      <c r="Q328" s="62">
        <v>0</v>
      </c>
      <c r="R328" s="62">
        <v>0</v>
      </c>
      <c r="S328" s="62">
        <v>1097.25</v>
      </c>
      <c r="T328" s="62">
        <v>0</v>
      </c>
    </row>
    <row r="329" spans="1:20" s="22" customFormat="1" ht="15">
      <c r="A329" s="58">
        <v>1</v>
      </c>
      <c r="B329" s="58">
        <v>2921</v>
      </c>
      <c r="C329" s="58" t="s">
        <v>272</v>
      </c>
      <c r="D329" s="61">
        <v>40644</v>
      </c>
      <c r="E329" s="59" t="s">
        <v>510</v>
      </c>
      <c r="F329" s="59">
        <v>2003</v>
      </c>
      <c r="G329" s="60">
        <v>1209.71</v>
      </c>
      <c r="H329" s="60">
        <v>0</v>
      </c>
      <c r="I329" s="62" t="s">
        <v>512</v>
      </c>
      <c r="J329" s="62">
        <v>0</v>
      </c>
      <c r="K329" s="62">
        <v>0</v>
      </c>
      <c r="L329" s="62">
        <v>0</v>
      </c>
      <c r="M329" s="62">
        <v>0</v>
      </c>
      <c r="N329" s="62">
        <v>0</v>
      </c>
      <c r="O329" s="62">
        <v>0</v>
      </c>
      <c r="P329" s="62">
        <v>0</v>
      </c>
      <c r="Q329" s="62">
        <v>0</v>
      </c>
      <c r="R329" s="62">
        <v>0</v>
      </c>
      <c r="S329" s="62">
        <v>1209.71</v>
      </c>
      <c r="T329" s="62">
        <v>0</v>
      </c>
    </row>
    <row r="330" spans="1:20" s="22" customFormat="1" ht="15">
      <c r="A330" s="58">
        <v>1</v>
      </c>
      <c r="B330" s="58">
        <v>2922</v>
      </c>
      <c r="C330" s="58" t="s">
        <v>273</v>
      </c>
      <c r="D330" s="61">
        <v>40644</v>
      </c>
      <c r="E330" s="59" t="s">
        <v>510</v>
      </c>
      <c r="F330" s="59">
        <v>2003</v>
      </c>
      <c r="G330" s="60">
        <v>1270.2</v>
      </c>
      <c r="H330" s="60">
        <v>0</v>
      </c>
      <c r="I330" s="62" t="s">
        <v>512</v>
      </c>
      <c r="J330" s="62">
        <v>0</v>
      </c>
      <c r="K330" s="62">
        <v>0</v>
      </c>
      <c r="L330" s="62">
        <v>0</v>
      </c>
      <c r="M330" s="62">
        <v>0</v>
      </c>
      <c r="N330" s="62">
        <v>0</v>
      </c>
      <c r="O330" s="62">
        <v>0</v>
      </c>
      <c r="P330" s="62">
        <v>0</v>
      </c>
      <c r="Q330" s="62">
        <v>0</v>
      </c>
      <c r="R330" s="62">
        <v>0</v>
      </c>
      <c r="S330" s="62">
        <v>1270.2</v>
      </c>
      <c r="T330" s="62">
        <v>0</v>
      </c>
    </row>
    <row r="331" spans="1:20" s="22" customFormat="1" ht="15">
      <c r="A331" s="58">
        <v>1</v>
      </c>
      <c r="B331" s="58">
        <v>2924</v>
      </c>
      <c r="C331" s="58" t="s">
        <v>274</v>
      </c>
      <c r="D331" s="61">
        <v>40646</v>
      </c>
      <c r="E331" s="59" t="s">
        <v>510</v>
      </c>
      <c r="F331" s="59">
        <v>2009</v>
      </c>
      <c r="G331" s="60">
        <v>1614.36</v>
      </c>
      <c r="H331" s="60">
        <v>0</v>
      </c>
      <c r="I331" s="62" t="s">
        <v>512</v>
      </c>
      <c r="J331" s="62">
        <v>0</v>
      </c>
      <c r="K331" s="62">
        <v>0</v>
      </c>
      <c r="L331" s="62">
        <v>0</v>
      </c>
      <c r="M331" s="62">
        <v>0</v>
      </c>
      <c r="N331" s="62">
        <v>0</v>
      </c>
      <c r="O331" s="62">
        <v>0</v>
      </c>
      <c r="P331" s="62">
        <v>0</v>
      </c>
      <c r="Q331" s="62">
        <v>0</v>
      </c>
      <c r="R331" s="62">
        <v>0</v>
      </c>
      <c r="S331" s="62">
        <v>1614.36</v>
      </c>
      <c r="T331" s="62">
        <v>0</v>
      </c>
    </row>
    <row r="332" spans="1:20" s="22" customFormat="1" ht="15">
      <c r="A332" s="58">
        <v>1</v>
      </c>
      <c r="B332" s="58">
        <v>2926</v>
      </c>
      <c r="C332" s="58" t="s">
        <v>275</v>
      </c>
      <c r="D332" s="61">
        <v>40665</v>
      </c>
      <c r="E332" s="59" t="s">
        <v>510</v>
      </c>
      <c r="F332" s="59">
        <v>2003</v>
      </c>
      <c r="G332" s="60">
        <v>1333.75</v>
      </c>
      <c r="H332" s="60">
        <v>0</v>
      </c>
      <c r="I332" s="62" t="s">
        <v>512</v>
      </c>
      <c r="J332" s="62">
        <v>0</v>
      </c>
      <c r="K332" s="62">
        <v>0</v>
      </c>
      <c r="L332" s="62">
        <v>0</v>
      </c>
      <c r="M332" s="62">
        <v>0</v>
      </c>
      <c r="N332" s="62">
        <v>0</v>
      </c>
      <c r="O332" s="62">
        <v>0</v>
      </c>
      <c r="P332" s="62">
        <v>0</v>
      </c>
      <c r="Q332" s="62">
        <v>0</v>
      </c>
      <c r="R332" s="62">
        <v>0</v>
      </c>
      <c r="S332" s="62">
        <v>1333.75</v>
      </c>
      <c r="T332" s="62">
        <v>0</v>
      </c>
    </row>
    <row r="333" spans="1:20" s="22" customFormat="1" ht="15">
      <c r="A333" s="58">
        <v>1</v>
      </c>
      <c r="B333" s="58">
        <v>2927</v>
      </c>
      <c r="C333" s="58" t="s">
        <v>276</v>
      </c>
      <c r="D333" s="61">
        <v>40665</v>
      </c>
      <c r="E333" s="59" t="s">
        <v>510</v>
      </c>
      <c r="F333" s="59">
        <v>2003</v>
      </c>
      <c r="G333" s="60">
        <v>1209.72</v>
      </c>
      <c r="H333" s="60">
        <v>0</v>
      </c>
      <c r="I333" s="62" t="s">
        <v>512</v>
      </c>
      <c r="J333" s="62">
        <v>0</v>
      </c>
      <c r="K333" s="62">
        <v>0</v>
      </c>
      <c r="L333" s="62">
        <v>0</v>
      </c>
      <c r="M333" s="62">
        <v>0</v>
      </c>
      <c r="N333" s="62">
        <v>0</v>
      </c>
      <c r="O333" s="62">
        <v>0</v>
      </c>
      <c r="P333" s="62">
        <v>0</v>
      </c>
      <c r="Q333" s="62">
        <v>0</v>
      </c>
      <c r="R333" s="62">
        <v>0</v>
      </c>
      <c r="S333" s="62">
        <v>1209.72</v>
      </c>
      <c r="T333" s="62">
        <v>0</v>
      </c>
    </row>
    <row r="334" spans="1:20" s="22" customFormat="1" ht="15">
      <c r="A334" s="58">
        <v>1</v>
      </c>
      <c r="B334" s="58">
        <v>2930</v>
      </c>
      <c r="C334" s="58" t="s">
        <v>277</v>
      </c>
      <c r="D334" s="61">
        <v>40665</v>
      </c>
      <c r="E334" s="59" t="s">
        <v>510</v>
      </c>
      <c r="F334" s="59">
        <v>2043</v>
      </c>
      <c r="G334" s="60">
        <v>1333.75</v>
      </c>
      <c r="H334" s="60">
        <v>0</v>
      </c>
      <c r="I334" s="62" t="s">
        <v>512</v>
      </c>
      <c r="J334" s="62">
        <v>0</v>
      </c>
      <c r="K334" s="62">
        <v>0</v>
      </c>
      <c r="L334" s="62">
        <v>0</v>
      </c>
      <c r="M334" s="62">
        <v>0</v>
      </c>
      <c r="N334" s="62">
        <v>0</v>
      </c>
      <c r="O334" s="62">
        <v>0</v>
      </c>
      <c r="P334" s="62">
        <v>0</v>
      </c>
      <c r="Q334" s="62">
        <v>0</v>
      </c>
      <c r="R334" s="62">
        <v>0</v>
      </c>
      <c r="S334" s="62">
        <v>1333.75</v>
      </c>
      <c r="T334" s="62">
        <v>0</v>
      </c>
    </row>
    <row r="335" spans="1:20" s="22" customFormat="1" ht="15">
      <c r="A335" s="58">
        <v>1</v>
      </c>
      <c r="B335" s="58">
        <v>2931</v>
      </c>
      <c r="C335" s="58" t="s">
        <v>278</v>
      </c>
      <c r="D335" s="61">
        <v>40665</v>
      </c>
      <c r="E335" s="59" t="s">
        <v>510</v>
      </c>
      <c r="F335" s="59">
        <v>2003</v>
      </c>
      <c r="G335" s="60">
        <v>1209.71</v>
      </c>
      <c r="H335" s="60">
        <v>0</v>
      </c>
      <c r="I335" s="62" t="s">
        <v>512</v>
      </c>
      <c r="J335" s="62">
        <v>708.95</v>
      </c>
      <c r="K335" s="62">
        <v>0</v>
      </c>
      <c r="L335" s="62">
        <v>0</v>
      </c>
      <c r="M335" s="62">
        <v>0</v>
      </c>
      <c r="N335" s="62">
        <v>0</v>
      </c>
      <c r="O335" s="62">
        <v>0</v>
      </c>
      <c r="P335" s="62">
        <v>0</v>
      </c>
      <c r="Q335" s="62">
        <v>0</v>
      </c>
      <c r="R335" s="62">
        <v>0</v>
      </c>
      <c r="S335" s="62">
        <v>1209.71</v>
      </c>
      <c r="T335" s="62">
        <v>708.95</v>
      </c>
    </row>
    <row r="336" spans="1:20" s="22" customFormat="1" ht="15">
      <c r="A336" s="58">
        <v>1</v>
      </c>
      <c r="B336" s="58">
        <v>2933</v>
      </c>
      <c r="C336" s="58" t="s">
        <v>279</v>
      </c>
      <c r="D336" s="61">
        <v>40665</v>
      </c>
      <c r="E336" s="59" t="s">
        <v>510</v>
      </c>
      <c r="F336" s="59">
        <v>2003</v>
      </c>
      <c r="G336" s="60">
        <v>1209.71</v>
      </c>
      <c r="H336" s="60">
        <v>0</v>
      </c>
      <c r="I336" s="62" t="s">
        <v>512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1209.71</v>
      </c>
      <c r="T336" s="62">
        <v>0</v>
      </c>
    </row>
    <row r="337" spans="1:20" s="22" customFormat="1" ht="15">
      <c r="A337" s="58">
        <v>1</v>
      </c>
      <c r="B337" s="58">
        <v>2936</v>
      </c>
      <c r="C337" s="58" t="s">
        <v>280</v>
      </c>
      <c r="D337" s="61">
        <v>40665</v>
      </c>
      <c r="E337" s="59" t="s">
        <v>510</v>
      </c>
      <c r="F337" s="59">
        <v>2003</v>
      </c>
      <c r="G337" s="60">
        <v>1209.71</v>
      </c>
      <c r="H337" s="60">
        <v>0</v>
      </c>
      <c r="I337" s="62" t="s">
        <v>512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1209.71</v>
      </c>
      <c r="T337" s="62">
        <v>0</v>
      </c>
    </row>
    <row r="338" spans="1:20" s="22" customFormat="1" ht="15">
      <c r="A338" s="58">
        <v>1</v>
      </c>
      <c r="B338" s="58">
        <v>2937</v>
      </c>
      <c r="C338" s="58" t="s">
        <v>281</v>
      </c>
      <c r="D338" s="61">
        <v>40665</v>
      </c>
      <c r="E338" s="59" t="s">
        <v>510</v>
      </c>
      <c r="F338" s="59">
        <v>2003</v>
      </c>
      <c r="G338" s="60">
        <v>1097.25</v>
      </c>
      <c r="H338" s="60">
        <v>0</v>
      </c>
      <c r="I338" s="62" t="s">
        <v>512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1097.25</v>
      </c>
      <c r="T338" s="62">
        <v>0</v>
      </c>
    </row>
    <row r="339" spans="1:20" s="22" customFormat="1" ht="15">
      <c r="A339" s="58">
        <v>1</v>
      </c>
      <c r="B339" s="58">
        <v>2941</v>
      </c>
      <c r="C339" s="58" t="s">
        <v>282</v>
      </c>
      <c r="D339" s="61">
        <v>40672</v>
      </c>
      <c r="E339" s="59" t="s">
        <v>510</v>
      </c>
      <c r="F339" s="59">
        <v>2009</v>
      </c>
      <c r="G339" s="60">
        <v>1614.36</v>
      </c>
      <c r="H339" s="60">
        <v>0</v>
      </c>
      <c r="I339" s="62" t="s">
        <v>512</v>
      </c>
      <c r="J339" s="62">
        <v>708.95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1614.36</v>
      </c>
      <c r="T339" s="62">
        <v>708.95</v>
      </c>
    </row>
    <row r="340" spans="1:20" s="22" customFormat="1" ht="15">
      <c r="A340" s="58">
        <v>1</v>
      </c>
      <c r="B340" s="58">
        <v>2942</v>
      </c>
      <c r="C340" s="58" t="s">
        <v>283</v>
      </c>
      <c r="D340" s="61">
        <v>40682</v>
      </c>
      <c r="E340" s="59" t="s">
        <v>510</v>
      </c>
      <c r="F340" s="59">
        <v>2003</v>
      </c>
      <c r="G340" s="60">
        <v>1209.72</v>
      </c>
      <c r="H340" s="60">
        <v>0</v>
      </c>
      <c r="I340" s="62" t="s">
        <v>512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1209.72</v>
      </c>
      <c r="T340" s="62">
        <v>0</v>
      </c>
    </row>
    <row r="341" spans="1:20" s="22" customFormat="1" ht="15">
      <c r="A341" s="58">
        <v>1</v>
      </c>
      <c r="B341" s="58">
        <v>2943</v>
      </c>
      <c r="C341" s="58" t="s">
        <v>284</v>
      </c>
      <c r="D341" s="61">
        <v>40682</v>
      </c>
      <c r="E341" s="59" t="s">
        <v>510</v>
      </c>
      <c r="F341" s="59">
        <v>2003</v>
      </c>
      <c r="G341" s="60">
        <v>1097.25</v>
      </c>
      <c r="H341" s="60">
        <v>0</v>
      </c>
      <c r="I341" s="62" t="s">
        <v>512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1097.25</v>
      </c>
      <c r="T341" s="62">
        <v>0</v>
      </c>
    </row>
    <row r="342" spans="1:20" s="22" customFormat="1" ht="15">
      <c r="A342" s="58">
        <v>1</v>
      </c>
      <c r="B342" s="58">
        <v>2952</v>
      </c>
      <c r="C342" s="58" t="s">
        <v>285</v>
      </c>
      <c r="D342" s="61">
        <v>41589</v>
      </c>
      <c r="E342" s="59" t="s">
        <v>510</v>
      </c>
      <c r="F342" s="59">
        <v>1235</v>
      </c>
      <c r="G342" s="60">
        <v>0</v>
      </c>
      <c r="H342" s="60">
        <v>0</v>
      </c>
      <c r="I342" s="62" t="s">
        <v>511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759.59</v>
      </c>
      <c r="P342" s="62">
        <v>3038.35</v>
      </c>
      <c r="Q342" s="62">
        <v>0</v>
      </c>
      <c r="R342" s="62">
        <v>0</v>
      </c>
      <c r="S342" s="62">
        <v>759.59</v>
      </c>
      <c r="T342" s="62">
        <v>3038.35</v>
      </c>
    </row>
    <row r="343" spans="1:20" s="22" customFormat="1" ht="15">
      <c r="A343" s="58">
        <v>59</v>
      </c>
      <c r="B343" s="58">
        <v>2962</v>
      </c>
      <c r="C343" s="58" t="s">
        <v>490</v>
      </c>
      <c r="D343" s="61">
        <v>41732</v>
      </c>
      <c r="E343" s="59" t="s">
        <v>510</v>
      </c>
      <c r="F343" s="59">
        <v>2010</v>
      </c>
      <c r="G343" s="60">
        <v>1537.47</v>
      </c>
      <c r="H343" s="60">
        <v>0</v>
      </c>
      <c r="I343" s="62" t="s">
        <v>512</v>
      </c>
      <c r="J343" s="62">
        <v>0</v>
      </c>
      <c r="K343" s="62">
        <v>0</v>
      </c>
      <c r="L343" s="62">
        <v>174.95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1537.47</v>
      </c>
      <c r="T343" s="62">
        <v>174.95</v>
      </c>
    </row>
    <row r="344" spans="1:20" s="22" customFormat="1" ht="15">
      <c r="A344" s="58">
        <v>1</v>
      </c>
      <c r="B344" s="58">
        <v>2967</v>
      </c>
      <c r="C344" s="58" t="s">
        <v>424</v>
      </c>
      <c r="D344" s="61">
        <v>41732</v>
      </c>
      <c r="E344" s="59" t="s">
        <v>510</v>
      </c>
      <c r="F344" s="59">
        <v>2037</v>
      </c>
      <c r="G344" s="60">
        <v>3414.1</v>
      </c>
      <c r="H344" s="60">
        <v>0</v>
      </c>
      <c r="I344" s="62" t="s">
        <v>512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3414.1</v>
      </c>
      <c r="T344" s="62">
        <v>0</v>
      </c>
    </row>
    <row r="345" spans="1:20" s="22" customFormat="1" ht="15">
      <c r="A345" s="58">
        <v>1</v>
      </c>
      <c r="B345" s="58">
        <v>2969</v>
      </c>
      <c r="C345" s="58" t="s">
        <v>286</v>
      </c>
      <c r="D345" s="61">
        <v>41732</v>
      </c>
      <c r="E345" s="59" t="s">
        <v>510</v>
      </c>
      <c r="F345" s="59">
        <v>2010</v>
      </c>
      <c r="G345" s="60">
        <v>1537.48</v>
      </c>
      <c r="H345" s="60">
        <v>0</v>
      </c>
      <c r="I345" s="62" t="s">
        <v>512</v>
      </c>
      <c r="J345" s="62">
        <v>930.5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1537.48</v>
      </c>
      <c r="T345" s="62">
        <v>930.5</v>
      </c>
    </row>
    <row r="346" spans="1:20" s="22" customFormat="1" ht="15">
      <c r="A346" s="58">
        <v>3</v>
      </c>
      <c r="B346" s="58">
        <v>2970</v>
      </c>
      <c r="C346" s="58" t="s">
        <v>425</v>
      </c>
      <c r="D346" s="61">
        <v>41732</v>
      </c>
      <c r="E346" s="59" t="s">
        <v>510</v>
      </c>
      <c r="F346" s="59">
        <v>2010</v>
      </c>
      <c r="G346" s="60">
        <v>1537.47</v>
      </c>
      <c r="H346" s="60">
        <v>0</v>
      </c>
      <c r="I346" s="62" t="s">
        <v>512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1537.47</v>
      </c>
      <c r="T346" s="62">
        <v>0</v>
      </c>
    </row>
    <row r="347" spans="1:20" s="22" customFormat="1" ht="15">
      <c r="A347" s="58">
        <v>10</v>
      </c>
      <c r="B347" s="58">
        <v>2971</v>
      </c>
      <c r="C347" s="58" t="s">
        <v>480</v>
      </c>
      <c r="D347" s="61">
        <v>41732</v>
      </c>
      <c r="E347" s="59" t="s">
        <v>510</v>
      </c>
      <c r="F347" s="59">
        <v>2010</v>
      </c>
      <c r="G347" s="60">
        <v>1537.47</v>
      </c>
      <c r="H347" s="60">
        <v>0</v>
      </c>
      <c r="I347" s="62" t="s">
        <v>512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1537.47</v>
      </c>
      <c r="T347" s="62">
        <v>0</v>
      </c>
    </row>
    <row r="348" spans="1:20" s="22" customFormat="1" ht="15">
      <c r="A348" s="58">
        <v>10</v>
      </c>
      <c r="B348" s="58">
        <v>2973</v>
      </c>
      <c r="C348" s="58" t="s">
        <v>434</v>
      </c>
      <c r="D348" s="61">
        <v>41732</v>
      </c>
      <c r="E348" s="59" t="s">
        <v>510</v>
      </c>
      <c r="F348" s="59">
        <v>2010</v>
      </c>
      <c r="G348" s="60">
        <v>1537.47</v>
      </c>
      <c r="H348" s="60">
        <v>0</v>
      </c>
      <c r="I348" s="62" t="s">
        <v>512</v>
      </c>
      <c r="J348" s="62">
        <v>0</v>
      </c>
      <c r="K348" s="62">
        <v>0</v>
      </c>
      <c r="L348" s="62">
        <v>174.95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1537.47</v>
      </c>
      <c r="T348" s="62">
        <v>174.95</v>
      </c>
    </row>
    <row r="349" spans="1:20" s="22" customFormat="1" ht="15">
      <c r="A349" s="58">
        <v>3</v>
      </c>
      <c r="B349" s="58">
        <v>2974</v>
      </c>
      <c r="C349" s="58" t="s">
        <v>435</v>
      </c>
      <c r="D349" s="61">
        <v>41732</v>
      </c>
      <c r="E349" s="59" t="s">
        <v>510</v>
      </c>
      <c r="F349" s="59">
        <v>2010</v>
      </c>
      <c r="G349" s="60">
        <v>1537.47</v>
      </c>
      <c r="H349" s="60">
        <v>0</v>
      </c>
      <c r="I349" s="62" t="s">
        <v>512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1537.47</v>
      </c>
      <c r="T349" s="62">
        <v>0</v>
      </c>
    </row>
    <row r="350" spans="1:20" s="22" customFormat="1" ht="15">
      <c r="A350" s="58">
        <v>23</v>
      </c>
      <c r="B350" s="58">
        <v>2977</v>
      </c>
      <c r="C350" s="58" t="s">
        <v>449</v>
      </c>
      <c r="D350" s="61">
        <v>41732</v>
      </c>
      <c r="E350" s="59" t="s">
        <v>510</v>
      </c>
      <c r="F350" s="59">
        <v>2037</v>
      </c>
      <c r="G350" s="60">
        <v>3414.1</v>
      </c>
      <c r="H350" s="60">
        <v>0</v>
      </c>
      <c r="I350" s="62" t="s">
        <v>512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3414.1</v>
      </c>
      <c r="T350" s="62">
        <v>0</v>
      </c>
    </row>
    <row r="351" spans="1:20" s="22" customFormat="1" ht="15">
      <c r="A351" s="58">
        <v>23</v>
      </c>
      <c r="B351" s="58">
        <v>2978</v>
      </c>
      <c r="C351" s="58" t="s">
        <v>450</v>
      </c>
      <c r="D351" s="61">
        <v>41732</v>
      </c>
      <c r="E351" s="59" t="s">
        <v>510</v>
      </c>
      <c r="F351" s="59">
        <v>2010</v>
      </c>
      <c r="G351" s="60">
        <v>1537.47</v>
      </c>
      <c r="H351" s="60">
        <v>0</v>
      </c>
      <c r="I351" s="62" t="s">
        <v>512</v>
      </c>
      <c r="J351" s="62">
        <v>0</v>
      </c>
      <c r="K351" s="62">
        <v>0</v>
      </c>
      <c r="L351" s="62">
        <v>174.95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1537.47</v>
      </c>
      <c r="T351" s="62">
        <v>174.95</v>
      </c>
    </row>
    <row r="352" spans="1:20" s="22" customFormat="1" ht="15">
      <c r="A352" s="58">
        <v>1</v>
      </c>
      <c r="B352" s="58">
        <v>2982</v>
      </c>
      <c r="C352" s="58" t="s">
        <v>287</v>
      </c>
      <c r="D352" s="61">
        <v>41732</v>
      </c>
      <c r="E352" s="59" t="s">
        <v>510</v>
      </c>
      <c r="F352" s="59">
        <v>2033</v>
      </c>
      <c r="G352" s="60">
        <v>2675.02</v>
      </c>
      <c r="H352" s="60">
        <v>0</v>
      </c>
      <c r="I352" s="62" t="s">
        <v>512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2675.02</v>
      </c>
      <c r="T352" s="62">
        <v>0</v>
      </c>
    </row>
    <row r="353" spans="1:20" s="22" customFormat="1" ht="15">
      <c r="A353" s="58">
        <v>1</v>
      </c>
      <c r="B353" s="58">
        <v>2983</v>
      </c>
      <c r="C353" s="58" t="s">
        <v>288</v>
      </c>
      <c r="D353" s="61">
        <v>41732</v>
      </c>
      <c r="E353" s="59" t="s">
        <v>510</v>
      </c>
      <c r="F353" s="59">
        <v>2019</v>
      </c>
      <c r="G353" s="60">
        <v>1537.47</v>
      </c>
      <c r="H353" s="60">
        <v>0</v>
      </c>
      <c r="I353" s="62" t="s">
        <v>512</v>
      </c>
      <c r="J353" s="62">
        <v>708.95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1537.47</v>
      </c>
      <c r="T353" s="62">
        <v>708.95</v>
      </c>
    </row>
    <row r="354" spans="1:20" s="22" customFormat="1" ht="15">
      <c r="A354" s="58">
        <v>1</v>
      </c>
      <c r="B354" s="58">
        <v>2988</v>
      </c>
      <c r="C354" s="58" t="s">
        <v>289</v>
      </c>
      <c r="D354" s="61">
        <v>41732</v>
      </c>
      <c r="E354" s="59" t="s">
        <v>510</v>
      </c>
      <c r="F354" s="59">
        <v>2032</v>
      </c>
      <c r="G354" s="60">
        <v>2675.02</v>
      </c>
      <c r="H354" s="60">
        <v>0</v>
      </c>
      <c r="I354" s="62" t="s">
        <v>512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2675.02</v>
      </c>
      <c r="T354" s="62">
        <v>0</v>
      </c>
    </row>
    <row r="355" spans="1:20" s="22" customFormat="1" ht="15">
      <c r="A355" s="58">
        <v>1</v>
      </c>
      <c r="B355" s="58">
        <v>2990</v>
      </c>
      <c r="C355" s="58" t="s">
        <v>290</v>
      </c>
      <c r="D355" s="61">
        <v>41732</v>
      </c>
      <c r="E355" s="59" t="s">
        <v>510</v>
      </c>
      <c r="F355" s="59">
        <v>2008</v>
      </c>
      <c r="G355" s="60">
        <v>1537.47</v>
      </c>
      <c r="H355" s="60">
        <v>0</v>
      </c>
      <c r="I355" s="62" t="s">
        <v>512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1537.47</v>
      </c>
      <c r="T355" s="62">
        <v>0</v>
      </c>
    </row>
    <row r="356" spans="1:20" s="22" customFormat="1" ht="15">
      <c r="A356" s="58">
        <v>1</v>
      </c>
      <c r="B356" s="58">
        <v>2991</v>
      </c>
      <c r="C356" s="58" t="s">
        <v>291</v>
      </c>
      <c r="D356" s="61">
        <v>41732</v>
      </c>
      <c r="E356" s="59" t="s">
        <v>510</v>
      </c>
      <c r="F356" s="59">
        <v>2008</v>
      </c>
      <c r="G356" s="60">
        <v>1537.47</v>
      </c>
      <c r="H356" s="60">
        <v>0</v>
      </c>
      <c r="I356" s="62" t="s">
        <v>512</v>
      </c>
      <c r="J356" s="62">
        <v>708.95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1537.47</v>
      </c>
      <c r="T356" s="62">
        <v>708.95</v>
      </c>
    </row>
    <row r="357" spans="1:20" s="22" customFormat="1" ht="15">
      <c r="A357" s="58">
        <v>1</v>
      </c>
      <c r="B357" s="58">
        <v>2995</v>
      </c>
      <c r="C357" s="58" t="s">
        <v>292</v>
      </c>
      <c r="D357" s="61">
        <v>41751</v>
      </c>
      <c r="E357" s="59" t="s">
        <v>510</v>
      </c>
      <c r="F357" s="59">
        <v>2036</v>
      </c>
      <c r="G357" s="60">
        <v>4656.5600000000004</v>
      </c>
      <c r="H357" s="60">
        <v>0</v>
      </c>
      <c r="I357" s="62" t="s">
        <v>512</v>
      </c>
      <c r="J357" s="62">
        <v>1993.92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4656.5600000000004</v>
      </c>
      <c r="T357" s="62">
        <v>1993.92</v>
      </c>
    </row>
    <row r="358" spans="1:20" s="22" customFormat="1" ht="15">
      <c r="A358" s="58">
        <v>1</v>
      </c>
      <c r="B358" s="58">
        <v>2996</v>
      </c>
      <c r="C358" s="58" t="s">
        <v>293</v>
      </c>
      <c r="D358" s="61">
        <v>41751</v>
      </c>
      <c r="E358" s="59" t="s">
        <v>510</v>
      </c>
      <c r="F358" s="59">
        <v>2036</v>
      </c>
      <c r="G358" s="60">
        <v>4656.5600000000004</v>
      </c>
      <c r="H358" s="60">
        <v>0</v>
      </c>
      <c r="I358" s="62" t="s">
        <v>512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4656.5600000000004</v>
      </c>
      <c r="T358" s="62">
        <v>0</v>
      </c>
    </row>
    <row r="359" spans="1:20" s="22" customFormat="1" ht="15">
      <c r="A359" s="58">
        <v>1</v>
      </c>
      <c r="B359" s="58">
        <v>2997</v>
      </c>
      <c r="C359" s="58" t="s">
        <v>294</v>
      </c>
      <c r="D359" s="61">
        <v>41751</v>
      </c>
      <c r="E359" s="59" t="s">
        <v>510</v>
      </c>
      <c r="F359" s="59">
        <v>2036</v>
      </c>
      <c r="G359" s="60">
        <v>4656.5600000000004</v>
      </c>
      <c r="H359" s="60">
        <v>0</v>
      </c>
      <c r="I359" s="62" t="s">
        <v>512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4656.5600000000004</v>
      </c>
      <c r="T359" s="62">
        <v>0</v>
      </c>
    </row>
    <row r="360" spans="1:20" s="22" customFormat="1" ht="15">
      <c r="A360" s="58">
        <v>1</v>
      </c>
      <c r="B360" s="58">
        <v>2998</v>
      </c>
      <c r="C360" s="58" t="s">
        <v>295</v>
      </c>
      <c r="D360" s="61">
        <v>41751</v>
      </c>
      <c r="E360" s="59" t="s">
        <v>510</v>
      </c>
      <c r="F360" s="59">
        <v>2036</v>
      </c>
      <c r="G360" s="60">
        <v>4656.5600000000004</v>
      </c>
      <c r="H360" s="60">
        <v>0</v>
      </c>
      <c r="I360" s="62" t="s">
        <v>512</v>
      </c>
      <c r="J360" s="62">
        <v>5739.47</v>
      </c>
      <c r="K360" s="62">
        <v>0</v>
      </c>
      <c r="L360" s="62">
        <v>0</v>
      </c>
      <c r="M360" s="62">
        <v>0</v>
      </c>
      <c r="N360" s="62">
        <v>0</v>
      </c>
      <c r="O360" s="62">
        <v>0</v>
      </c>
      <c r="P360" s="62">
        <v>0</v>
      </c>
      <c r="Q360" s="62">
        <v>0</v>
      </c>
      <c r="R360" s="62">
        <v>0</v>
      </c>
      <c r="S360" s="62">
        <v>4656.5600000000004</v>
      </c>
      <c r="T360" s="62">
        <v>5739.47</v>
      </c>
    </row>
    <row r="361" spans="1:20" s="22" customFormat="1" ht="15">
      <c r="A361" s="58">
        <v>1</v>
      </c>
      <c r="B361" s="58">
        <v>3000</v>
      </c>
      <c r="C361" s="58" t="s">
        <v>296</v>
      </c>
      <c r="D361" s="61">
        <v>41751</v>
      </c>
      <c r="E361" s="59" t="s">
        <v>510</v>
      </c>
      <c r="F361" s="59">
        <v>2018</v>
      </c>
      <c r="G361" s="60">
        <v>1537.47</v>
      </c>
      <c r="H361" s="60">
        <v>0</v>
      </c>
      <c r="I361" s="62" t="s">
        <v>512</v>
      </c>
      <c r="J361" s="62">
        <v>0</v>
      </c>
      <c r="K361" s="62">
        <v>0</v>
      </c>
      <c r="L361" s="62">
        <v>0</v>
      </c>
      <c r="M361" s="62">
        <v>0</v>
      </c>
      <c r="N361" s="62">
        <v>0</v>
      </c>
      <c r="O361" s="62">
        <v>0</v>
      </c>
      <c r="P361" s="62">
        <v>0</v>
      </c>
      <c r="Q361" s="62">
        <v>0</v>
      </c>
      <c r="R361" s="62">
        <v>0</v>
      </c>
      <c r="S361" s="62">
        <v>1537.47</v>
      </c>
      <c r="T361" s="62">
        <v>0</v>
      </c>
    </row>
    <row r="362" spans="1:20" s="22" customFormat="1" ht="15">
      <c r="A362" s="58">
        <v>1</v>
      </c>
      <c r="B362" s="58">
        <v>3003</v>
      </c>
      <c r="C362" s="58" t="s">
        <v>297</v>
      </c>
      <c r="D362" s="61">
        <v>41751</v>
      </c>
      <c r="E362" s="59" t="s">
        <v>510</v>
      </c>
      <c r="F362" s="59">
        <v>2024</v>
      </c>
      <c r="G362" s="60">
        <v>2675.02</v>
      </c>
      <c r="H362" s="60">
        <v>0</v>
      </c>
      <c r="I362" s="62" t="s">
        <v>512</v>
      </c>
      <c r="J362" s="62">
        <v>0</v>
      </c>
      <c r="K362" s="62">
        <v>0</v>
      </c>
      <c r="L362" s="62">
        <v>0</v>
      </c>
      <c r="M362" s="62">
        <v>0</v>
      </c>
      <c r="N362" s="62">
        <v>0</v>
      </c>
      <c r="O362" s="62">
        <v>0</v>
      </c>
      <c r="P362" s="62">
        <v>0</v>
      </c>
      <c r="Q362" s="62">
        <v>0</v>
      </c>
      <c r="R362" s="62">
        <v>0</v>
      </c>
      <c r="S362" s="62">
        <v>2675.02</v>
      </c>
      <c r="T362" s="62">
        <v>0</v>
      </c>
    </row>
    <row r="363" spans="1:20" s="22" customFormat="1" ht="15">
      <c r="A363" s="58">
        <v>1</v>
      </c>
      <c r="B363" s="58">
        <v>3004</v>
      </c>
      <c r="C363" s="58" t="s">
        <v>298</v>
      </c>
      <c r="D363" s="61">
        <v>41751</v>
      </c>
      <c r="E363" s="59" t="s">
        <v>510</v>
      </c>
      <c r="F363" s="59">
        <v>2024</v>
      </c>
      <c r="G363" s="60">
        <v>2675.02</v>
      </c>
      <c r="H363" s="60">
        <v>0</v>
      </c>
      <c r="I363" s="62" t="s">
        <v>512</v>
      </c>
      <c r="J363" s="62">
        <v>708.95</v>
      </c>
      <c r="K363" s="62">
        <v>0</v>
      </c>
      <c r="L363" s="62">
        <v>0</v>
      </c>
      <c r="M363" s="62">
        <v>0</v>
      </c>
      <c r="N363" s="62">
        <v>0</v>
      </c>
      <c r="O363" s="62">
        <v>0</v>
      </c>
      <c r="P363" s="62">
        <v>0</v>
      </c>
      <c r="Q363" s="62">
        <v>0</v>
      </c>
      <c r="R363" s="62">
        <v>0</v>
      </c>
      <c r="S363" s="62">
        <v>2675.02</v>
      </c>
      <c r="T363" s="62">
        <v>708.95</v>
      </c>
    </row>
    <row r="364" spans="1:20" s="22" customFormat="1" ht="15">
      <c r="A364" s="58">
        <v>1</v>
      </c>
      <c r="B364" s="58">
        <v>3012</v>
      </c>
      <c r="C364" s="58" t="s">
        <v>299</v>
      </c>
      <c r="D364" s="61">
        <v>41751</v>
      </c>
      <c r="E364" s="59" t="s">
        <v>510</v>
      </c>
      <c r="F364" s="59">
        <v>2018</v>
      </c>
      <c r="G364" s="60">
        <v>1537.47</v>
      </c>
      <c r="H364" s="60">
        <v>0</v>
      </c>
      <c r="I364" s="62" t="s">
        <v>512</v>
      </c>
      <c r="J364" s="62">
        <v>0</v>
      </c>
      <c r="K364" s="62">
        <v>0</v>
      </c>
      <c r="L364" s="62">
        <v>0</v>
      </c>
      <c r="M364" s="62">
        <v>0</v>
      </c>
      <c r="N364" s="62">
        <v>0</v>
      </c>
      <c r="O364" s="62">
        <v>0</v>
      </c>
      <c r="P364" s="62">
        <v>0</v>
      </c>
      <c r="Q364" s="62">
        <v>0</v>
      </c>
      <c r="R364" s="62">
        <v>0</v>
      </c>
      <c r="S364" s="62">
        <v>1537.47</v>
      </c>
      <c r="T364" s="62">
        <v>0</v>
      </c>
    </row>
    <row r="365" spans="1:20" s="22" customFormat="1" ht="15">
      <c r="A365" s="58">
        <v>1</v>
      </c>
      <c r="B365" s="58">
        <v>3015</v>
      </c>
      <c r="C365" s="58" t="s">
        <v>300</v>
      </c>
      <c r="D365" s="61">
        <v>41751</v>
      </c>
      <c r="E365" s="59" t="s">
        <v>510</v>
      </c>
      <c r="F365" s="59">
        <v>2018</v>
      </c>
      <c r="G365" s="60">
        <v>1537.47</v>
      </c>
      <c r="H365" s="60">
        <v>0</v>
      </c>
      <c r="I365" s="62" t="s">
        <v>512</v>
      </c>
      <c r="J365" s="62">
        <v>0</v>
      </c>
      <c r="K365" s="62">
        <v>0</v>
      </c>
      <c r="L365" s="62">
        <v>0</v>
      </c>
      <c r="M365" s="62">
        <v>0</v>
      </c>
      <c r="N365" s="62">
        <v>0</v>
      </c>
      <c r="O365" s="62">
        <v>0</v>
      </c>
      <c r="P365" s="62">
        <v>0</v>
      </c>
      <c r="Q365" s="62">
        <v>0</v>
      </c>
      <c r="R365" s="62">
        <v>0</v>
      </c>
      <c r="S365" s="62">
        <v>1537.47</v>
      </c>
      <c r="T365" s="62">
        <v>0</v>
      </c>
    </row>
    <row r="366" spans="1:20" s="22" customFormat="1" ht="15">
      <c r="A366" s="58">
        <v>1</v>
      </c>
      <c r="B366" s="58">
        <v>3016</v>
      </c>
      <c r="C366" s="58" t="s">
        <v>301</v>
      </c>
      <c r="D366" s="61">
        <v>41751</v>
      </c>
      <c r="E366" s="59" t="s">
        <v>510</v>
      </c>
      <c r="F366" s="59">
        <v>2018</v>
      </c>
      <c r="G366" s="60">
        <v>1537.47</v>
      </c>
      <c r="H366" s="60">
        <v>0</v>
      </c>
      <c r="I366" s="62" t="s">
        <v>512</v>
      </c>
      <c r="J366" s="62">
        <v>0</v>
      </c>
      <c r="K366" s="62">
        <v>0</v>
      </c>
      <c r="L366" s="62">
        <v>0</v>
      </c>
      <c r="M366" s="62">
        <v>0</v>
      </c>
      <c r="N366" s="62">
        <v>0</v>
      </c>
      <c r="O366" s="62">
        <v>0</v>
      </c>
      <c r="P366" s="62">
        <v>0</v>
      </c>
      <c r="Q366" s="62">
        <v>0</v>
      </c>
      <c r="R366" s="62">
        <v>0</v>
      </c>
      <c r="S366" s="62">
        <v>1537.47</v>
      </c>
      <c r="T366" s="62">
        <v>0</v>
      </c>
    </row>
    <row r="367" spans="1:20" s="22" customFormat="1" ht="15">
      <c r="A367" s="58">
        <v>1</v>
      </c>
      <c r="B367" s="58">
        <v>3019</v>
      </c>
      <c r="C367" s="58" t="s">
        <v>302</v>
      </c>
      <c r="D367" s="61">
        <v>41751</v>
      </c>
      <c r="E367" s="59" t="s">
        <v>510</v>
      </c>
      <c r="F367" s="59">
        <v>2018</v>
      </c>
      <c r="G367" s="60">
        <v>1537.47</v>
      </c>
      <c r="H367" s="60">
        <v>0</v>
      </c>
      <c r="I367" s="62" t="s">
        <v>512</v>
      </c>
      <c r="J367" s="62">
        <v>0</v>
      </c>
      <c r="K367" s="62">
        <v>0</v>
      </c>
      <c r="L367" s="62">
        <v>0</v>
      </c>
      <c r="M367" s="62">
        <v>0</v>
      </c>
      <c r="N367" s="62">
        <v>0</v>
      </c>
      <c r="O367" s="62">
        <v>0</v>
      </c>
      <c r="P367" s="62">
        <v>0</v>
      </c>
      <c r="Q367" s="62">
        <v>0</v>
      </c>
      <c r="R367" s="62">
        <v>0</v>
      </c>
      <c r="S367" s="62">
        <v>1537.47</v>
      </c>
      <c r="T367" s="62">
        <v>0</v>
      </c>
    </row>
    <row r="368" spans="1:20" s="22" customFormat="1" ht="15">
      <c r="A368" s="58">
        <v>1</v>
      </c>
      <c r="B368" s="58">
        <v>3020</v>
      </c>
      <c r="C368" s="58" t="s">
        <v>303</v>
      </c>
      <c r="D368" s="61">
        <v>41751</v>
      </c>
      <c r="E368" s="59" t="s">
        <v>510</v>
      </c>
      <c r="F368" s="59">
        <v>2009</v>
      </c>
      <c r="G368" s="60">
        <v>1537.47</v>
      </c>
      <c r="H368" s="60">
        <v>0</v>
      </c>
      <c r="I368" s="62" t="s">
        <v>512</v>
      </c>
      <c r="J368" s="62">
        <v>0</v>
      </c>
      <c r="K368" s="62">
        <v>0</v>
      </c>
      <c r="L368" s="62">
        <v>0</v>
      </c>
      <c r="M368" s="62">
        <v>0</v>
      </c>
      <c r="N368" s="62">
        <v>0</v>
      </c>
      <c r="O368" s="62">
        <v>0</v>
      </c>
      <c r="P368" s="62">
        <v>0</v>
      </c>
      <c r="Q368" s="62">
        <v>0</v>
      </c>
      <c r="R368" s="62">
        <v>0</v>
      </c>
      <c r="S368" s="62">
        <v>1537.47</v>
      </c>
      <c r="T368" s="62">
        <v>0</v>
      </c>
    </row>
    <row r="369" spans="1:20" s="22" customFormat="1" ht="15">
      <c r="A369" s="58">
        <v>10</v>
      </c>
      <c r="B369" s="58">
        <v>3023</v>
      </c>
      <c r="C369" s="58" t="s">
        <v>445</v>
      </c>
      <c r="D369" s="61">
        <v>41751</v>
      </c>
      <c r="E369" s="59" t="s">
        <v>510</v>
      </c>
      <c r="F369" s="59">
        <v>2037</v>
      </c>
      <c r="G369" s="60">
        <v>3414.1</v>
      </c>
      <c r="H369" s="60">
        <v>0</v>
      </c>
      <c r="I369" s="62" t="s">
        <v>512</v>
      </c>
      <c r="J369" s="62">
        <v>0</v>
      </c>
      <c r="K369" s="62">
        <v>0</v>
      </c>
      <c r="L369" s="62">
        <v>0</v>
      </c>
      <c r="M369" s="62">
        <v>0</v>
      </c>
      <c r="N369" s="62">
        <v>0</v>
      </c>
      <c r="O369" s="62">
        <v>0</v>
      </c>
      <c r="P369" s="62">
        <v>0</v>
      </c>
      <c r="Q369" s="62">
        <v>0</v>
      </c>
      <c r="R369" s="62">
        <v>0</v>
      </c>
      <c r="S369" s="62">
        <v>3414.1</v>
      </c>
      <c r="T369" s="62">
        <v>0</v>
      </c>
    </row>
    <row r="370" spans="1:20" s="22" customFormat="1" ht="15">
      <c r="A370" s="58">
        <v>3</v>
      </c>
      <c r="B370" s="58">
        <v>3025</v>
      </c>
      <c r="C370" s="58" t="s">
        <v>483</v>
      </c>
      <c r="D370" s="61">
        <v>41751</v>
      </c>
      <c r="E370" s="59" t="s">
        <v>510</v>
      </c>
      <c r="F370" s="59">
        <v>2037</v>
      </c>
      <c r="G370" s="60">
        <v>3414.1</v>
      </c>
      <c r="H370" s="60">
        <v>0</v>
      </c>
      <c r="I370" s="62" t="s">
        <v>512</v>
      </c>
      <c r="J370" s="62">
        <v>0</v>
      </c>
      <c r="K370" s="62">
        <v>0</v>
      </c>
      <c r="L370" s="62">
        <v>0</v>
      </c>
      <c r="M370" s="62">
        <v>0</v>
      </c>
      <c r="N370" s="62">
        <v>0</v>
      </c>
      <c r="O370" s="62">
        <v>0</v>
      </c>
      <c r="P370" s="62">
        <v>0</v>
      </c>
      <c r="Q370" s="62">
        <v>0</v>
      </c>
      <c r="R370" s="62">
        <v>0</v>
      </c>
      <c r="S370" s="62">
        <v>3414.1</v>
      </c>
      <c r="T370" s="62">
        <v>0</v>
      </c>
    </row>
    <row r="371" spans="1:20" s="22" customFormat="1" ht="15">
      <c r="A371" s="58">
        <v>48</v>
      </c>
      <c r="B371" s="58">
        <v>3027</v>
      </c>
      <c r="C371" s="58" t="s">
        <v>304</v>
      </c>
      <c r="D371" s="61">
        <v>41751</v>
      </c>
      <c r="E371" s="59" t="s">
        <v>510</v>
      </c>
      <c r="F371" s="59">
        <v>2037</v>
      </c>
      <c r="G371" s="60">
        <v>3414.1</v>
      </c>
      <c r="H371" s="60">
        <v>0</v>
      </c>
      <c r="I371" s="62" t="s">
        <v>512</v>
      </c>
      <c r="J371" s="62">
        <v>0</v>
      </c>
      <c r="K371" s="62">
        <v>0</v>
      </c>
      <c r="L371" s="62">
        <v>0</v>
      </c>
      <c r="M371" s="62">
        <v>0</v>
      </c>
      <c r="N371" s="62">
        <v>0</v>
      </c>
      <c r="O371" s="62">
        <v>0</v>
      </c>
      <c r="P371" s="62">
        <v>0</v>
      </c>
      <c r="Q371" s="62">
        <v>0</v>
      </c>
      <c r="R371" s="62">
        <v>0</v>
      </c>
      <c r="S371" s="62">
        <v>3414.1</v>
      </c>
      <c r="T371" s="62">
        <v>0</v>
      </c>
    </row>
    <row r="372" spans="1:20" s="22" customFormat="1" ht="15">
      <c r="A372" s="58">
        <v>1</v>
      </c>
      <c r="B372" s="58">
        <v>3028</v>
      </c>
      <c r="C372" s="58" t="s">
        <v>305</v>
      </c>
      <c r="D372" s="61">
        <v>41775</v>
      </c>
      <c r="E372" s="59" t="s">
        <v>510</v>
      </c>
      <c r="F372" s="59">
        <v>2036</v>
      </c>
      <c r="G372" s="60">
        <v>4656.5600000000004</v>
      </c>
      <c r="H372" s="60">
        <v>0</v>
      </c>
      <c r="I372" s="62" t="s">
        <v>512</v>
      </c>
      <c r="J372" s="62">
        <v>1993.92</v>
      </c>
      <c r="K372" s="62">
        <v>0</v>
      </c>
      <c r="L372" s="62">
        <v>0</v>
      </c>
      <c r="M372" s="62">
        <v>0</v>
      </c>
      <c r="N372" s="62">
        <v>0</v>
      </c>
      <c r="O372" s="62">
        <v>0</v>
      </c>
      <c r="P372" s="62">
        <v>0</v>
      </c>
      <c r="Q372" s="62">
        <v>0</v>
      </c>
      <c r="R372" s="62">
        <v>0</v>
      </c>
      <c r="S372" s="62">
        <v>4656.5600000000004</v>
      </c>
      <c r="T372" s="62">
        <v>1993.92</v>
      </c>
    </row>
    <row r="373" spans="1:20" s="22" customFormat="1" ht="15">
      <c r="A373" s="58">
        <v>51</v>
      </c>
      <c r="B373" s="58">
        <v>3029</v>
      </c>
      <c r="C373" s="58" t="s">
        <v>481</v>
      </c>
      <c r="D373" s="61">
        <v>41806</v>
      </c>
      <c r="E373" s="59" t="s">
        <v>510</v>
      </c>
      <c r="F373" s="59">
        <v>2037</v>
      </c>
      <c r="G373" s="60">
        <v>3414.1</v>
      </c>
      <c r="H373" s="60">
        <v>0</v>
      </c>
      <c r="I373" s="62" t="s">
        <v>512</v>
      </c>
      <c r="J373" s="62">
        <v>0</v>
      </c>
      <c r="K373" s="62">
        <v>0</v>
      </c>
      <c r="L373" s="62">
        <v>0</v>
      </c>
      <c r="M373" s="62">
        <v>0</v>
      </c>
      <c r="N373" s="62">
        <v>0</v>
      </c>
      <c r="O373" s="62">
        <v>0</v>
      </c>
      <c r="P373" s="62">
        <v>0</v>
      </c>
      <c r="Q373" s="62">
        <v>0</v>
      </c>
      <c r="R373" s="62">
        <v>0</v>
      </c>
      <c r="S373" s="62">
        <v>3414.1</v>
      </c>
      <c r="T373" s="62">
        <v>0</v>
      </c>
    </row>
    <row r="374" spans="1:20" s="22" customFormat="1" ht="15">
      <c r="A374" s="58">
        <v>1</v>
      </c>
      <c r="B374" s="58">
        <v>3031</v>
      </c>
      <c r="C374" s="58" t="s">
        <v>306</v>
      </c>
      <c r="D374" s="61">
        <v>41782</v>
      </c>
      <c r="E374" s="59" t="s">
        <v>510</v>
      </c>
      <c r="F374" s="59">
        <v>2034</v>
      </c>
      <c r="G374" s="60">
        <v>5296.42</v>
      </c>
      <c r="H374" s="60">
        <v>0</v>
      </c>
      <c r="I374" s="62" t="s">
        <v>512</v>
      </c>
      <c r="J374" s="62">
        <v>0</v>
      </c>
      <c r="K374" s="62">
        <v>0</v>
      </c>
      <c r="L374" s="62">
        <v>0</v>
      </c>
      <c r="M374" s="62">
        <v>0</v>
      </c>
      <c r="N374" s="62">
        <v>0</v>
      </c>
      <c r="O374" s="62">
        <v>0</v>
      </c>
      <c r="P374" s="62">
        <v>0</v>
      </c>
      <c r="Q374" s="62">
        <v>0</v>
      </c>
      <c r="R374" s="62">
        <v>0</v>
      </c>
      <c r="S374" s="62">
        <v>5296.42</v>
      </c>
      <c r="T374" s="62">
        <v>0</v>
      </c>
    </row>
    <row r="375" spans="1:20" s="22" customFormat="1" ht="15">
      <c r="A375" s="58">
        <v>2</v>
      </c>
      <c r="B375" s="58">
        <v>3032</v>
      </c>
      <c r="C375" s="58" t="s">
        <v>422</v>
      </c>
      <c r="D375" s="61">
        <v>41806</v>
      </c>
      <c r="E375" s="59" t="s">
        <v>510</v>
      </c>
      <c r="F375" s="59">
        <v>2037</v>
      </c>
      <c r="G375" s="60">
        <v>3414.1</v>
      </c>
      <c r="H375" s="60">
        <v>0</v>
      </c>
      <c r="I375" s="62" t="s">
        <v>512</v>
      </c>
      <c r="J375" s="62">
        <v>0</v>
      </c>
      <c r="K375" s="62">
        <v>0</v>
      </c>
      <c r="L375" s="62">
        <v>0</v>
      </c>
      <c r="M375" s="62">
        <v>0</v>
      </c>
      <c r="N375" s="62">
        <v>0</v>
      </c>
      <c r="O375" s="62">
        <v>0</v>
      </c>
      <c r="P375" s="62">
        <v>0</v>
      </c>
      <c r="Q375" s="62">
        <v>0</v>
      </c>
      <c r="R375" s="62">
        <v>0</v>
      </c>
      <c r="S375" s="62">
        <v>3414.1</v>
      </c>
      <c r="T375" s="62">
        <v>0</v>
      </c>
    </row>
    <row r="376" spans="1:20" s="22" customFormat="1" ht="15">
      <c r="A376" s="58">
        <v>1</v>
      </c>
      <c r="B376" s="58">
        <v>3036</v>
      </c>
      <c r="C376" s="58" t="s">
        <v>307</v>
      </c>
      <c r="D376" s="61">
        <v>41837</v>
      </c>
      <c r="E376" s="59" t="s">
        <v>510</v>
      </c>
      <c r="F376" s="59">
        <v>2018</v>
      </c>
      <c r="G376" s="60">
        <v>1537.47</v>
      </c>
      <c r="H376" s="60">
        <v>0</v>
      </c>
      <c r="I376" s="62" t="s">
        <v>512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1537.47</v>
      </c>
      <c r="T376" s="62">
        <v>0</v>
      </c>
    </row>
    <row r="377" spans="1:20" s="22" customFormat="1" ht="15">
      <c r="A377" s="58">
        <v>1</v>
      </c>
      <c r="B377" s="58">
        <v>3037</v>
      </c>
      <c r="C377" s="58" t="s">
        <v>308</v>
      </c>
      <c r="D377" s="61">
        <v>41837</v>
      </c>
      <c r="E377" s="59" t="s">
        <v>510</v>
      </c>
      <c r="F377" s="59">
        <v>2001</v>
      </c>
      <c r="G377" s="60">
        <v>1048.8800000000001</v>
      </c>
      <c r="H377" s="60">
        <v>0</v>
      </c>
      <c r="I377" s="62" t="s">
        <v>512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1048.8800000000001</v>
      </c>
      <c r="T377" s="62">
        <v>0</v>
      </c>
    </row>
    <row r="378" spans="1:20" s="22" customFormat="1" ht="15">
      <c r="A378" s="58">
        <v>1</v>
      </c>
      <c r="B378" s="58">
        <v>3039</v>
      </c>
      <c r="C378" s="58" t="s">
        <v>309</v>
      </c>
      <c r="D378" s="61">
        <v>41837</v>
      </c>
      <c r="E378" s="59" t="s">
        <v>510</v>
      </c>
      <c r="F378" s="59">
        <v>2017</v>
      </c>
      <c r="G378" s="60">
        <v>1537.47</v>
      </c>
      <c r="H378" s="60">
        <v>0</v>
      </c>
      <c r="I378" s="62" t="s">
        <v>512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1537.47</v>
      </c>
      <c r="T378" s="62">
        <v>0</v>
      </c>
    </row>
    <row r="379" spans="1:20" s="22" customFormat="1" ht="15">
      <c r="A379" s="58">
        <v>1</v>
      </c>
      <c r="B379" s="58">
        <v>3040</v>
      </c>
      <c r="C379" s="58" t="s">
        <v>310</v>
      </c>
      <c r="D379" s="61">
        <v>41837</v>
      </c>
      <c r="E379" s="59" t="s">
        <v>510</v>
      </c>
      <c r="F379" s="59">
        <v>2017</v>
      </c>
      <c r="G379" s="60">
        <v>1537.47</v>
      </c>
      <c r="H379" s="60">
        <v>0</v>
      </c>
      <c r="I379" s="62" t="s">
        <v>512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1537.47</v>
      </c>
      <c r="T379" s="62">
        <v>0</v>
      </c>
    </row>
    <row r="380" spans="1:20" s="22" customFormat="1" ht="15">
      <c r="A380" s="58">
        <v>1</v>
      </c>
      <c r="B380" s="58">
        <v>3044</v>
      </c>
      <c r="C380" s="58" t="s">
        <v>431</v>
      </c>
      <c r="D380" s="61">
        <v>41871</v>
      </c>
      <c r="E380" s="59" t="s">
        <v>510</v>
      </c>
      <c r="F380" s="59">
        <v>2037</v>
      </c>
      <c r="G380" s="60">
        <v>3414.1</v>
      </c>
      <c r="H380" s="60">
        <v>0</v>
      </c>
      <c r="I380" s="62" t="s">
        <v>512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3414.1</v>
      </c>
      <c r="T380" s="62">
        <v>0</v>
      </c>
    </row>
    <row r="381" spans="1:20" s="22" customFormat="1" ht="15">
      <c r="A381" s="58">
        <v>37</v>
      </c>
      <c r="B381" s="58">
        <v>3045</v>
      </c>
      <c r="C381" s="58" t="s">
        <v>466</v>
      </c>
      <c r="D381" s="61">
        <v>41871</v>
      </c>
      <c r="E381" s="59" t="s">
        <v>510</v>
      </c>
      <c r="F381" s="59">
        <v>2037</v>
      </c>
      <c r="G381" s="60">
        <v>3414.1</v>
      </c>
      <c r="H381" s="60">
        <v>0</v>
      </c>
      <c r="I381" s="62" t="s">
        <v>512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3414.1</v>
      </c>
      <c r="T381" s="62">
        <v>0</v>
      </c>
    </row>
    <row r="382" spans="1:20" s="22" customFormat="1" ht="15">
      <c r="A382" s="58">
        <v>1</v>
      </c>
      <c r="B382" s="58">
        <v>3046</v>
      </c>
      <c r="C382" s="58" t="s">
        <v>485</v>
      </c>
      <c r="D382" s="61">
        <v>41871</v>
      </c>
      <c r="E382" s="59" t="s">
        <v>510</v>
      </c>
      <c r="F382" s="59">
        <v>2037</v>
      </c>
      <c r="G382" s="60">
        <v>3414.1</v>
      </c>
      <c r="H382" s="60">
        <v>0</v>
      </c>
      <c r="I382" s="62" t="s">
        <v>512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3414.1</v>
      </c>
      <c r="T382" s="62">
        <v>0</v>
      </c>
    </row>
    <row r="383" spans="1:20" s="22" customFormat="1" ht="15">
      <c r="A383" s="58">
        <v>1</v>
      </c>
      <c r="B383" s="58">
        <v>3047</v>
      </c>
      <c r="C383" s="58" t="s">
        <v>311</v>
      </c>
      <c r="D383" s="61">
        <v>41871</v>
      </c>
      <c r="E383" s="59" t="s">
        <v>510</v>
      </c>
      <c r="F383" s="59">
        <v>2009</v>
      </c>
      <c r="G383" s="60">
        <v>1537.47</v>
      </c>
      <c r="H383" s="60">
        <v>0</v>
      </c>
      <c r="I383" s="62" t="s">
        <v>512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1537.47</v>
      </c>
      <c r="T383" s="62">
        <v>0</v>
      </c>
    </row>
    <row r="384" spans="1:20" s="22" customFormat="1" ht="15">
      <c r="A384" s="58">
        <v>1</v>
      </c>
      <c r="B384" s="58">
        <v>3049</v>
      </c>
      <c r="C384" s="58" t="s">
        <v>312</v>
      </c>
      <c r="D384" s="61">
        <v>41871</v>
      </c>
      <c r="E384" s="59" t="s">
        <v>510</v>
      </c>
      <c r="F384" s="59">
        <v>2030</v>
      </c>
      <c r="G384" s="60">
        <v>2675.02</v>
      </c>
      <c r="H384" s="60">
        <v>0</v>
      </c>
      <c r="I384" s="62" t="s">
        <v>512</v>
      </c>
      <c r="J384" s="62">
        <v>1993.92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2675.02</v>
      </c>
      <c r="T384" s="62">
        <v>1993.92</v>
      </c>
    </row>
    <row r="385" spans="1:20" s="22" customFormat="1" ht="15">
      <c r="A385" s="58">
        <v>1</v>
      </c>
      <c r="B385" s="58">
        <v>3052</v>
      </c>
      <c r="C385" s="58" t="s">
        <v>313</v>
      </c>
      <c r="D385" s="61">
        <v>41884</v>
      </c>
      <c r="E385" s="59" t="s">
        <v>510</v>
      </c>
      <c r="F385" s="59">
        <v>2035</v>
      </c>
      <c r="G385" s="60">
        <v>4656.5600000000004</v>
      </c>
      <c r="H385" s="60">
        <v>0</v>
      </c>
      <c r="I385" s="62" t="s">
        <v>512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4656.5600000000004</v>
      </c>
      <c r="T385" s="62">
        <v>0</v>
      </c>
    </row>
    <row r="386" spans="1:20" s="22" customFormat="1" ht="15">
      <c r="A386" s="58">
        <v>50</v>
      </c>
      <c r="B386" s="58">
        <v>3055</v>
      </c>
      <c r="C386" s="58" t="s">
        <v>477</v>
      </c>
      <c r="D386" s="61">
        <v>41927</v>
      </c>
      <c r="E386" s="59" t="s">
        <v>510</v>
      </c>
      <c r="F386" s="59">
        <v>2037</v>
      </c>
      <c r="G386" s="60">
        <v>3414.1</v>
      </c>
      <c r="H386" s="60">
        <v>0</v>
      </c>
      <c r="I386" s="62" t="s">
        <v>512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3414.1</v>
      </c>
      <c r="T386" s="62">
        <v>0</v>
      </c>
    </row>
    <row r="387" spans="1:20" s="22" customFormat="1" ht="15">
      <c r="A387" s="58">
        <v>1</v>
      </c>
      <c r="B387" s="58">
        <v>3057</v>
      </c>
      <c r="C387" s="58" t="s">
        <v>314</v>
      </c>
      <c r="D387" s="61">
        <v>41946</v>
      </c>
      <c r="E387" s="59" t="s">
        <v>510</v>
      </c>
      <c r="F387" s="59">
        <v>2018</v>
      </c>
      <c r="G387" s="60">
        <v>1537.47</v>
      </c>
      <c r="H387" s="60">
        <v>0</v>
      </c>
      <c r="I387" s="62" t="s">
        <v>512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1537.47</v>
      </c>
      <c r="T387" s="62">
        <v>0</v>
      </c>
    </row>
    <row r="388" spans="1:20" s="22" customFormat="1" ht="15">
      <c r="A388" s="58">
        <v>1</v>
      </c>
      <c r="B388" s="58">
        <v>3061</v>
      </c>
      <c r="C388" s="58" t="s">
        <v>315</v>
      </c>
      <c r="D388" s="61">
        <v>41974</v>
      </c>
      <c r="E388" s="59" t="s">
        <v>510</v>
      </c>
      <c r="F388" s="59">
        <v>2018</v>
      </c>
      <c r="G388" s="60">
        <v>1537.47</v>
      </c>
      <c r="H388" s="60">
        <v>0</v>
      </c>
      <c r="I388" s="62" t="s">
        <v>512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1537.47</v>
      </c>
      <c r="T388" s="62">
        <v>0</v>
      </c>
    </row>
    <row r="389" spans="1:20" s="22" customFormat="1" ht="15">
      <c r="A389" s="58">
        <v>1</v>
      </c>
      <c r="B389" s="58">
        <v>3062</v>
      </c>
      <c r="C389" s="58" t="s">
        <v>316</v>
      </c>
      <c r="D389" s="61">
        <v>41976</v>
      </c>
      <c r="E389" s="59" t="s">
        <v>510</v>
      </c>
      <c r="F389" s="59">
        <v>2001</v>
      </c>
      <c r="G389" s="60">
        <v>1048.8800000000001</v>
      </c>
      <c r="H389" s="60">
        <v>0</v>
      </c>
      <c r="I389" s="62" t="s">
        <v>512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1048.8800000000001</v>
      </c>
      <c r="T389" s="62">
        <v>0</v>
      </c>
    </row>
    <row r="390" spans="1:20" s="22" customFormat="1" ht="15">
      <c r="A390" s="58">
        <v>1</v>
      </c>
      <c r="B390" s="58">
        <v>3063</v>
      </c>
      <c r="C390" s="58" t="s">
        <v>317</v>
      </c>
      <c r="D390" s="61">
        <v>41978</v>
      </c>
      <c r="E390" s="59" t="s">
        <v>510</v>
      </c>
      <c r="F390" s="59">
        <v>2010</v>
      </c>
      <c r="G390" s="60">
        <v>1537.48</v>
      </c>
      <c r="H390" s="60">
        <v>0</v>
      </c>
      <c r="I390" s="62" t="s">
        <v>512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1537.48</v>
      </c>
      <c r="T390" s="62">
        <v>0</v>
      </c>
    </row>
    <row r="391" spans="1:20" s="22" customFormat="1" ht="15">
      <c r="A391" s="58">
        <v>1</v>
      </c>
      <c r="B391" s="58">
        <v>3066</v>
      </c>
      <c r="C391" s="58" t="s">
        <v>318</v>
      </c>
      <c r="D391" s="61">
        <v>42009</v>
      </c>
      <c r="E391" s="59" t="s">
        <v>510</v>
      </c>
      <c r="F391" s="59">
        <v>2029</v>
      </c>
      <c r="G391" s="60">
        <v>2675.02</v>
      </c>
      <c r="H391" s="60">
        <v>0</v>
      </c>
      <c r="I391" s="62" t="s">
        <v>512</v>
      </c>
      <c r="J391" s="62">
        <v>1107.73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2675.02</v>
      </c>
      <c r="T391" s="62">
        <v>1107.73</v>
      </c>
    </row>
    <row r="392" spans="1:20" s="22" customFormat="1" ht="15">
      <c r="A392" s="58">
        <v>1</v>
      </c>
      <c r="B392" s="58">
        <v>3067</v>
      </c>
      <c r="C392" s="58" t="s">
        <v>319</v>
      </c>
      <c r="D392" s="61">
        <v>42009</v>
      </c>
      <c r="E392" s="59" t="s">
        <v>510</v>
      </c>
      <c r="F392" s="59">
        <v>2009</v>
      </c>
      <c r="G392" s="60">
        <v>1537.47</v>
      </c>
      <c r="H392" s="60">
        <v>0</v>
      </c>
      <c r="I392" s="62" t="s">
        <v>512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1537.47</v>
      </c>
      <c r="T392" s="62">
        <v>0</v>
      </c>
    </row>
    <row r="393" spans="1:20" s="22" customFormat="1" ht="15">
      <c r="A393" s="58">
        <v>51</v>
      </c>
      <c r="B393" s="58">
        <v>3069</v>
      </c>
      <c r="C393" s="58" t="s">
        <v>426</v>
      </c>
      <c r="D393" s="61">
        <v>42009</v>
      </c>
      <c r="E393" s="59" t="s">
        <v>510</v>
      </c>
      <c r="F393" s="59">
        <v>2010</v>
      </c>
      <c r="G393" s="60">
        <v>1537.47</v>
      </c>
      <c r="H393" s="60">
        <v>0</v>
      </c>
      <c r="I393" s="62" t="s">
        <v>512</v>
      </c>
      <c r="J393" s="62">
        <v>0</v>
      </c>
      <c r="K393" s="62">
        <v>0</v>
      </c>
      <c r="L393" s="62">
        <v>174.95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1537.47</v>
      </c>
      <c r="T393" s="62">
        <v>174.95</v>
      </c>
    </row>
    <row r="394" spans="1:20" s="22" customFormat="1" ht="15">
      <c r="A394" s="58">
        <v>1</v>
      </c>
      <c r="B394" s="58">
        <v>3080</v>
      </c>
      <c r="C394" s="58" t="s">
        <v>320</v>
      </c>
      <c r="D394" s="61">
        <v>42016</v>
      </c>
      <c r="E394" s="59" t="s">
        <v>510</v>
      </c>
      <c r="F394" s="59">
        <v>2026</v>
      </c>
      <c r="G394" s="60">
        <v>2675.02</v>
      </c>
      <c r="H394" s="60">
        <v>0</v>
      </c>
      <c r="I394" s="62" t="s">
        <v>512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2675.02</v>
      </c>
      <c r="T394" s="62">
        <v>0</v>
      </c>
    </row>
    <row r="395" spans="1:20" s="22" customFormat="1" ht="15">
      <c r="A395" s="58">
        <v>1</v>
      </c>
      <c r="B395" s="58">
        <v>3081</v>
      </c>
      <c r="C395" s="58" t="s">
        <v>321</v>
      </c>
      <c r="D395" s="61">
        <v>42024</v>
      </c>
      <c r="E395" s="59" t="s">
        <v>510</v>
      </c>
      <c r="F395" s="59">
        <v>2047</v>
      </c>
      <c r="G395" s="60">
        <v>0</v>
      </c>
      <c r="H395" s="60">
        <v>0</v>
      </c>
      <c r="I395" s="62" t="s">
        <v>511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253.2</v>
      </c>
      <c r="P395" s="62">
        <v>1012.78</v>
      </c>
      <c r="Q395" s="62">
        <v>0</v>
      </c>
      <c r="R395" s="62">
        <v>0</v>
      </c>
      <c r="S395" s="62">
        <v>253.2</v>
      </c>
      <c r="T395" s="62">
        <v>1012.78</v>
      </c>
    </row>
    <row r="396" spans="1:20" s="22" customFormat="1" ht="15">
      <c r="A396" s="58">
        <v>1</v>
      </c>
      <c r="B396" s="58">
        <v>3084</v>
      </c>
      <c r="C396" s="58" t="s">
        <v>322</v>
      </c>
      <c r="D396" s="61">
        <v>42026</v>
      </c>
      <c r="E396" s="59" t="s">
        <v>510</v>
      </c>
      <c r="F396" s="59">
        <v>2018</v>
      </c>
      <c r="G396" s="60">
        <v>1537.47</v>
      </c>
      <c r="H396" s="60">
        <v>0</v>
      </c>
      <c r="I396" s="62" t="s">
        <v>512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1537.47</v>
      </c>
      <c r="T396" s="62">
        <v>0</v>
      </c>
    </row>
    <row r="397" spans="1:20" s="22" customFormat="1" ht="15">
      <c r="A397" s="58">
        <v>1</v>
      </c>
      <c r="B397" s="58">
        <v>3085</v>
      </c>
      <c r="C397" s="58" t="s">
        <v>323</v>
      </c>
      <c r="D397" s="61">
        <v>42026</v>
      </c>
      <c r="E397" s="59" t="s">
        <v>510</v>
      </c>
      <c r="F397" s="59">
        <v>2018</v>
      </c>
      <c r="G397" s="60">
        <v>1537.47</v>
      </c>
      <c r="H397" s="60">
        <v>0</v>
      </c>
      <c r="I397" s="62" t="s">
        <v>512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1537.47</v>
      </c>
      <c r="T397" s="62">
        <v>0</v>
      </c>
    </row>
    <row r="398" spans="1:20" s="22" customFormat="1" ht="15">
      <c r="A398" s="58">
        <v>3</v>
      </c>
      <c r="B398" s="58">
        <v>3086</v>
      </c>
      <c r="C398" s="58" t="s">
        <v>427</v>
      </c>
      <c r="D398" s="61">
        <v>42030</v>
      </c>
      <c r="E398" s="59" t="s">
        <v>510</v>
      </c>
      <c r="F398" s="59">
        <v>2037</v>
      </c>
      <c r="G398" s="60">
        <v>3414.1</v>
      </c>
      <c r="H398" s="60">
        <v>0</v>
      </c>
      <c r="I398" s="62" t="s">
        <v>512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3414.1</v>
      </c>
      <c r="T398" s="62">
        <v>0</v>
      </c>
    </row>
    <row r="399" spans="1:20" s="22" customFormat="1" ht="15">
      <c r="A399" s="58">
        <v>1</v>
      </c>
      <c r="B399" s="58">
        <v>3092</v>
      </c>
      <c r="C399" s="58" t="s">
        <v>324</v>
      </c>
      <c r="D399" s="61">
        <v>42058</v>
      </c>
      <c r="E399" s="59" t="s">
        <v>510</v>
      </c>
      <c r="F399" s="59">
        <v>1101</v>
      </c>
      <c r="G399" s="60">
        <v>0</v>
      </c>
      <c r="H399" s="60">
        <v>0</v>
      </c>
      <c r="I399" s="62" t="s">
        <v>511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2392.6999999999998</v>
      </c>
      <c r="R399" s="62">
        <v>9570.82</v>
      </c>
      <c r="S399" s="62">
        <v>2392.6999999999998</v>
      </c>
      <c r="T399" s="62">
        <v>9570.82</v>
      </c>
    </row>
    <row r="400" spans="1:20" s="22" customFormat="1" ht="15">
      <c r="A400" s="58">
        <v>1</v>
      </c>
      <c r="B400" s="58">
        <v>3112</v>
      </c>
      <c r="C400" s="58" t="s">
        <v>325</v>
      </c>
      <c r="D400" s="61">
        <v>42065</v>
      </c>
      <c r="E400" s="59" t="s">
        <v>510</v>
      </c>
      <c r="F400" s="59">
        <v>2013</v>
      </c>
      <c r="G400" s="60">
        <v>1537.47</v>
      </c>
      <c r="H400" s="60">
        <v>0</v>
      </c>
      <c r="I400" s="62" t="s">
        <v>512</v>
      </c>
      <c r="J400" s="62">
        <v>0</v>
      </c>
      <c r="K400" s="62">
        <v>0</v>
      </c>
      <c r="L400" s="62">
        <v>0</v>
      </c>
      <c r="M400" s="62">
        <v>0</v>
      </c>
      <c r="N400" s="62">
        <v>0</v>
      </c>
      <c r="O400" s="62">
        <v>0</v>
      </c>
      <c r="P400" s="62">
        <v>0</v>
      </c>
      <c r="Q400" s="62">
        <v>0</v>
      </c>
      <c r="R400" s="62">
        <v>0</v>
      </c>
      <c r="S400" s="62">
        <v>1537.47</v>
      </c>
      <c r="T400" s="62">
        <v>0</v>
      </c>
    </row>
    <row r="401" spans="1:20" s="22" customFormat="1" ht="15">
      <c r="A401" s="58">
        <v>1</v>
      </c>
      <c r="B401" s="58">
        <v>3113</v>
      </c>
      <c r="C401" s="58" t="s">
        <v>326</v>
      </c>
      <c r="D401" s="61">
        <v>42065</v>
      </c>
      <c r="E401" s="59" t="s">
        <v>510</v>
      </c>
      <c r="F401" s="59">
        <v>2010</v>
      </c>
      <c r="G401" s="60">
        <v>1537.47</v>
      </c>
      <c r="H401" s="60">
        <v>0</v>
      </c>
      <c r="I401" s="62" t="s">
        <v>512</v>
      </c>
      <c r="J401" s="62">
        <v>0</v>
      </c>
      <c r="K401" s="62">
        <v>0</v>
      </c>
      <c r="L401" s="62">
        <v>0</v>
      </c>
      <c r="M401" s="62">
        <v>0</v>
      </c>
      <c r="N401" s="62">
        <v>0</v>
      </c>
      <c r="O401" s="62">
        <v>0</v>
      </c>
      <c r="P401" s="62">
        <v>0</v>
      </c>
      <c r="Q401" s="62">
        <v>0</v>
      </c>
      <c r="R401" s="62">
        <v>0</v>
      </c>
      <c r="S401" s="62">
        <v>1537.47</v>
      </c>
      <c r="T401" s="62">
        <v>0</v>
      </c>
    </row>
    <row r="402" spans="1:20" s="22" customFormat="1" ht="15">
      <c r="A402" s="58">
        <v>1</v>
      </c>
      <c r="B402" s="58">
        <v>3132</v>
      </c>
      <c r="C402" s="58" t="s">
        <v>327</v>
      </c>
      <c r="D402" s="61">
        <v>42100</v>
      </c>
      <c r="E402" s="59" t="s">
        <v>510</v>
      </c>
      <c r="F402" s="59">
        <v>2009</v>
      </c>
      <c r="G402" s="60">
        <v>1537.47</v>
      </c>
      <c r="H402" s="60">
        <v>0</v>
      </c>
      <c r="I402" s="62" t="s">
        <v>512</v>
      </c>
      <c r="J402" s="62">
        <v>0</v>
      </c>
      <c r="K402" s="62">
        <v>0</v>
      </c>
      <c r="L402" s="62">
        <v>0</v>
      </c>
      <c r="M402" s="62">
        <v>0</v>
      </c>
      <c r="N402" s="62">
        <v>0</v>
      </c>
      <c r="O402" s="62">
        <v>0</v>
      </c>
      <c r="P402" s="62">
        <v>0</v>
      </c>
      <c r="Q402" s="62">
        <v>0</v>
      </c>
      <c r="R402" s="62">
        <v>0</v>
      </c>
      <c r="S402" s="62">
        <v>1537.47</v>
      </c>
      <c r="T402" s="62">
        <v>0</v>
      </c>
    </row>
    <row r="403" spans="1:20" s="22" customFormat="1" ht="15">
      <c r="A403" s="58">
        <v>1</v>
      </c>
      <c r="B403" s="58">
        <v>3134</v>
      </c>
      <c r="C403" s="58" t="s">
        <v>328</v>
      </c>
      <c r="D403" s="61">
        <v>42100</v>
      </c>
      <c r="E403" s="59" t="s">
        <v>510</v>
      </c>
      <c r="F403" s="59">
        <v>2018</v>
      </c>
      <c r="G403" s="60">
        <v>1537.47</v>
      </c>
      <c r="H403" s="60">
        <v>0</v>
      </c>
      <c r="I403" s="62" t="s">
        <v>512</v>
      </c>
      <c r="J403" s="62">
        <v>0</v>
      </c>
      <c r="K403" s="62">
        <v>0</v>
      </c>
      <c r="L403" s="62">
        <v>0</v>
      </c>
      <c r="M403" s="62">
        <v>0</v>
      </c>
      <c r="N403" s="62">
        <v>0</v>
      </c>
      <c r="O403" s="62">
        <v>0</v>
      </c>
      <c r="P403" s="62">
        <v>0</v>
      </c>
      <c r="Q403" s="62">
        <v>0</v>
      </c>
      <c r="R403" s="62">
        <v>0</v>
      </c>
      <c r="S403" s="62">
        <v>1537.47</v>
      </c>
      <c r="T403" s="62">
        <v>0</v>
      </c>
    </row>
    <row r="404" spans="1:20" s="22" customFormat="1" ht="15">
      <c r="A404" s="58">
        <v>1</v>
      </c>
      <c r="B404" s="58">
        <v>3135</v>
      </c>
      <c r="C404" s="58" t="s">
        <v>329</v>
      </c>
      <c r="D404" s="61">
        <v>42107</v>
      </c>
      <c r="E404" s="59" t="s">
        <v>510</v>
      </c>
      <c r="F404" s="59">
        <v>2028</v>
      </c>
      <c r="G404" s="60">
        <v>2675.02</v>
      </c>
      <c r="H404" s="60">
        <v>0</v>
      </c>
      <c r="I404" s="62" t="s">
        <v>512</v>
      </c>
      <c r="J404" s="62">
        <v>1993.92</v>
      </c>
      <c r="K404" s="62">
        <v>0</v>
      </c>
      <c r="L404" s="62">
        <v>0</v>
      </c>
      <c r="M404" s="62">
        <v>0</v>
      </c>
      <c r="N404" s="62">
        <v>0</v>
      </c>
      <c r="O404" s="62">
        <v>0</v>
      </c>
      <c r="P404" s="62">
        <v>0</v>
      </c>
      <c r="Q404" s="62">
        <v>0</v>
      </c>
      <c r="R404" s="62">
        <v>0</v>
      </c>
      <c r="S404" s="62">
        <v>2675.02</v>
      </c>
      <c r="T404" s="62">
        <v>1993.92</v>
      </c>
    </row>
    <row r="405" spans="1:20" s="22" customFormat="1" ht="15">
      <c r="A405" s="58">
        <v>1</v>
      </c>
      <c r="B405" s="58">
        <v>3136</v>
      </c>
      <c r="C405" s="58" t="s">
        <v>330</v>
      </c>
      <c r="D405" s="61">
        <v>42107</v>
      </c>
      <c r="E405" s="59" t="s">
        <v>510</v>
      </c>
      <c r="F405" s="59">
        <v>2016</v>
      </c>
      <c r="G405" s="60">
        <v>1537.47</v>
      </c>
      <c r="H405" s="60">
        <v>0</v>
      </c>
      <c r="I405" s="62" t="s">
        <v>512</v>
      </c>
      <c r="J405" s="62">
        <v>1107.73</v>
      </c>
      <c r="K405" s="62">
        <v>0</v>
      </c>
      <c r="L405" s="62">
        <v>0</v>
      </c>
      <c r="M405" s="62">
        <v>0</v>
      </c>
      <c r="N405" s="62">
        <v>0</v>
      </c>
      <c r="O405" s="62">
        <v>0</v>
      </c>
      <c r="P405" s="62">
        <v>0</v>
      </c>
      <c r="Q405" s="62">
        <v>0</v>
      </c>
      <c r="R405" s="62">
        <v>0</v>
      </c>
      <c r="S405" s="62">
        <v>1537.47</v>
      </c>
      <c r="T405" s="62">
        <v>1107.73</v>
      </c>
    </row>
    <row r="406" spans="1:20" s="22" customFormat="1" ht="15">
      <c r="A406" s="58">
        <v>1</v>
      </c>
      <c r="B406" s="58">
        <v>3137</v>
      </c>
      <c r="C406" s="58" t="s">
        <v>331</v>
      </c>
      <c r="D406" s="61">
        <v>42107</v>
      </c>
      <c r="E406" s="59" t="s">
        <v>510</v>
      </c>
      <c r="F406" s="59">
        <v>2009</v>
      </c>
      <c r="G406" s="60">
        <v>1537.47</v>
      </c>
      <c r="H406" s="60">
        <v>0</v>
      </c>
      <c r="I406" s="62" t="s">
        <v>512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>
        <v>0</v>
      </c>
      <c r="P406" s="62">
        <v>0</v>
      </c>
      <c r="Q406" s="62">
        <v>0</v>
      </c>
      <c r="R406" s="62">
        <v>0</v>
      </c>
      <c r="S406" s="62">
        <v>1537.47</v>
      </c>
      <c r="T406" s="62">
        <v>0</v>
      </c>
    </row>
    <row r="407" spans="1:20" s="22" customFormat="1" ht="15">
      <c r="A407" s="58">
        <v>1</v>
      </c>
      <c r="B407" s="58">
        <v>3138</v>
      </c>
      <c r="C407" s="58" t="s">
        <v>332</v>
      </c>
      <c r="D407" s="61">
        <v>42107</v>
      </c>
      <c r="E407" s="59" t="s">
        <v>510</v>
      </c>
      <c r="F407" s="59">
        <v>2018</v>
      </c>
      <c r="G407" s="60">
        <v>1537.47</v>
      </c>
      <c r="H407" s="60">
        <v>0</v>
      </c>
      <c r="I407" s="62" t="s">
        <v>512</v>
      </c>
      <c r="J407" s="62">
        <v>0</v>
      </c>
      <c r="K407" s="62">
        <v>0</v>
      </c>
      <c r="L407" s="62">
        <v>0</v>
      </c>
      <c r="M407" s="62">
        <v>0</v>
      </c>
      <c r="N407" s="62">
        <v>0</v>
      </c>
      <c r="O407" s="62">
        <v>0</v>
      </c>
      <c r="P407" s="62">
        <v>0</v>
      </c>
      <c r="Q407" s="62">
        <v>0</v>
      </c>
      <c r="R407" s="62">
        <v>0</v>
      </c>
      <c r="S407" s="62">
        <v>1537.47</v>
      </c>
      <c r="T407" s="62">
        <v>0</v>
      </c>
    </row>
    <row r="408" spans="1:20" s="22" customFormat="1" ht="15">
      <c r="A408" s="58">
        <v>1</v>
      </c>
      <c r="B408" s="58">
        <v>3139</v>
      </c>
      <c r="C408" s="58" t="s">
        <v>333</v>
      </c>
      <c r="D408" s="61">
        <v>42107</v>
      </c>
      <c r="E408" s="59" t="s">
        <v>510</v>
      </c>
      <c r="F408" s="59">
        <v>2018</v>
      </c>
      <c r="G408" s="60">
        <v>1537.47</v>
      </c>
      <c r="H408" s="60">
        <v>0</v>
      </c>
      <c r="I408" s="62" t="s">
        <v>512</v>
      </c>
      <c r="J408" s="62">
        <v>0</v>
      </c>
      <c r="K408" s="62">
        <v>0</v>
      </c>
      <c r="L408" s="62">
        <v>0</v>
      </c>
      <c r="M408" s="62">
        <v>0</v>
      </c>
      <c r="N408" s="62">
        <v>0</v>
      </c>
      <c r="O408" s="62">
        <v>0</v>
      </c>
      <c r="P408" s="62">
        <v>0</v>
      </c>
      <c r="Q408" s="62">
        <v>0</v>
      </c>
      <c r="R408" s="62">
        <v>0</v>
      </c>
      <c r="S408" s="62">
        <v>1537.47</v>
      </c>
      <c r="T408" s="62">
        <v>0</v>
      </c>
    </row>
    <row r="409" spans="1:20" s="22" customFormat="1" ht="15">
      <c r="A409" s="58">
        <v>1</v>
      </c>
      <c r="B409" s="58">
        <v>3141</v>
      </c>
      <c r="C409" s="58" t="s">
        <v>334</v>
      </c>
      <c r="D409" s="61">
        <v>42110</v>
      </c>
      <c r="E409" s="59" t="s">
        <v>510</v>
      </c>
      <c r="F409" s="59">
        <v>2009</v>
      </c>
      <c r="G409" s="60">
        <v>1537.47</v>
      </c>
      <c r="H409" s="60">
        <v>0</v>
      </c>
      <c r="I409" s="62" t="s">
        <v>512</v>
      </c>
      <c r="J409" s="62">
        <v>0</v>
      </c>
      <c r="K409" s="62">
        <v>0</v>
      </c>
      <c r="L409" s="62">
        <v>0</v>
      </c>
      <c r="M409" s="62">
        <v>0</v>
      </c>
      <c r="N409" s="62">
        <v>0</v>
      </c>
      <c r="O409" s="62">
        <v>0</v>
      </c>
      <c r="P409" s="62">
        <v>0</v>
      </c>
      <c r="Q409" s="62">
        <v>0</v>
      </c>
      <c r="R409" s="62">
        <v>0</v>
      </c>
      <c r="S409" s="62">
        <v>1537.47</v>
      </c>
      <c r="T409" s="62">
        <v>0</v>
      </c>
    </row>
    <row r="410" spans="1:20" s="22" customFormat="1" ht="15">
      <c r="A410" s="58">
        <v>1</v>
      </c>
      <c r="B410" s="58">
        <v>3147</v>
      </c>
      <c r="C410" s="58" t="s">
        <v>335</v>
      </c>
      <c r="D410" s="61">
        <v>42128</v>
      </c>
      <c r="E410" s="59" t="s">
        <v>510</v>
      </c>
      <c r="F410" s="59">
        <v>2003</v>
      </c>
      <c r="G410" s="60">
        <v>1048.8800000000001</v>
      </c>
      <c r="H410" s="60">
        <v>0</v>
      </c>
      <c r="I410" s="62" t="s">
        <v>512</v>
      </c>
      <c r="J410" s="62">
        <v>0</v>
      </c>
      <c r="K410" s="62">
        <v>0</v>
      </c>
      <c r="L410" s="62">
        <v>0</v>
      </c>
      <c r="M410" s="62">
        <v>0</v>
      </c>
      <c r="N410" s="62">
        <v>0</v>
      </c>
      <c r="O410" s="62">
        <v>0</v>
      </c>
      <c r="P410" s="62">
        <v>0</v>
      </c>
      <c r="Q410" s="62">
        <v>0</v>
      </c>
      <c r="R410" s="62">
        <v>0</v>
      </c>
      <c r="S410" s="62">
        <v>1048.8800000000001</v>
      </c>
      <c r="T410" s="62">
        <v>0</v>
      </c>
    </row>
    <row r="411" spans="1:20" s="22" customFormat="1" ht="15">
      <c r="A411" s="58">
        <v>1</v>
      </c>
      <c r="B411" s="58">
        <v>3150</v>
      </c>
      <c r="C411" s="58" t="s">
        <v>336</v>
      </c>
      <c r="D411" s="61">
        <v>42128</v>
      </c>
      <c r="E411" s="59" t="s">
        <v>510</v>
      </c>
      <c r="F411" s="59">
        <v>2003</v>
      </c>
      <c r="G411" s="60">
        <v>1048.8800000000001</v>
      </c>
      <c r="H411" s="60">
        <v>0</v>
      </c>
      <c r="I411" s="62" t="s">
        <v>512</v>
      </c>
      <c r="J411" s="62">
        <v>0</v>
      </c>
      <c r="K411" s="62">
        <v>0</v>
      </c>
      <c r="L411" s="62">
        <v>0</v>
      </c>
      <c r="M411" s="62">
        <v>0</v>
      </c>
      <c r="N411" s="62">
        <v>0</v>
      </c>
      <c r="O411" s="62">
        <v>0</v>
      </c>
      <c r="P411" s="62">
        <v>0</v>
      </c>
      <c r="Q411" s="62">
        <v>0</v>
      </c>
      <c r="R411" s="62">
        <v>0</v>
      </c>
      <c r="S411" s="62">
        <v>1048.8800000000001</v>
      </c>
      <c r="T411" s="62">
        <v>0</v>
      </c>
    </row>
    <row r="412" spans="1:20" s="22" customFormat="1" ht="15">
      <c r="A412" s="58">
        <v>1</v>
      </c>
      <c r="B412" s="58">
        <v>3152</v>
      </c>
      <c r="C412" s="58" t="s">
        <v>337</v>
      </c>
      <c r="D412" s="61">
        <v>42128</v>
      </c>
      <c r="E412" s="59" t="s">
        <v>510</v>
      </c>
      <c r="F412" s="59">
        <v>2003</v>
      </c>
      <c r="G412" s="60">
        <v>1048.8800000000001</v>
      </c>
      <c r="H412" s="60">
        <v>0</v>
      </c>
      <c r="I412" s="62" t="s">
        <v>512</v>
      </c>
      <c r="J412" s="62">
        <v>0</v>
      </c>
      <c r="K412" s="62">
        <v>0</v>
      </c>
      <c r="L412" s="62">
        <v>0</v>
      </c>
      <c r="M412" s="62">
        <v>0</v>
      </c>
      <c r="N412" s="62">
        <v>0</v>
      </c>
      <c r="O412" s="62">
        <v>0</v>
      </c>
      <c r="P412" s="62">
        <v>0</v>
      </c>
      <c r="Q412" s="62">
        <v>0</v>
      </c>
      <c r="R412" s="62">
        <v>0</v>
      </c>
      <c r="S412" s="62">
        <v>1048.8800000000001</v>
      </c>
      <c r="T412" s="62">
        <v>0</v>
      </c>
    </row>
    <row r="413" spans="1:20" s="22" customFormat="1" ht="15">
      <c r="A413" s="58">
        <v>1</v>
      </c>
      <c r="B413" s="58">
        <v>3154</v>
      </c>
      <c r="C413" s="58" t="s">
        <v>338</v>
      </c>
      <c r="D413" s="61">
        <v>42128</v>
      </c>
      <c r="E413" s="59" t="s">
        <v>510</v>
      </c>
      <c r="F413" s="59">
        <v>2003</v>
      </c>
      <c r="G413" s="60">
        <v>1048.8800000000001</v>
      </c>
      <c r="H413" s="60">
        <v>0</v>
      </c>
      <c r="I413" s="62" t="s">
        <v>512</v>
      </c>
      <c r="J413" s="62">
        <v>0</v>
      </c>
      <c r="K413" s="62">
        <v>0</v>
      </c>
      <c r="L413" s="62">
        <v>0</v>
      </c>
      <c r="M413" s="62">
        <v>0</v>
      </c>
      <c r="N413" s="62">
        <v>0</v>
      </c>
      <c r="O413" s="62">
        <v>0</v>
      </c>
      <c r="P413" s="62">
        <v>0</v>
      </c>
      <c r="Q413" s="62">
        <v>0</v>
      </c>
      <c r="R413" s="62">
        <v>0</v>
      </c>
      <c r="S413" s="62">
        <v>1048.8800000000001</v>
      </c>
      <c r="T413" s="62">
        <v>0</v>
      </c>
    </row>
    <row r="414" spans="1:20" s="22" customFormat="1" ht="15">
      <c r="A414" s="58">
        <v>1</v>
      </c>
      <c r="B414" s="58">
        <v>3155</v>
      </c>
      <c r="C414" s="58" t="s">
        <v>339</v>
      </c>
      <c r="D414" s="61">
        <v>42128</v>
      </c>
      <c r="E414" s="59" t="s">
        <v>510</v>
      </c>
      <c r="F414" s="59">
        <v>2036</v>
      </c>
      <c r="G414" s="60">
        <v>4656.5600000000004</v>
      </c>
      <c r="H414" s="60">
        <v>0</v>
      </c>
      <c r="I414" s="62" t="s">
        <v>512</v>
      </c>
      <c r="J414" s="62">
        <v>0</v>
      </c>
      <c r="K414" s="62">
        <v>0</v>
      </c>
      <c r="L414" s="62">
        <v>0</v>
      </c>
      <c r="M414" s="62">
        <v>0</v>
      </c>
      <c r="N414" s="62">
        <v>0</v>
      </c>
      <c r="O414" s="62">
        <v>0</v>
      </c>
      <c r="P414" s="62">
        <v>0</v>
      </c>
      <c r="Q414" s="62">
        <v>0</v>
      </c>
      <c r="R414" s="62">
        <v>0</v>
      </c>
      <c r="S414" s="62">
        <v>4656.5600000000004</v>
      </c>
      <c r="T414" s="62">
        <v>0</v>
      </c>
    </row>
    <row r="415" spans="1:20" s="22" customFormat="1" ht="15">
      <c r="A415" s="58">
        <v>1</v>
      </c>
      <c r="B415" s="58">
        <v>3156</v>
      </c>
      <c r="C415" s="58" t="s">
        <v>340</v>
      </c>
      <c r="D415" s="61">
        <v>42128</v>
      </c>
      <c r="E415" s="59" t="s">
        <v>510</v>
      </c>
      <c r="F415" s="59">
        <v>2003</v>
      </c>
      <c r="G415" s="60">
        <v>1048.8800000000001</v>
      </c>
      <c r="H415" s="60">
        <v>0</v>
      </c>
      <c r="I415" s="62" t="s">
        <v>512</v>
      </c>
      <c r="J415" s="62">
        <v>0</v>
      </c>
      <c r="K415" s="62">
        <v>0</v>
      </c>
      <c r="L415" s="62">
        <v>0</v>
      </c>
      <c r="M415" s="62">
        <v>0</v>
      </c>
      <c r="N415" s="62">
        <v>0</v>
      </c>
      <c r="O415" s="62">
        <v>0</v>
      </c>
      <c r="P415" s="62">
        <v>0</v>
      </c>
      <c r="Q415" s="62">
        <v>0</v>
      </c>
      <c r="R415" s="62">
        <v>0</v>
      </c>
      <c r="S415" s="62">
        <v>1048.8800000000001</v>
      </c>
      <c r="T415" s="62">
        <v>0</v>
      </c>
    </row>
    <row r="416" spans="1:20" s="22" customFormat="1" ht="15">
      <c r="A416" s="58">
        <v>1</v>
      </c>
      <c r="B416" s="58">
        <v>3158</v>
      </c>
      <c r="C416" s="58" t="s">
        <v>341</v>
      </c>
      <c r="D416" s="61">
        <v>42128</v>
      </c>
      <c r="E416" s="59" t="s">
        <v>510</v>
      </c>
      <c r="F416" s="59">
        <v>2035</v>
      </c>
      <c r="G416" s="60">
        <v>4656.5600000000004</v>
      </c>
      <c r="H416" s="60">
        <v>0</v>
      </c>
      <c r="I416" s="62" t="s">
        <v>512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4656.5600000000004</v>
      </c>
      <c r="T416" s="62">
        <v>0</v>
      </c>
    </row>
    <row r="417" spans="1:20" s="22" customFormat="1" ht="15">
      <c r="A417" s="58">
        <v>1</v>
      </c>
      <c r="B417" s="58">
        <v>3159</v>
      </c>
      <c r="C417" s="58" t="s">
        <v>342</v>
      </c>
      <c r="D417" s="61">
        <v>42128</v>
      </c>
      <c r="E417" s="59" t="s">
        <v>510</v>
      </c>
      <c r="F417" s="59">
        <v>2018</v>
      </c>
      <c r="G417" s="60">
        <v>1537.47</v>
      </c>
      <c r="H417" s="60">
        <v>0</v>
      </c>
      <c r="I417" s="62" t="s">
        <v>512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1537.47</v>
      </c>
      <c r="T417" s="62">
        <v>0</v>
      </c>
    </row>
    <row r="418" spans="1:20" s="22" customFormat="1" ht="15">
      <c r="A418" s="58">
        <v>1</v>
      </c>
      <c r="B418" s="58">
        <v>3160</v>
      </c>
      <c r="C418" s="58" t="s">
        <v>343</v>
      </c>
      <c r="D418" s="61">
        <v>42128</v>
      </c>
      <c r="E418" s="59" t="s">
        <v>510</v>
      </c>
      <c r="F418" s="59">
        <v>2018</v>
      </c>
      <c r="G418" s="60">
        <v>1537.47</v>
      </c>
      <c r="H418" s="60">
        <v>0</v>
      </c>
      <c r="I418" s="62" t="s">
        <v>512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1537.47</v>
      </c>
      <c r="T418" s="62">
        <v>0</v>
      </c>
    </row>
    <row r="419" spans="1:20" s="22" customFormat="1" ht="15">
      <c r="A419" s="58">
        <v>1</v>
      </c>
      <c r="B419" s="58">
        <v>3164</v>
      </c>
      <c r="C419" s="58" t="s">
        <v>344</v>
      </c>
      <c r="D419" s="61">
        <v>42128</v>
      </c>
      <c r="E419" s="59" t="s">
        <v>510</v>
      </c>
      <c r="F419" s="59">
        <v>2018</v>
      </c>
      <c r="G419" s="60">
        <v>1537.47</v>
      </c>
      <c r="H419" s="60">
        <v>0</v>
      </c>
      <c r="I419" s="62" t="s">
        <v>512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1537.47</v>
      </c>
      <c r="T419" s="62">
        <v>0</v>
      </c>
    </row>
    <row r="420" spans="1:20" s="22" customFormat="1" ht="15">
      <c r="A420" s="58">
        <v>1</v>
      </c>
      <c r="B420" s="58">
        <v>3165</v>
      </c>
      <c r="C420" s="58" t="s">
        <v>345</v>
      </c>
      <c r="D420" s="61">
        <v>42128</v>
      </c>
      <c r="E420" s="59" t="s">
        <v>510</v>
      </c>
      <c r="F420" s="59">
        <v>2018</v>
      </c>
      <c r="G420" s="60">
        <v>1537.47</v>
      </c>
      <c r="H420" s="60">
        <v>0</v>
      </c>
      <c r="I420" s="62" t="s">
        <v>512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1537.47</v>
      </c>
      <c r="T420" s="62">
        <v>0</v>
      </c>
    </row>
    <row r="421" spans="1:20" s="22" customFormat="1" ht="15">
      <c r="A421" s="58">
        <v>1</v>
      </c>
      <c r="B421" s="58">
        <v>3167</v>
      </c>
      <c r="C421" s="58" t="s">
        <v>346</v>
      </c>
      <c r="D421" s="61">
        <v>42128</v>
      </c>
      <c r="E421" s="59" t="s">
        <v>510</v>
      </c>
      <c r="F421" s="59">
        <v>2035</v>
      </c>
      <c r="G421" s="60">
        <v>4656.5600000000004</v>
      </c>
      <c r="H421" s="60">
        <v>0</v>
      </c>
      <c r="I421" s="62" t="s">
        <v>512</v>
      </c>
      <c r="J421" s="62">
        <v>1993.92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4656.5600000000004</v>
      </c>
      <c r="T421" s="62">
        <v>1993.92</v>
      </c>
    </row>
    <row r="422" spans="1:20" s="22" customFormat="1" ht="15">
      <c r="A422" s="58">
        <v>1</v>
      </c>
      <c r="B422" s="58">
        <v>3169</v>
      </c>
      <c r="C422" s="58" t="s">
        <v>347</v>
      </c>
      <c r="D422" s="61">
        <v>42128</v>
      </c>
      <c r="E422" s="59" t="s">
        <v>510</v>
      </c>
      <c r="F422" s="59">
        <v>2003</v>
      </c>
      <c r="G422" s="60">
        <v>1048.8800000000001</v>
      </c>
      <c r="H422" s="60">
        <v>0</v>
      </c>
      <c r="I422" s="62" t="s">
        <v>512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1048.8800000000001</v>
      </c>
      <c r="T422" s="62">
        <v>0</v>
      </c>
    </row>
    <row r="423" spans="1:20" s="22" customFormat="1" ht="15">
      <c r="A423" s="58">
        <v>1</v>
      </c>
      <c r="B423" s="58">
        <v>3171</v>
      </c>
      <c r="C423" s="58" t="s">
        <v>348</v>
      </c>
      <c r="D423" s="61">
        <v>42128</v>
      </c>
      <c r="E423" s="59" t="s">
        <v>510</v>
      </c>
      <c r="F423" s="59">
        <v>2018</v>
      </c>
      <c r="G423" s="60">
        <v>1537.47</v>
      </c>
      <c r="H423" s="60">
        <v>0</v>
      </c>
      <c r="I423" s="62" t="s">
        <v>512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1537.47</v>
      </c>
      <c r="T423" s="62">
        <v>0</v>
      </c>
    </row>
    <row r="424" spans="1:20" s="22" customFormat="1" ht="15">
      <c r="A424" s="58">
        <v>1</v>
      </c>
      <c r="B424" s="58">
        <v>3172</v>
      </c>
      <c r="C424" s="58" t="s">
        <v>349</v>
      </c>
      <c r="D424" s="61">
        <v>42128</v>
      </c>
      <c r="E424" s="59" t="s">
        <v>510</v>
      </c>
      <c r="F424" s="59">
        <v>2003</v>
      </c>
      <c r="G424" s="60">
        <v>1048.8800000000001</v>
      </c>
      <c r="H424" s="60">
        <v>0</v>
      </c>
      <c r="I424" s="62" t="s">
        <v>512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1048.8800000000001</v>
      </c>
      <c r="T424" s="62">
        <v>0</v>
      </c>
    </row>
    <row r="425" spans="1:20" s="22" customFormat="1" ht="15">
      <c r="A425" s="58">
        <v>1</v>
      </c>
      <c r="B425" s="58">
        <v>3175</v>
      </c>
      <c r="C425" s="58" t="s">
        <v>350</v>
      </c>
      <c r="D425" s="61">
        <v>42128</v>
      </c>
      <c r="E425" s="59" t="s">
        <v>510</v>
      </c>
      <c r="F425" s="59">
        <v>2035</v>
      </c>
      <c r="G425" s="60">
        <v>4656.5600000000004</v>
      </c>
      <c r="H425" s="60">
        <v>0</v>
      </c>
      <c r="I425" s="62" t="s">
        <v>512</v>
      </c>
      <c r="J425" s="62">
        <v>1993.92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4656.5600000000004</v>
      </c>
      <c r="T425" s="62">
        <v>1993.92</v>
      </c>
    </row>
    <row r="426" spans="1:20" s="22" customFormat="1" ht="15">
      <c r="A426" s="58">
        <v>1</v>
      </c>
      <c r="B426" s="58">
        <v>3177</v>
      </c>
      <c r="C426" s="58" t="s">
        <v>351</v>
      </c>
      <c r="D426" s="61">
        <v>42135</v>
      </c>
      <c r="E426" s="59" t="s">
        <v>510</v>
      </c>
      <c r="F426" s="59">
        <v>2036</v>
      </c>
      <c r="G426" s="60">
        <v>4656.5600000000004</v>
      </c>
      <c r="H426" s="60">
        <v>0</v>
      </c>
      <c r="I426" s="62" t="s">
        <v>512</v>
      </c>
      <c r="J426" s="62">
        <v>1993.92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4656.5600000000004</v>
      </c>
      <c r="T426" s="62">
        <v>1993.92</v>
      </c>
    </row>
    <row r="427" spans="1:20" s="22" customFormat="1" ht="15">
      <c r="A427" s="58">
        <v>1</v>
      </c>
      <c r="B427" s="58">
        <v>3178</v>
      </c>
      <c r="C427" s="58" t="s">
        <v>352</v>
      </c>
      <c r="D427" s="61">
        <v>42142</v>
      </c>
      <c r="E427" s="59" t="s">
        <v>510</v>
      </c>
      <c r="F427" s="59">
        <v>2036</v>
      </c>
      <c r="G427" s="60">
        <v>4656.5600000000004</v>
      </c>
      <c r="H427" s="60">
        <v>0</v>
      </c>
      <c r="I427" s="62" t="s">
        <v>512</v>
      </c>
      <c r="J427" s="62">
        <v>1993.92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4656.5600000000004</v>
      </c>
      <c r="T427" s="62">
        <v>1993.92</v>
      </c>
    </row>
    <row r="428" spans="1:20" s="22" customFormat="1" ht="15">
      <c r="A428" s="58">
        <v>1</v>
      </c>
      <c r="B428" s="58">
        <v>3180</v>
      </c>
      <c r="C428" s="58" t="s">
        <v>353</v>
      </c>
      <c r="D428" s="61">
        <v>42156</v>
      </c>
      <c r="E428" s="59" t="s">
        <v>510</v>
      </c>
      <c r="F428" s="59">
        <v>2036</v>
      </c>
      <c r="G428" s="60">
        <v>4656.5600000000004</v>
      </c>
      <c r="H428" s="60">
        <v>0</v>
      </c>
      <c r="I428" s="62" t="s">
        <v>512</v>
      </c>
      <c r="J428" s="62">
        <v>1993.92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4656.5600000000004</v>
      </c>
      <c r="T428" s="62">
        <v>1993.92</v>
      </c>
    </row>
    <row r="429" spans="1:20" s="22" customFormat="1" ht="15">
      <c r="A429" s="58">
        <v>1</v>
      </c>
      <c r="B429" s="58">
        <v>3182</v>
      </c>
      <c r="C429" s="58" t="s">
        <v>354</v>
      </c>
      <c r="D429" s="61">
        <v>42186</v>
      </c>
      <c r="E429" s="59" t="s">
        <v>510</v>
      </c>
      <c r="F429" s="59">
        <v>2018</v>
      </c>
      <c r="G429" s="60">
        <v>1537.47</v>
      </c>
      <c r="H429" s="60">
        <v>0</v>
      </c>
      <c r="I429" s="62" t="s">
        <v>512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1537.47</v>
      </c>
      <c r="T429" s="62">
        <v>0</v>
      </c>
    </row>
    <row r="430" spans="1:20" s="22" customFormat="1" ht="15">
      <c r="A430" s="58">
        <v>1</v>
      </c>
      <c r="B430" s="58">
        <v>3183</v>
      </c>
      <c r="C430" s="58" t="s">
        <v>355</v>
      </c>
      <c r="D430" s="61">
        <v>42192</v>
      </c>
      <c r="E430" s="59" t="s">
        <v>510</v>
      </c>
      <c r="F430" s="59">
        <v>2012</v>
      </c>
      <c r="G430" s="60">
        <v>1537.47</v>
      </c>
      <c r="H430" s="60">
        <v>0</v>
      </c>
      <c r="I430" s="62" t="s">
        <v>512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1537.47</v>
      </c>
      <c r="T430" s="62">
        <v>0</v>
      </c>
    </row>
    <row r="431" spans="1:20" s="22" customFormat="1" ht="15">
      <c r="A431" s="58">
        <v>1</v>
      </c>
      <c r="B431" s="58">
        <v>3194</v>
      </c>
      <c r="C431" s="58" t="s">
        <v>356</v>
      </c>
      <c r="D431" s="61">
        <v>42226</v>
      </c>
      <c r="E431" s="59" t="s">
        <v>510</v>
      </c>
      <c r="F431" s="59">
        <v>2025</v>
      </c>
      <c r="G431" s="60">
        <v>2675.02</v>
      </c>
      <c r="H431" s="60">
        <v>0</v>
      </c>
      <c r="I431" s="62" t="s">
        <v>512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5739.47</v>
      </c>
      <c r="Q431" s="62">
        <v>0</v>
      </c>
      <c r="R431" s="62">
        <v>0</v>
      </c>
      <c r="S431" s="62">
        <v>2675.02</v>
      </c>
      <c r="T431" s="62">
        <v>5739.47</v>
      </c>
    </row>
    <row r="432" spans="1:20" s="22" customFormat="1" ht="15">
      <c r="A432" s="58">
        <v>1</v>
      </c>
      <c r="B432" s="58">
        <v>3201</v>
      </c>
      <c r="C432" s="58" t="s">
        <v>357</v>
      </c>
      <c r="D432" s="61">
        <v>42292</v>
      </c>
      <c r="E432" s="59" t="s">
        <v>510</v>
      </c>
      <c r="F432" s="59">
        <v>2047</v>
      </c>
      <c r="G432" s="60">
        <v>0</v>
      </c>
      <c r="H432" s="60">
        <v>0</v>
      </c>
      <c r="I432" s="62" t="s">
        <v>511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253.2</v>
      </c>
      <c r="P432" s="62">
        <v>1012.78</v>
      </c>
      <c r="Q432" s="62">
        <v>0</v>
      </c>
      <c r="R432" s="62">
        <v>0</v>
      </c>
      <c r="S432" s="62">
        <v>253.2</v>
      </c>
      <c r="T432" s="62">
        <v>1012.78</v>
      </c>
    </row>
    <row r="433" spans="1:20" s="22" customFormat="1" ht="15">
      <c r="A433" s="58">
        <v>1</v>
      </c>
      <c r="B433" s="58">
        <v>3206</v>
      </c>
      <c r="C433" s="58" t="s">
        <v>358</v>
      </c>
      <c r="D433" s="61">
        <v>42522</v>
      </c>
      <c r="E433" s="59" t="s">
        <v>510</v>
      </c>
      <c r="F433" s="59">
        <v>2040</v>
      </c>
      <c r="G433" s="60">
        <v>0</v>
      </c>
      <c r="H433" s="60">
        <v>0</v>
      </c>
      <c r="I433" s="62" t="s">
        <v>511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5739.47</v>
      </c>
      <c r="Q433" s="62">
        <v>0</v>
      </c>
      <c r="R433" s="62">
        <v>0</v>
      </c>
      <c r="S433" s="62">
        <v>0</v>
      </c>
      <c r="T433" s="62">
        <v>5739.47</v>
      </c>
    </row>
    <row r="434" spans="1:20" s="22" customFormat="1" ht="15">
      <c r="A434" s="58">
        <v>1</v>
      </c>
      <c r="B434" s="58">
        <v>3208</v>
      </c>
      <c r="C434" s="58" t="s">
        <v>359</v>
      </c>
      <c r="D434" s="61">
        <v>42388</v>
      </c>
      <c r="E434" s="59" t="s">
        <v>510</v>
      </c>
      <c r="F434" s="59">
        <v>1235</v>
      </c>
      <c r="G434" s="60">
        <v>0</v>
      </c>
      <c r="H434" s="60">
        <v>0</v>
      </c>
      <c r="I434" s="62" t="s">
        <v>511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759.59</v>
      </c>
      <c r="P434" s="62">
        <v>3038.35</v>
      </c>
      <c r="Q434" s="62">
        <v>0</v>
      </c>
      <c r="R434" s="62">
        <v>0</v>
      </c>
      <c r="S434" s="62">
        <v>759.59</v>
      </c>
      <c r="T434" s="62">
        <v>3038.35</v>
      </c>
    </row>
    <row r="435" spans="1:20" s="22" customFormat="1" ht="15">
      <c r="A435" s="58">
        <v>1</v>
      </c>
      <c r="B435" s="58">
        <v>3220</v>
      </c>
      <c r="C435" s="58" t="s">
        <v>360</v>
      </c>
      <c r="D435" s="61">
        <v>42552</v>
      </c>
      <c r="E435" s="59" t="s">
        <v>510</v>
      </c>
      <c r="F435" s="59">
        <v>1258</v>
      </c>
      <c r="G435" s="60">
        <v>0</v>
      </c>
      <c r="H435" s="60">
        <v>0</v>
      </c>
      <c r="I435" s="62" t="s">
        <v>511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1434.87</v>
      </c>
      <c r="P435" s="62">
        <v>5739.47</v>
      </c>
      <c r="Q435" s="62">
        <v>0</v>
      </c>
      <c r="R435" s="62">
        <v>0</v>
      </c>
      <c r="S435" s="62">
        <v>1434.87</v>
      </c>
      <c r="T435" s="62">
        <v>5739.47</v>
      </c>
    </row>
    <row r="436" spans="1:20" s="22" customFormat="1" ht="15">
      <c r="A436" s="58">
        <v>1</v>
      </c>
      <c r="B436" s="58">
        <v>3221</v>
      </c>
      <c r="C436" s="58" t="s">
        <v>361</v>
      </c>
      <c r="D436" s="61">
        <v>42566</v>
      </c>
      <c r="E436" s="59" t="s">
        <v>510</v>
      </c>
      <c r="F436" s="59">
        <v>1091</v>
      </c>
      <c r="G436" s="60">
        <v>0</v>
      </c>
      <c r="H436" s="60">
        <v>0</v>
      </c>
      <c r="I436" s="62" t="s">
        <v>511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337.59</v>
      </c>
      <c r="P436" s="62">
        <v>1350.38</v>
      </c>
      <c r="Q436" s="62">
        <v>0</v>
      </c>
      <c r="R436" s="62">
        <v>0</v>
      </c>
      <c r="S436" s="62">
        <v>337.59</v>
      </c>
      <c r="T436" s="62">
        <v>1350.38</v>
      </c>
    </row>
    <row r="437" spans="1:20" s="22" customFormat="1" ht="15">
      <c r="A437" s="58">
        <v>3</v>
      </c>
      <c r="B437" s="58">
        <v>3228</v>
      </c>
      <c r="C437" s="58" t="s">
        <v>484</v>
      </c>
      <c r="D437" s="61">
        <v>42706</v>
      </c>
      <c r="E437" s="59" t="s">
        <v>510</v>
      </c>
      <c r="F437" s="59">
        <v>2010</v>
      </c>
      <c r="G437" s="60">
        <v>1537.47</v>
      </c>
      <c r="H437" s="60">
        <v>0</v>
      </c>
      <c r="I437" s="62" t="s">
        <v>512</v>
      </c>
      <c r="J437" s="62">
        <v>0</v>
      </c>
      <c r="K437" s="62">
        <v>174.95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1537.47</v>
      </c>
      <c r="T437" s="62">
        <v>174.95</v>
      </c>
    </row>
    <row r="438" spans="1:20" s="22" customFormat="1" ht="15">
      <c r="A438" s="58">
        <v>1</v>
      </c>
      <c r="B438" s="58">
        <v>3229</v>
      </c>
      <c r="C438" s="58" t="s">
        <v>362</v>
      </c>
      <c r="D438" s="61">
        <v>42737</v>
      </c>
      <c r="E438" s="59" t="s">
        <v>510</v>
      </c>
      <c r="F438" s="59">
        <v>2020</v>
      </c>
      <c r="G438" s="60">
        <v>1537.47</v>
      </c>
      <c r="H438" s="60">
        <v>0</v>
      </c>
      <c r="I438" s="62" t="s">
        <v>512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1537.47</v>
      </c>
      <c r="T438" s="62">
        <v>0</v>
      </c>
    </row>
    <row r="439" spans="1:20" s="22" customFormat="1" ht="15">
      <c r="A439" s="58">
        <v>1</v>
      </c>
      <c r="B439" s="58">
        <v>3232</v>
      </c>
      <c r="C439" s="58" t="s">
        <v>363</v>
      </c>
      <c r="D439" s="61">
        <v>42737</v>
      </c>
      <c r="E439" s="59" t="s">
        <v>510</v>
      </c>
      <c r="F439" s="59">
        <v>2020</v>
      </c>
      <c r="G439" s="60">
        <v>1537.47</v>
      </c>
      <c r="H439" s="60">
        <v>0</v>
      </c>
      <c r="I439" s="62" t="s">
        <v>512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1537.47</v>
      </c>
      <c r="T439" s="62">
        <v>0</v>
      </c>
    </row>
    <row r="440" spans="1:20" s="22" customFormat="1" ht="15">
      <c r="A440" s="58">
        <v>1</v>
      </c>
      <c r="B440" s="58">
        <v>3233</v>
      </c>
      <c r="C440" s="58" t="s">
        <v>364</v>
      </c>
      <c r="D440" s="61">
        <v>42737</v>
      </c>
      <c r="E440" s="59" t="s">
        <v>510</v>
      </c>
      <c r="F440" s="59">
        <v>2014</v>
      </c>
      <c r="G440" s="60">
        <v>1537.47</v>
      </c>
      <c r="H440" s="60">
        <v>0</v>
      </c>
      <c r="I440" s="62" t="s">
        <v>512</v>
      </c>
      <c r="J440" s="62">
        <v>0</v>
      </c>
      <c r="K440" s="62">
        <v>0</v>
      </c>
      <c r="L440" s="62">
        <v>0</v>
      </c>
      <c r="M440" s="62">
        <v>0</v>
      </c>
      <c r="N440" s="62">
        <v>0</v>
      </c>
      <c r="O440" s="62">
        <v>0</v>
      </c>
      <c r="P440" s="62">
        <v>0</v>
      </c>
      <c r="Q440" s="62">
        <v>0</v>
      </c>
      <c r="R440" s="62">
        <v>0</v>
      </c>
      <c r="S440" s="62">
        <v>1537.47</v>
      </c>
      <c r="T440" s="62">
        <v>0</v>
      </c>
    </row>
    <row r="441" spans="1:20" s="22" customFormat="1" ht="15">
      <c r="A441" s="58">
        <v>1</v>
      </c>
      <c r="B441" s="58">
        <v>3234</v>
      </c>
      <c r="C441" s="58" t="s">
        <v>365</v>
      </c>
      <c r="D441" s="61">
        <v>42737</v>
      </c>
      <c r="E441" s="59" t="s">
        <v>510</v>
      </c>
      <c r="F441" s="59">
        <v>2027</v>
      </c>
      <c r="G441" s="60">
        <v>2675.02</v>
      </c>
      <c r="H441" s="60">
        <v>0</v>
      </c>
      <c r="I441" s="62" t="s">
        <v>512</v>
      </c>
      <c r="J441" s="62">
        <v>1993.92</v>
      </c>
      <c r="K441" s="62">
        <v>0</v>
      </c>
      <c r="L441" s="62">
        <v>0</v>
      </c>
      <c r="M441" s="62">
        <v>0</v>
      </c>
      <c r="N441" s="62">
        <v>0</v>
      </c>
      <c r="O441" s="62">
        <v>0</v>
      </c>
      <c r="P441" s="62">
        <v>0</v>
      </c>
      <c r="Q441" s="62">
        <v>0</v>
      </c>
      <c r="R441" s="62">
        <v>0</v>
      </c>
      <c r="S441" s="62">
        <v>2675.02</v>
      </c>
      <c r="T441" s="62">
        <v>1993.92</v>
      </c>
    </row>
    <row r="442" spans="1:20" s="22" customFormat="1" ht="15">
      <c r="A442" s="58">
        <v>1</v>
      </c>
      <c r="B442" s="58">
        <v>3237</v>
      </c>
      <c r="C442" s="58" t="s">
        <v>366</v>
      </c>
      <c r="D442" s="61">
        <v>42751</v>
      </c>
      <c r="E442" s="59" t="s">
        <v>510</v>
      </c>
      <c r="F442" s="59">
        <v>2016</v>
      </c>
      <c r="G442" s="60">
        <v>1537.47</v>
      </c>
      <c r="H442" s="60">
        <v>0</v>
      </c>
      <c r="I442" s="62" t="s">
        <v>512</v>
      </c>
      <c r="J442" s="62">
        <v>0</v>
      </c>
      <c r="K442" s="62">
        <v>0</v>
      </c>
      <c r="L442" s="62">
        <v>0</v>
      </c>
      <c r="M442" s="62">
        <v>0</v>
      </c>
      <c r="N442" s="62">
        <v>0</v>
      </c>
      <c r="O442" s="62">
        <v>0</v>
      </c>
      <c r="P442" s="62">
        <v>0</v>
      </c>
      <c r="Q442" s="62">
        <v>0</v>
      </c>
      <c r="R442" s="62">
        <v>0</v>
      </c>
      <c r="S442" s="62">
        <v>1537.47</v>
      </c>
      <c r="T442" s="62">
        <v>0</v>
      </c>
    </row>
    <row r="443" spans="1:20" s="22" customFormat="1" ht="15">
      <c r="A443" s="58">
        <v>1</v>
      </c>
      <c r="B443" s="58">
        <v>3241</v>
      </c>
      <c r="C443" s="58" t="s">
        <v>367</v>
      </c>
      <c r="D443" s="61">
        <v>42814</v>
      </c>
      <c r="E443" s="59" t="s">
        <v>510</v>
      </c>
      <c r="F443" s="59">
        <v>2020</v>
      </c>
      <c r="G443" s="60">
        <v>1537.47</v>
      </c>
      <c r="H443" s="60">
        <v>0</v>
      </c>
      <c r="I443" s="62" t="s">
        <v>512</v>
      </c>
      <c r="J443" s="62">
        <v>0</v>
      </c>
      <c r="K443" s="62">
        <v>0</v>
      </c>
      <c r="L443" s="62">
        <v>0</v>
      </c>
      <c r="M443" s="62">
        <v>0</v>
      </c>
      <c r="N443" s="62">
        <v>0</v>
      </c>
      <c r="O443" s="62">
        <v>0</v>
      </c>
      <c r="P443" s="62">
        <v>0</v>
      </c>
      <c r="Q443" s="62">
        <v>0</v>
      </c>
      <c r="R443" s="62">
        <v>0</v>
      </c>
      <c r="S443" s="62">
        <v>1537.47</v>
      </c>
      <c r="T443" s="62">
        <v>0</v>
      </c>
    </row>
    <row r="444" spans="1:20" s="22" customFormat="1" ht="15">
      <c r="A444" s="58">
        <v>1</v>
      </c>
      <c r="B444" s="58">
        <v>3242</v>
      </c>
      <c r="C444" s="58" t="s">
        <v>368</v>
      </c>
      <c r="D444" s="61">
        <v>42814</v>
      </c>
      <c r="E444" s="59" t="s">
        <v>510</v>
      </c>
      <c r="F444" s="59">
        <v>2020</v>
      </c>
      <c r="G444" s="60">
        <v>1537.47</v>
      </c>
      <c r="H444" s="60">
        <v>0</v>
      </c>
      <c r="I444" s="62" t="s">
        <v>512</v>
      </c>
      <c r="J444" s="62">
        <v>0</v>
      </c>
      <c r="K444" s="62">
        <v>0</v>
      </c>
      <c r="L444" s="62">
        <v>0</v>
      </c>
      <c r="M444" s="62">
        <v>0</v>
      </c>
      <c r="N444" s="62">
        <v>0</v>
      </c>
      <c r="O444" s="62">
        <v>0</v>
      </c>
      <c r="P444" s="62">
        <v>0</v>
      </c>
      <c r="Q444" s="62">
        <v>0</v>
      </c>
      <c r="R444" s="62">
        <v>0</v>
      </c>
      <c r="S444" s="62">
        <v>1537.47</v>
      </c>
      <c r="T444" s="62">
        <v>0</v>
      </c>
    </row>
    <row r="445" spans="1:20" s="22" customFormat="1" ht="15">
      <c r="A445" s="58">
        <v>1</v>
      </c>
      <c r="B445" s="58">
        <v>3245</v>
      </c>
      <c r="C445" s="58" t="s">
        <v>369</v>
      </c>
      <c r="D445" s="61">
        <v>42828</v>
      </c>
      <c r="E445" s="59" t="s">
        <v>510</v>
      </c>
      <c r="F445" s="59">
        <v>1194</v>
      </c>
      <c r="G445" s="60">
        <v>0</v>
      </c>
      <c r="H445" s="60">
        <v>0</v>
      </c>
      <c r="I445" s="62" t="s">
        <v>511</v>
      </c>
      <c r="J445" s="62">
        <v>0</v>
      </c>
      <c r="K445" s="62">
        <v>0</v>
      </c>
      <c r="L445" s="62">
        <v>0</v>
      </c>
      <c r="M445" s="62">
        <v>1250</v>
      </c>
      <c r="N445" s="62">
        <v>0</v>
      </c>
      <c r="O445" s="62">
        <v>1561.48</v>
      </c>
      <c r="P445" s="62">
        <v>6245.89</v>
      </c>
      <c r="Q445" s="62">
        <v>0</v>
      </c>
      <c r="R445" s="62">
        <v>0</v>
      </c>
      <c r="S445" s="62">
        <v>1561.48</v>
      </c>
      <c r="T445" s="62">
        <v>7495.89</v>
      </c>
    </row>
    <row r="446" spans="1:20" s="22" customFormat="1" ht="15">
      <c r="A446" s="58">
        <v>1</v>
      </c>
      <c r="B446" s="58">
        <v>3247</v>
      </c>
      <c r="C446" s="58" t="s">
        <v>370</v>
      </c>
      <c r="D446" s="61">
        <v>42845</v>
      </c>
      <c r="E446" s="59" t="s">
        <v>510</v>
      </c>
      <c r="F446" s="59">
        <v>1252</v>
      </c>
      <c r="G446" s="60">
        <v>0</v>
      </c>
      <c r="H446" s="60">
        <v>0</v>
      </c>
      <c r="I446" s="62" t="s">
        <v>511</v>
      </c>
      <c r="J446" s="62">
        <v>0</v>
      </c>
      <c r="K446" s="62">
        <v>0</v>
      </c>
      <c r="L446" s="62">
        <v>0</v>
      </c>
      <c r="M446" s="62">
        <v>1250</v>
      </c>
      <c r="N446" s="62">
        <v>0</v>
      </c>
      <c r="O446" s="62">
        <v>1561.48</v>
      </c>
      <c r="P446" s="62">
        <v>6245.89</v>
      </c>
      <c r="Q446" s="62">
        <v>0</v>
      </c>
      <c r="R446" s="62">
        <v>0</v>
      </c>
      <c r="S446" s="62">
        <v>1561.48</v>
      </c>
      <c r="T446" s="62">
        <v>7495.89</v>
      </c>
    </row>
    <row r="447" spans="1:20" s="22" customFormat="1" ht="15">
      <c r="A447" s="58">
        <v>1</v>
      </c>
      <c r="B447" s="58">
        <v>3249</v>
      </c>
      <c r="C447" s="58" t="s">
        <v>371</v>
      </c>
      <c r="D447" s="61">
        <v>42845</v>
      </c>
      <c r="E447" s="59" t="s">
        <v>510</v>
      </c>
      <c r="F447" s="59">
        <v>1094</v>
      </c>
      <c r="G447" s="60">
        <v>0</v>
      </c>
      <c r="H447" s="60">
        <v>0</v>
      </c>
      <c r="I447" s="62" t="s">
        <v>511</v>
      </c>
      <c r="J447" s="62">
        <v>0</v>
      </c>
      <c r="K447" s="62">
        <v>0</v>
      </c>
      <c r="L447" s="62">
        <v>0</v>
      </c>
      <c r="M447" s="62">
        <v>0</v>
      </c>
      <c r="N447" s="62">
        <v>0</v>
      </c>
      <c r="O447" s="62">
        <v>843.99</v>
      </c>
      <c r="P447" s="62">
        <v>3375.95</v>
      </c>
      <c r="Q447" s="62">
        <v>0</v>
      </c>
      <c r="R447" s="62">
        <v>0</v>
      </c>
      <c r="S447" s="62">
        <v>843.99</v>
      </c>
      <c r="T447" s="62">
        <v>3375.95</v>
      </c>
    </row>
    <row r="448" spans="1:20" s="22" customFormat="1" ht="15">
      <c r="A448" s="58">
        <v>1</v>
      </c>
      <c r="B448" s="58">
        <v>3250</v>
      </c>
      <c r="C448" s="58" t="s">
        <v>372</v>
      </c>
      <c r="D448" s="61">
        <v>42845</v>
      </c>
      <c r="E448" s="59" t="s">
        <v>510</v>
      </c>
      <c r="F448" s="59">
        <v>1235</v>
      </c>
      <c r="G448" s="60">
        <v>0</v>
      </c>
      <c r="H448" s="60">
        <v>0</v>
      </c>
      <c r="I448" s="62" t="s">
        <v>511</v>
      </c>
      <c r="J448" s="62">
        <v>0</v>
      </c>
      <c r="K448" s="62">
        <v>0</v>
      </c>
      <c r="L448" s="62">
        <v>0</v>
      </c>
      <c r="M448" s="62">
        <v>0</v>
      </c>
      <c r="N448" s="62">
        <v>0</v>
      </c>
      <c r="O448" s="62">
        <v>759.59</v>
      </c>
      <c r="P448" s="62">
        <v>3038.35</v>
      </c>
      <c r="Q448" s="62">
        <v>0</v>
      </c>
      <c r="R448" s="62">
        <v>0</v>
      </c>
      <c r="S448" s="62">
        <v>759.59</v>
      </c>
      <c r="T448" s="62">
        <v>3038.35</v>
      </c>
    </row>
    <row r="449" spans="1:20" s="22" customFormat="1" ht="15">
      <c r="A449" s="58">
        <v>1</v>
      </c>
      <c r="B449" s="58">
        <v>3256</v>
      </c>
      <c r="C449" s="58" t="s">
        <v>373</v>
      </c>
      <c r="D449" s="61">
        <v>42859</v>
      </c>
      <c r="E449" s="59" t="s">
        <v>510</v>
      </c>
      <c r="F449" s="59">
        <v>1094</v>
      </c>
      <c r="G449" s="60">
        <v>0</v>
      </c>
      <c r="H449" s="60">
        <v>0</v>
      </c>
      <c r="I449" s="62" t="s">
        <v>511</v>
      </c>
      <c r="J449" s="62">
        <v>0</v>
      </c>
      <c r="K449" s="62">
        <v>0</v>
      </c>
      <c r="L449" s="62">
        <v>0</v>
      </c>
      <c r="M449" s="62">
        <v>0</v>
      </c>
      <c r="N449" s="62">
        <v>0</v>
      </c>
      <c r="O449" s="62">
        <v>843.99</v>
      </c>
      <c r="P449" s="62">
        <v>3375.95</v>
      </c>
      <c r="Q449" s="62">
        <v>0</v>
      </c>
      <c r="R449" s="62">
        <v>0</v>
      </c>
      <c r="S449" s="62">
        <v>843.99</v>
      </c>
      <c r="T449" s="62">
        <v>3375.95</v>
      </c>
    </row>
    <row r="450" spans="1:20" s="22" customFormat="1" ht="15">
      <c r="A450" s="58">
        <v>1</v>
      </c>
      <c r="B450" s="58">
        <v>3258</v>
      </c>
      <c r="C450" s="58" t="s">
        <v>374</v>
      </c>
      <c r="D450" s="61">
        <v>42859</v>
      </c>
      <c r="E450" s="59" t="s">
        <v>510</v>
      </c>
      <c r="F450" s="59">
        <v>2049</v>
      </c>
      <c r="G450" s="60">
        <v>0</v>
      </c>
      <c r="H450" s="60">
        <v>0</v>
      </c>
      <c r="I450" s="62" t="s">
        <v>511</v>
      </c>
      <c r="J450" s="62">
        <v>0</v>
      </c>
      <c r="K450" s="62">
        <v>0</v>
      </c>
      <c r="L450" s="62">
        <v>0</v>
      </c>
      <c r="M450" s="62">
        <v>0</v>
      </c>
      <c r="N450" s="62">
        <v>0</v>
      </c>
      <c r="O450" s="62">
        <v>1434.87</v>
      </c>
      <c r="P450" s="62">
        <v>5739.47</v>
      </c>
      <c r="Q450" s="62">
        <v>0</v>
      </c>
      <c r="R450" s="62">
        <v>0</v>
      </c>
      <c r="S450" s="62">
        <v>1434.87</v>
      </c>
      <c r="T450" s="62">
        <v>5739.47</v>
      </c>
    </row>
    <row r="451" spans="1:20" s="22" customFormat="1" ht="15">
      <c r="A451" s="58">
        <v>1</v>
      </c>
      <c r="B451" s="58">
        <v>3260</v>
      </c>
      <c r="C451" s="58" t="s">
        <v>375</v>
      </c>
      <c r="D451" s="61">
        <v>42859</v>
      </c>
      <c r="E451" s="59" t="s">
        <v>510</v>
      </c>
      <c r="F451" s="59">
        <v>1249</v>
      </c>
      <c r="G451" s="60">
        <v>0</v>
      </c>
      <c r="H451" s="60">
        <v>0</v>
      </c>
      <c r="I451" s="62" t="s">
        <v>511</v>
      </c>
      <c r="J451" s="62">
        <v>0</v>
      </c>
      <c r="K451" s="62">
        <v>0</v>
      </c>
      <c r="L451" s="62">
        <v>0</v>
      </c>
      <c r="M451" s="62">
        <v>0</v>
      </c>
      <c r="N451" s="62">
        <v>0</v>
      </c>
      <c r="O451" s="62">
        <v>1434.87</v>
      </c>
      <c r="P451" s="62">
        <v>5739.47</v>
      </c>
      <c r="Q451" s="62">
        <v>0</v>
      </c>
      <c r="R451" s="62">
        <v>0</v>
      </c>
      <c r="S451" s="62">
        <v>1434.87</v>
      </c>
      <c r="T451" s="62">
        <v>5739.47</v>
      </c>
    </row>
    <row r="452" spans="1:20" s="22" customFormat="1" ht="15">
      <c r="A452" s="58">
        <v>1</v>
      </c>
      <c r="B452" s="58">
        <v>3263</v>
      </c>
      <c r="C452" s="58" t="s">
        <v>376</v>
      </c>
      <c r="D452" s="61">
        <v>42859</v>
      </c>
      <c r="E452" s="59" t="s">
        <v>510</v>
      </c>
      <c r="F452" s="59">
        <v>2046</v>
      </c>
      <c r="G452" s="60">
        <v>0</v>
      </c>
      <c r="H452" s="60">
        <v>0</v>
      </c>
      <c r="I452" s="62" t="s">
        <v>511</v>
      </c>
      <c r="J452" s="62">
        <v>0</v>
      </c>
      <c r="K452" s="62">
        <v>0</v>
      </c>
      <c r="L452" s="62">
        <v>0</v>
      </c>
      <c r="M452" s="62">
        <v>0</v>
      </c>
      <c r="N452" s="62">
        <v>0</v>
      </c>
      <c r="O452" s="62">
        <v>1434.87</v>
      </c>
      <c r="P452" s="62">
        <v>5739.47</v>
      </c>
      <c r="Q452" s="62">
        <v>0</v>
      </c>
      <c r="R452" s="62">
        <v>0</v>
      </c>
      <c r="S452" s="62">
        <v>1434.87</v>
      </c>
      <c r="T452" s="62">
        <v>5739.47</v>
      </c>
    </row>
    <row r="453" spans="1:20" s="22" customFormat="1" ht="15">
      <c r="A453" s="58">
        <v>1</v>
      </c>
      <c r="B453" s="58">
        <v>3278</v>
      </c>
      <c r="C453" s="58" t="s">
        <v>377</v>
      </c>
      <c r="D453" s="61">
        <v>42867</v>
      </c>
      <c r="E453" s="59" t="s">
        <v>510</v>
      </c>
      <c r="F453" s="59">
        <v>1235</v>
      </c>
      <c r="G453" s="60">
        <v>0</v>
      </c>
      <c r="H453" s="60">
        <v>0</v>
      </c>
      <c r="I453" s="62" t="s">
        <v>511</v>
      </c>
      <c r="J453" s="62">
        <v>0</v>
      </c>
      <c r="K453" s="62">
        <v>0</v>
      </c>
      <c r="L453" s="62">
        <v>0</v>
      </c>
      <c r="M453" s="62">
        <v>0</v>
      </c>
      <c r="N453" s="62">
        <v>0</v>
      </c>
      <c r="O453" s="62">
        <v>759.59</v>
      </c>
      <c r="P453" s="62">
        <v>3038.35</v>
      </c>
      <c r="Q453" s="62">
        <v>0</v>
      </c>
      <c r="R453" s="62">
        <v>0</v>
      </c>
      <c r="S453" s="62">
        <v>759.59</v>
      </c>
      <c r="T453" s="62">
        <v>3038.35</v>
      </c>
    </row>
    <row r="454" spans="1:20" s="22" customFormat="1" ht="15">
      <c r="A454" s="58">
        <v>1</v>
      </c>
      <c r="B454" s="58">
        <v>3281</v>
      </c>
      <c r="C454" s="58" t="s">
        <v>378</v>
      </c>
      <c r="D454" s="61">
        <v>42870</v>
      </c>
      <c r="E454" s="59" t="s">
        <v>510</v>
      </c>
      <c r="F454" s="59">
        <v>2014</v>
      </c>
      <c r="G454" s="60">
        <v>1537.47</v>
      </c>
      <c r="H454" s="60">
        <v>0</v>
      </c>
      <c r="I454" s="62" t="s">
        <v>512</v>
      </c>
      <c r="J454" s="62">
        <v>0</v>
      </c>
      <c r="K454" s="62">
        <v>0</v>
      </c>
      <c r="L454" s="62">
        <v>0</v>
      </c>
      <c r="M454" s="62">
        <v>0</v>
      </c>
      <c r="N454" s="62">
        <v>0</v>
      </c>
      <c r="O454" s="62">
        <v>0</v>
      </c>
      <c r="P454" s="62">
        <v>0</v>
      </c>
      <c r="Q454" s="62">
        <v>0</v>
      </c>
      <c r="R454" s="62">
        <v>0</v>
      </c>
      <c r="S454" s="62">
        <v>1537.47</v>
      </c>
      <c r="T454" s="62">
        <v>0</v>
      </c>
    </row>
    <row r="455" spans="1:20" s="22" customFormat="1" ht="15">
      <c r="A455" s="58">
        <v>1</v>
      </c>
      <c r="B455" s="58">
        <v>3283</v>
      </c>
      <c r="C455" s="58" t="s">
        <v>379</v>
      </c>
      <c r="D455" s="61">
        <v>42879</v>
      </c>
      <c r="E455" s="59" t="s">
        <v>510</v>
      </c>
      <c r="F455" s="59">
        <v>1260</v>
      </c>
      <c r="G455" s="60">
        <v>0</v>
      </c>
      <c r="H455" s="60">
        <v>0</v>
      </c>
      <c r="I455" s="62" t="s">
        <v>511</v>
      </c>
      <c r="J455" s="62">
        <v>0</v>
      </c>
      <c r="K455" s="62">
        <v>0</v>
      </c>
      <c r="L455" s="62">
        <v>0</v>
      </c>
      <c r="M455" s="62">
        <v>0</v>
      </c>
      <c r="N455" s="62">
        <v>0</v>
      </c>
      <c r="O455" s="62">
        <v>1434.87</v>
      </c>
      <c r="P455" s="62">
        <v>5739.47</v>
      </c>
      <c r="Q455" s="62">
        <v>0</v>
      </c>
      <c r="R455" s="62">
        <v>0</v>
      </c>
      <c r="S455" s="62">
        <v>1434.87</v>
      </c>
      <c r="T455" s="62">
        <v>5739.47</v>
      </c>
    </row>
    <row r="456" spans="1:20" s="22" customFormat="1" ht="15">
      <c r="A456" s="58">
        <v>1</v>
      </c>
      <c r="B456" s="58">
        <v>3289</v>
      </c>
      <c r="C456" s="58" t="s">
        <v>381</v>
      </c>
      <c r="D456" s="61">
        <v>42887</v>
      </c>
      <c r="E456" s="59" t="s">
        <v>510</v>
      </c>
      <c r="F456" s="59">
        <v>1100</v>
      </c>
      <c r="G456" s="60">
        <v>0</v>
      </c>
      <c r="H456" s="60">
        <v>0</v>
      </c>
      <c r="I456" s="62" t="s">
        <v>511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2392.6999999999998</v>
      </c>
      <c r="P456" s="62">
        <v>9570.82</v>
      </c>
      <c r="Q456" s="62">
        <v>0</v>
      </c>
      <c r="R456" s="62">
        <v>0</v>
      </c>
      <c r="S456" s="62">
        <v>2392.6999999999998</v>
      </c>
      <c r="T456" s="62">
        <v>9570.82</v>
      </c>
    </row>
    <row r="457" spans="1:20" s="22" customFormat="1" ht="15">
      <c r="A457" s="58">
        <v>1</v>
      </c>
      <c r="B457" s="58">
        <v>3304</v>
      </c>
      <c r="C457" s="58" t="s">
        <v>382</v>
      </c>
      <c r="D457" s="61">
        <v>42906</v>
      </c>
      <c r="E457" s="59" t="s">
        <v>510</v>
      </c>
      <c r="F457" s="59">
        <v>1193</v>
      </c>
      <c r="G457" s="60">
        <v>0</v>
      </c>
      <c r="H457" s="60">
        <v>0</v>
      </c>
      <c r="I457" s="62" t="s">
        <v>511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337.59</v>
      </c>
      <c r="P457" s="62">
        <v>1350.38</v>
      </c>
      <c r="Q457" s="62">
        <v>0</v>
      </c>
      <c r="R457" s="62">
        <v>0</v>
      </c>
      <c r="S457" s="62">
        <v>337.59</v>
      </c>
      <c r="T457" s="62">
        <v>1350.38</v>
      </c>
    </row>
    <row r="458" spans="1:20" s="22" customFormat="1" ht="15">
      <c r="A458" s="58">
        <v>1</v>
      </c>
      <c r="B458" s="58">
        <v>3312</v>
      </c>
      <c r="C458" s="58" t="s">
        <v>383</v>
      </c>
      <c r="D458" s="61">
        <v>42926</v>
      </c>
      <c r="E458" s="59" t="s">
        <v>510</v>
      </c>
      <c r="F458" s="59">
        <v>2050</v>
      </c>
      <c r="G458" s="60">
        <v>0</v>
      </c>
      <c r="H458" s="60">
        <v>0</v>
      </c>
      <c r="I458" s="62" t="s">
        <v>511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1434.87</v>
      </c>
      <c r="P458" s="62">
        <v>5379.47</v>
      </c>
      <c r="Q458" s="62">
        <v>0</v>
      </c>
      <c r="R458" s="62">
        <v>0</v>
      </c>
      <c r="S458" s="62">
        <v>1434.87</v>
      </c>
      <c r="T458" s="62">
        <v>5379.47</v>
      </c>
    </row>
    <row r="459" spans="1:20" s="22" customFormat="1" ht="15">
      <c r="A459" s="58">
        <v>1</v>
      </c>
      <c r="B459" s="58">
        <v>3314</v>
      </c>
      <c r="C459" s="58" t="s">
        <v>384</v>
      </c>
      <c r="D459" s="61">
        <v>42928</v>
      </c>
      <c r="E459" s="59" t="s">
        <v>510</v>
      </c>
      <c r="F459" s="59">
        <v>1094</v>
      </c>
      <c r="G459" s="60">
        <v>0</v>
      </c>
      <c r="H459" s="60">
        <v>0</v>
      </c>
      <c r="I459" s="62" t="s">
        <v>511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843.99</v>
      </c>
      <c r="P459" s="62">
        <v>3375.95</v>
      </c>
      <c r="Q459" s="62">
        <v>0</v>
      </c>
      <c r="R459" s="62">
        <v>0</v>
      </c>
      <c r="S459" s="62">
        <v>843.99</v>
      </c>
      <c r="T459" s="62">
        <v>3375.95</v>
      </c>
    </row>
    <row r="460" spans="1:20" s="22" customFormat="1" ht="15">
      <c r="A460" s="58">
        <v>1</v>
      </c>
      <c r="B460" s="58">
        <v>3316</v>
      </c>
      <c r="C460" s="58" t="s">
        <v>385</v>
      </c>
      <c r="D460" s="61">
        <v>42948</v>
      </c>
      <c r="E460" s="59" t="s">
        <v>510</v>
      </c>
      <c r="F460" s="59">
        <v>2048</v>
      </c>
      <c r="G460" s="60">
        <v>0</v>
      </c>
      <c r="H460" s="60">
        <v>0</v>
      </c>
      <c r="I460" s="62" t="s">
        <v>511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253.2</v>
      </c>
      <c r="P460" s="62">
        <v>1012.78</v>
      </c>
      <c r="Q460" s="62">
        <v>0</v>
      </c>
      <c r="R460" s="62">
        <v>0</v>
      </c>
      <c r="S460" s="62">
        <v>253.2</v>
      </c>
      <c r="T460" s="62">
        <v>1012.78</v>
      </c>
    </row>
    <row r="461" spans="1:20" s="22" customFormat="1" ht="15">
      <c r="A461" s="58">
        <v>1</v>
      </c>
      <c r="B461" s="58">
        <v>3317</v>
      </c>
      <c r="C461" s="58" t="s">
        <v>386</v>
      </c>
      <c r="D461" s="61">
        <v>42948</v>
      </c>
      <c r="E461" s="59" t="s">
        <v>510</v>
      </c>
      <c r="F461" s="59">
        <v>2008</v>
      </c>
      <c r="G461" s="60">
        <v>1537.49</v>
      </c>
      <c r="H461" s="60">
        <v>0</v>
      </c>
      <c r="I461" s="62" t="s">
        <v>512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1537.49</v>
      </c>
      <c r="T461" s="62">
        <v>0</v>
      </c>
    </row>
    <row r="462" spans="1:20" s="22" customFormat="1" ht="15">
      <c r="A462" s="58">
        <v>1</v>
      </c>
      <c r="B462" s="58">
        <v>3319</v>
      </c>
      <c r="C462" s="58" t="s">
        <v>387</v>
      </c>
      <c r="D462" s="61">
        <v>42979</v>
      </c>
      <c r="E462" s="59" t="s">
        <v>510</v>
      </c>
      <c r="F462" s="59">
        <v>2047</v>
      </c>
      <c r="G462" s="60">
        <v>0</v>
      </c>
      <c r="H462" s="60">
        <v>0</v>
      </c>
      <c r="I462" s="62" t="s">
        <v>511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253.2</v>
      </c>
      <c r="P462" s="62">
        <v>1265.98</v>
      </c>
      <c r="Q462" s="62">
        <v>0</v>
      </c>
      <c r="R462" s="62">
        <v>0</v>
      </c>
      <c r="S462" s="62">
        <v>253.2</v>
      </c>
      <c r="T462" s="62">
        <v>1265.98</v>
      </c>
    </row>
    <row r="463" spans="1:20" s="22" customFormat="1" ht="15">
      <c r="A463" s="58">
        <v>1</v>
      </c>
      <c r="B463" s="58">
        <v>3322</v>
      </c>
      <c r="C463" s="58" t="s">
        <v>388</v>
      </c>
      <c r="D463" s="61">
        <v>42997</v>
      </c>
      <c r="E463" s="59" t="s">
        <v>510</v>
      </c>
      <c r="F463" s="59">
        <v>1074</v>
      </c>
      <c r="G463" s="60">
        <v>1537.49</v>
      </c>
      <c r="H463" s="60">
        <v>0</v>
      </c>
      <c r="I463" s="62" t="s">
        <v>512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1537.49</v>
      </c>
      <c r="T463" s="62">
        <v>0</v>
      </c>
    </row>
    <row r="464" spans="1:20" s="22" customFormat="1" ht="15">
      <c r="A464" s="58">
        <v>1</v>
      </c>
      <c r="B464" s="58">
        <v>3324</v>
      </c>
      <c r="C464" s="58" t="s">
        <v>389</v>
      </c>
      <c r="D464" s="61">
        <v>43040</v>
      </c>
      <c r="E464" s="59" t="s">
        <v>510</v>
      </c>
      <c r="F464" s="59">
        <v>1251</v>
      </c>
      <c r="G464" s="60">
        <v>0</v>
      </c>
      <c r="H464" s="60">
        <v>0</v>
      </c>
      <c r="I464" s="62" t="s">
        <v>511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1561.48</v>
      </c>
      <c r="P464" s="62">
        <v>6245.89</v>
      </c>
      <c r="Q464" s="62">
        <v>0</v>
      </c>
      <c r="R464" s="62">
        <v>0</v>
      </c>
      <c r="S464" s="62">
        <v>1561.48</v>
      </c>
      <c r="T464" s="62">
        <v>6245.89</v>
      </c>
    </row>
    <row r="465" spans="1:20" s="22" customFormat="1" ht="15">
      <c r="A465" s="58">
        <v>1</v>
      </c>
      <c r="B465" s="58">
        <v>3325</v>
      </c>
      <c r="C465" s="58" t="s">
        <v>390</v>
      </c>
      <c r="D465" s="61">
        <v>43053</v>
      </c>
      <c r="E465" s="59" t="s">
        <v>510</v>
      </c>
      <c r="F465" s="59">
        <v>1230</v>
      </c>
      <c r="G465" s="60">
        <v>0</v>
      </c>
      <c r="H465" s="60">
        <v>0</v>
      </c>
      <c r="I465" s="62" t="s">
        <v>511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1434.87</v>
      </c>
      <c r="P465" s="62">
        <v>5739.47</v>
      </c>
      <c r="Q465" s="62">
        <v>0</v>
      </c>
      <c r="R465" s="62">
        <v>0</v>
      </c>
      <c r="S465" s="62">
        <v>1434.87</v>
      </c>
      <c r="T465" s="62">
        <v>5739.47</v>
      </c>
    </row>
    <row r="466" spans="1:20" s="22" customFormat="1" ht="15">
      <c r="A466" s="58">
        <v>1</v>
      </c>
      <c r="B466" s="58">
        <v>3327</v>
      </c>
      <c r="C466" s="58" t="s">
        <v>391</v>
      </c>
      <c r="D466" s="61">
        <v>43102</v>
      </c>
      <c r="E466" s="59" t="s">
        <v>510</v>
      </c>
      <c r="F466" s="59">
        <v>1184</v>
      </c>
      <c r="G466" s="60">
        <v>0</v>
      </c>
      <c r="H466" s="60">
        <v>0</v>
      </c>
      <c r="I466" s="62" t="s">
        <v>511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1434.87</v>
      </c>
      <c r="P466" s="62">
        <v>5739.47</v>
      </c>
      <c r="Q466" s="62">
        <v>0</v>
      </c>
      <c r="R466" s="62">
        <v>0</v>
      </c>
      <c r="S466" s="62">
        <v>1434.87</v>
      </c>
      <c r="T466" s="62">
        <v>5739.47</v>
      </c>
    </row>
    <row r="467" spans="1:20" s="22" customFormat="1" ht="15">
      <c r="A467" s="58">
        <v>1</v>
      </c>
      <c r="B467" s="58">
        <v>3328</v>
      </c>
      <c r="C467" s="58" t="s">
        <v>392</v>
      </c>
      <c r="D467" s="61">
        <v>43108</v>
      </c>
      <c r="E467" s="59" t="s">
        <v>510</v>
      </c>
      <c r="F467" s="59">
        <v>1182</v>
      </c>
      <c r="G467" s="60">
        <v>0</v>
      </c>
      <c r="H467" s="60">
        <v>0</v>
      </c>
      <c r="I467" s="62" t="s">
        <v>511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1434.87</v>
      </c>
      <c r="P467" s="62">
        <v>5739.47</v>
      </c>
      <c r="Q467" s="62">
        <v>0</v>
      </c>
      <c r="R467" s="62">
        <v>0</v>
      </c>
      <c r="S467" s="62">
        <v>1434.87</v>
      </c>
      <c r="T467" s="62">
        <v>5739.47</v>
      </c>
    </row>
    <row r="468" spans="1:20" s="22" customFormat="1" ht="15">
      <c r="A468" s="58">
        <v>1</v>
      </c>
      <c r="B468" s="58">
        <v>3329</v>
      </c>
      <c r="C468" s="58" t="s">
        <v>393</v>
      </c>
      <c r="D468" s="61">
        <v>43138</v>
      </c>
      <c r="E468" s="59" t="s">
        <v>510</v>
      </c>
      <c r="F468" s="59">
        <v>1235</v>
      </c>
      <c r="G468" s="60">
        <v>0</v>
      </c>
      <c r="H468" s="60">
        <v>0</v>
      </c>
      <c r="I468" s="62" t="s">
        <v>511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759.59</v>
      </c>
      <c r="P468" s="62">
        <v>3038.35</v>
      </c>
      <c r="Q468" s="62">
        <v>0</v>
      </c>
      <c r="R468" s="62">
        <v>0</v>
      </c>
      <c r="S468" s="62">
        <v>759.59</v>
      </c>
      <c r="T468" s="62">
        <v>3038.35</v>
      </c>
    </row>
    <row r="469" spans="1:20" s="22" customFormat="1" ht="15">
      <c r="A469" s="58">
        <v>1</v>
      </c>
      <c r="B469" s="58">
        <v>3333</v>
      </c>
      <c r="C469" s="58" t="s">
        <v>394</v>
      </c>
      <c r="D469" s="61">
        <v>43192</v>
      </c>
      <c r="E469" s="59" t="s">
        <v>510</v>
      </c>
      <c r="F469" s="59">
        <v>2003</v>
      </c>
      <c r="G469" s="60">
        <v>1152.1300000000001</v>
      </c>
      <c r="H469" s="60">
        <v>0</v>
      </c>
      <c r="I469" s="62" t="s">
        <v>512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1152.1300000000001</v>
      </c>
      <c r="T469" s="62">
        <v>0</v>
      </c>
    </row>
    <row r="470" spans="1:20" s="22" customFormat="1" ht="15">
      <c r="A470" s="58">
        <v>1</v>
      </c>
      <c r="B470" s="58">
        <v>3336</v>
      </c>
      <c r="C470" s="58" t="s">
        <v>395</v>
      </c>
      <c r="D470" s="61">
        <v>43255</v>
      </c>
      <c r="E470" s="59" t="s">
        <v>510</v>
      </c>
      <c r="F470" s="59">
        <v>2003</v>
      </c>
      <c r="G470" s="60">
        <v>1152.1300000000001</v>
      </c>
      <c r="H470" s="60">
        <v>0</v>
      </c>
      <c r="I470" s="62" t="s">
        <v>512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1152.1300000000001</v>
      </c>
      <c r="T470" s="62">
        <v>0</v>
      </c>
    </row>
    <row r="471" spans="1:20" s="22" customFormat="1" ht="15">
      <c r="A471" s="58">
        <v>1</v>
      </c>
      <c r="B471" s="58">
        <v>3338</v>
      </c>
      <c r="C471" s="58" t="s">
        <v>396</v>
      </c>
      <c r="D471" s="61">
        <v>43262</v>
      </c>
      <c r="E471" s="59" t="s">
        <v>510</v>
      </c>
      <c r="F471" s="59">
        <v>2039</v>
      </c>
      <c r="G471" s="60">
        <v>0</v>
      </c>
      <c r="H471" s="60">
        <v>0</v>
      </c>
      <c r="I471" s="62" t="s">
        <v>511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1434.87</v>
      </c>
      <c r="P471" s="62">
        <v>5739.47</v>
      </c>
      <c r="Q471" s="62">
        <v>0</v>
      </c>
      <c r="R471" s="62">
        <v>0</v>
      </c>
      <c r="S471" s="62">
        <v>1434.87</v>
      </c>
      <c r="T471" s="62">
        <v>5739.47</v>
      </c>
    </row>
    <row r="472" spans="1:20" s="22" customFormat="1" ht="15">
      <c r="A472" s="58">
        <v>1</v>
      </c>
      <c r="B472" s="58">
        <v>3339</v>
      </c>
      <c r="C472" s="58" t="s">
        <v>397</v>
      </c>
      <c r="D472" s="61">
        <v>43271</v>
      </c>
      <c r="E472" s="59" t="s">
        <v>510</v>
      </c>
      <c r="F472" s="59">
        <v>1164</v>
      </c>
      <c r="G472" s="60">
        <v>2675.02</v>
      </c>
      <c r="H472" s="60">
        <v>0</v>
      </c>
      <c r="I472" s="62" t="s">
        <v>512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2675.02</v>
      </c>
      <c r="T472" s="62">
        <v>0</v>
      </c>
    </row>
    <row r="473" spans="1:20" s="22" customFormat="1" ht="15">
      <c r="A473" s="58">
        <v>1</v>
      </c>
      <c r="B473" s="58">
        <v>3340</v>
      </c>
      <c r="C473" s="58" t="s">
        <v>398</v>
      </c>
      <c r="D473" s="61">
        <v>43286</v>
      </c>
      <c r="E473" s="59" t="s">
        <v>510</v>
      </c>
      <c r="F473" s="59">
        <v>1255</v>
      </c>
      <c r="G473" s="60">
        <v>0</v>
      </c>
      <c r="H473" s="60">
        <v>0</v>
      </c>
      <c r="I473" s="62" t="s">
        <v>511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1434.87</v>
      </c>
      <c r="P473" s="62">
        <v>5739.47</v>
      </c>
      <c r="Q473" s="62">
        <v>0</v>
      </c>
      <c r="R473" s="62">
        <v>0</v>
      </c>
      <c r="S473" s="62">
        <v>1434.87</v>
      </c>
      <c r="T473" s="62">
        <v>5739.47</v>
      </c>
    </row>
    <row r="474" spans="1:20" s="22" customFormat="1" ht="15">
      <c r="A474" s="58">
        <v>1</v>
      </c>
      <c r="B474" s="58">
        <v>3341</v>
      </c>
      <c r="C474" s="58" t="s">
        <v>399</v>
      </c>
      <c r="D474" s="61">
        <v>43293</v>
      </c>
      <c r="E474" s="59" t="s">
        <v>510</v>
      </c>
      <c r="F474" s="59">
        <v>1235</v>
      </c>
      <c r="G474" s="60">
        <v>0</v>
      </c>
      <c r="H474" s="60">
        <v>0</v>
      </c>
      <c r="I474" s="62" t="s">
        <v>511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759.59</v>
      </c>
      <c r="P474" s="62">
        <v>3038.35</v>
      </c>
      <c r="Q474" s="62">
        <v>0</v>
      </c>
      <c r="R474" s="62">
        <v>0</v>
      </c>
      <c r="S474" s="62">
        <v>759.59</v>
      </c>
      <c r="T474" s="62">
        <v>3038.35</v>
      </c>
    </row>
    <row r="475" spans="1:20" s="22" customFormat="1" ht="15">
      <c r="A475" s="58">
        <v>1</v>
      </c>
      <c r="B475" s="58">
        <v>3343</v>
      </c>
      <c r="C475" s="58" t="s">
        <v>400</v>
      </c>
      <c r="D475" s="61">
        <v>43321</v>
      </c>
      <c r="E475" s="59" t="s">
        <v>510</v>
      </c>
      <c r="F475" s="59">
        <v>2047</v>
      </c>
      <c r="G475" s="60">
        <v>0</v>
      </c>
      <c r="H475" s="60">
        <v>0</v>
      </c>
      <c r="I475" s="62" t="s">
        <v>511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253.2</v>
      </c>
      <c r="P475" s="62">
        <v>1012.78</v>
      </c>
      <c r="Q475" s="62">
        <v>0</v>
      </c>
      <c r="R475" s="62">
        <v>0</v>
      </c>
      <c r="S475" s="62">
        <v>253.2</v>
      </c>
      <c r="T475" s="62">
        <v>1012.78</v>
      </c>
    </row>
    <row r="476" spans="1:20" s="22" customFormat="1" ht="15">
      <c r="A476" s="58">
        <v>1</v>
      </c>
      <c r="B476" s="58">
        <v>3344</v>
      </c>
      <c r="C476" s="58" t="s">
        <v>401</v>
      </c>
      <c r="D476" s="61">
        <v>43346</v>
      </c>
      <c r="E476" s="59" t="s">
        <v>510</v>
      </c>
      <c r="F476" s="59">
        <v>2003</v>
      </c>
      <c r="G476" s="60">
        <v>1048.8800000000001</v>
      </c>
      <c r="H476" s="60">
        <v>0</v>
      </c>
      <c r="I476" s="62" t="s">
        <v>512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1048.8800000000001</v>
      </c>
      <c r="T476" s="62">
        <v>0</v>
      </c>
    </row>
    <row r="477" spans="1:20" s="22" customFormat="1" ht="15">
      <c r="A477" s="58">
        <v>1</v>
      </c>
      <c r="B477" s="58">
        <v>3345</v>
      </c>
      <c r="C477" s="58" t="s">
        <v>402</v>
      </c>
      <c r="D477" s="61">
        <v>43346</v>
      </c>
      <c r="E477" s="59" t="s">
        <v>510</v>
      </c>
      <c r="F477" s="59">
        <v>2042</v>
      </c>
      <c r="G477" s="60">
        <v>1152.1300000000001</v>
      </c>
      <c r="H477" s="60">
        <v>0</v>
      </c>
      <c r="I477" s="62" t="s">
        <v>512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1152.1300000000001</v>
      </c>
      <c r="T477" s="62">
        <v>0</v>
      </c>
    </row>
    <row r="478" spans="1:20" s="22" customFormat="1" ht="15">
      <c r="A478" s="58">
        <v>1</v>
      </c>
      <c r="B478" s="58">
        <v>3346</v>
      </c>
      <c r="C478" s="58" t="s">
        <v>403</v>
      </c>
      <c r="D478" s="61">
        <v>43346</v>
      </c>
      <c r="E478" s="59" t="s">
        <v>510</v>
      </c>
      <c r="F478" s="59">
        <v>2003</v>
      </c>
      <c r="G478" s="60">
        <v>1048.8800000000001</v>
      </c>
      <c r="H478" s="60">
        <v>0</v>
      </c>
      <c r="I478" s="62" t="s">
        <v>512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1048.8800000000001</v>
      </c>
      <c r="T478" s="62">
        <v>0</v>
      </c>
    </row>
    <row r="479" spans="1:20" s="22" customFormat="1" ht="15">
      <c r="A479" s="58">
        <v>1</v>
      </c>
      <c r="B479" s="58">
        <v>3348</v>
      </c>
      <c r="C479" s="58" t="s">
        <v>404</v>
      </c>
      <c r="D479" s="61">
        <v>43346</v>
      </c>
      <c r="E479" s="59" t="s">
        <v>510</v>
      </c>
      <c r="F479" s="59">
        <v>2042</v>
      </c>
      <c r="G479" s="60">
        <v>1152.1300000000001</v>
      </c>
      <c r="H479" s="60">
        <v>0</v>
      </c>
      <c r="I479" s="62" t="s">
        <v>512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1152.1300000000001</v>
      </c>
      <c r="T479" s="62">
        <v>0</v>
      </c>
    </row>
    <row r="480" spans="1:20" s="22" customFormat="1" ht="15">
      <c r="A480" s="58">
        <v>1</v>
      </c>
      <c r="B480" s="58">
        <v>3349</v>
      </c>
      <c r="C480" s="58" t="s">
        <v>405</v>
      </c>
      <c r="D480" s="61">
        <v>43346</v>
      </c>
      <c r="E480" s="59" t="s">
        <v>510</v>
      </c>
      <c r="F480" s="59">
        <v>2003</v>
      </c>
      <c r="G480" s="60">
        <v>1048.8800000000001</v>
      </c>
      <c r="H480" s="60">
        <v>0</v>
      </c>
      <c r="I480" s="62" t="s">
        <v>512</v>
      </c>
      <c r="J480" s="62">
        <v>0</v>
      </c>
      <c r="K480" s="62">
        <v>0</v>
      </c>
      <c r="L480" s="62">
        <v>0</v>
      </c>
      <c r="M480" s="62">
        <v>0</v>
      </c>
      <c r="N480" s="62">
        <v>0</v>
      </c>
      <c r="O480" s="62">
        <v>0</v>
      </c>
      <c r="P480" s="62">
        <v>0</v>
      </c>
      <c r="Q480" s="62">
        <v>0</v>
      </c>
      <c r="R480" s="62">
        <v>0</v>
      </c>
      <c r="S480" s="62">
        <v>1048.8800000000001</v>
      </c>
      <c r="T480" s="62">
        <v>0</v>
      </c>
    </row>
    <row r="481" spans="1:20" s="22" customFormat="1" ht="15">
      <c r="A481" s="58">
        <v>1</v>
      </c>
      <c r="B481" s="58">
        <v>3351</v>
      </c>
      <c r="C481" s="58" t="s">
        <v>406</v>
      </c>
      <c r="D481" s="61">
        <v>43346</v>
      </c>
      <c r="E481" s="59" t="s">
        <v>510</v>
      </c>
      <c r="F481" s="59">
        <v>2003</v>
      </c>
      <c r="G481" s="60">
        <v>1048.8800000000001</v>
      </c>
      <c r="H481" s="60">
        <v>0</v>
      </c>
      <c r="I481" s="62" t="s">
        <v>512</v>
      </c>
      <c r="J481" s="62">
        <v>0</v>
      </c>
      <c r="K481" s="62">
        <v>0</v>
      </c>
      <c r="L481" s="62">
        <v>0</v>
      </c>
      <c r="M481" s="62">
        <v>0</v>
      </c>
      <c r="N481" s="62">
        <v>0</v>
      </c>
      <c r="O481" s="62">
        <v>0</v>
      </c>
      <c r="P481" s="62">
        <v>0</v>
      </c>
      <c r="Q481" s="62">
        <v>0</v>
      </c>
      <c r="R481" s="62">
        <v>0</v>
      </c>
      <c r="S481" s="62">
        <v>1048.8800000000001</v>
      </c>
      <c r="T481" s="62">
        <v>0</v>
      </c>
    </row>
    <row r="482" spans="1:20" s="22" customFormat="1" ht="15">
      <c r="A482" s="58">
        <v>1</v>
      </c>
      <c r="B482" s="58">
        <v>3352</v>
      </c>
      <c r="C482" s="58" t="s">
        <v>407</v>
      </c>
      <c r="D482" s="61">
        <v>43346</v>
      </c>
      <c r="E482" s="59" t="s">
        <v>510</v>
      </c>
      <c r="F482" s="59">
        <v>1140</v>
      </c>
      <c r="G482" s="60">
        <v>1537.48</v>
      </c>
      <c r="H482" s="60">
        <v>0</v>
      </c>
      <c r="I482" s="62" t="s">
        <v>512</v>
      </c>
      <c r="J482" s="62">
        <v>0</v>
      </c>
      <c r="K482" s="62">
        <v>0</v>
      </c>
      <c r="L482" s="62">
        <v>0</v>
      </c>
      <c r="M482" s="62">
        <v>0</v>
      </c>
      <c r="N482" s="62">
        <v>0</v>
      </c>
      <c r="O482" s="62">
        <v>0</v>
      </c>
      <c r="P482" s="62">
        <v>0</v>
      </c>
      <c r="Q482" s="62">
        <v>0</v>
      </c>
      <c r="R482" s="62">
        <v>0</v>
      </c>
      <c r="S482" s="62">
        <v>1537.48</v>
      </c>
      <c r="T482" s="62">
        <v>0</v>
      </c>
    </row>
    <row r="483" spans="1:20" s="22" customFormat="1" ht="15">
      <c r="A483" s="58">
        <v>1</v>
      </c>
      <c r="B483" s="58">
        <v>3353</v>
      </c>
      <c r="C483" s="58" t="s">
        <v>408</v>
      </c>
      <c r="D483" s="61">
        <v>43346</v>
      </c>
      <c r="E483" s="59" t="s">
        <v>510</v>
      </c>
      <c r="F483" s="59">
        <v>2003</v>
      </c>
      <c r="G483" s="60">
        <v>1152.1300000000001</v>
      </c>
      <c r="H483" s="60">
        <v>0</v>
      </c>
      <c r="I483" s="62" t="s">
        <v>512</v>
      </c>
      <c r="J483" s="62">
        <v>0</v>
      </c>
      <c r="K483" s="62">
        <v>0</v>
      </c>
      <c r="L483" s="62">
        <v>0</v>
      </c>
      <c r="M483" s="62">
        <v>0</v>
      </c>
      <c r="N483" s="62">
        <v>0</v>
      </c>
      <c r="O483" s="62">
        <v>0</v>
      </c>
      <c r="P483" s="62">
        <v>0</v>
      </c>
      <c r="Q483" s="62">
        <v>0</v>
      </c>
      <c r="R483" s="62">
        <v>0</v>
      </c>
      <c r="S483" s="62">
        <v>1152.1300000000001</v>
      </c>
      <c r="T483" s="62">
        <v>0</v>
      </c>
    </row>
    <row r="484" spans="1:20" s="22" customFormat="1" ht="15">
      <c r="A484" s="58">
        <v>1</v>
      </c>
      <c r="B484" s="58">
        <v>3354</v>
      </c>
      <c r="C484" s="58" t="s">
        <v>409</v>
      </c>
      <c r="D484" s="61">
        <v>43362</v>
      </c>
      <c r="E484" s="59" t="s">
        <v>510</v>
      </c>
      <c r="F484" s="59">
        <v>2003</v>
      </c>
      <c r="G484" s="60">
        <v>1048.8800000000001</v>
      </c>
      <c r="H484" s="60">
        <v>0</v>
      </c>
      <c r="I484" s="62" t="s">
        <v>512</v>
      </c>
      <c r="J484" s="62">
        <v>0</v>
      </c>
      <c r="K484" s="62">
        <v>0</v>
      </c>
      <c r="L484" s="62">
        <v>0</v>
      </c>
      <c r="M484" s="62">
        <v>0</v>
      </c>
      <c r="N484" s="62">
        <v>0</v>
      </c>
      <c r="O484" s="62">
        <v>0</v>
      </c>
      <c r="P484" s="62">
        <v>0</v>
      </c>
      <c r="Q484" s="62">
        <v>0</v>
      </c>
      <c r="R484" s="62">
        <v>0</v>
      </c>
      <c r="S484" s="62">
        <v>1048.8800000000001</v>
      </c>
      <c r="T484" s="62">
        <v>0</v>
      </c>
    </row>
    <row r="485" spans="1:20" s="22" customFormat="1" ht="15">
      <c r="A485" s="58">
        <v>1</v>
      </c>
      <c r="B485" s="58">
        <v>3355</v>
      </c>
      <c r="C485" s="58" t="s">
        <v>410</v>
      </c>
      <c r="D485" s="61">
        <v>43362</v>
      </c>
      <c r="E485" s="59" t="s">
        <v>510</v>
      </c>
      <c r="F485" s="59">
        <v>2042</v>
      </c>
      <c r="G485" s="60">
        <v>1152.1300000000001</v>
      </c>
      <c r="H485" s="60">
        <v>0</v>
      </c>
      <c r="I485" s="62" t="s">
        <v>512</v>
      </c>
      <c r="J485" s="62">
        <v>0</v>
      </c>
      <c r="K485" s="62">
        <v>0</v>
      </c>
      <c r="L485" s="62">
        <v>0</v>
      </c>
      <c r="M485" s="62">
        <v>0</v>
      </c>
      <c r="N485" s="62">
        <v>0</v>
      </c>
      <c r="O485" s="62">
        <v>0</v>
      </c>
      <c r="P485" s="62">
        <v>0</v>
      </c>
      <c r="Q485" s="62">
        <v>0</v>
      </c>
      <c r="R485" s="62">
        <v>0</v>
      </c>
      <c r="S485" s="62">
        <v>1152.1300000000001</v>
      </c>
      <c r="T485" s="62">
        <v>0</v>
      </c>
    </row>
    <row r="486" spans="1:20" s="22" customFormat="1" ht="15">
      <c r="A486" s="58">
        <v>1</v>
      </c>
      <c r="B486" s="58">
        <v>3356</v>
      </c>
      <c r="C486" s="58" t="s">
        <v>411</v>
      </c>
      <c r="D486" s="61">
        <v>43362</v>
      </c>
      <c r="E486" s="59" t="s">
        <v>510</v>
      </c>
      <c r="F486" s="59">
        <v>2003</v>
      </c>
      <c r="G486" s="60">
        <v>1048.8800000000001</v>
      </c>
      <c r="H486" s="60">
        <v>0</v>
      </c>
      <c r="I486" s="62" t="s">
        <v>512</v>
      </c>
      <c r="J486" s="62">
        <v>0</v>
      </c>
      <c r="K486" s="62">
        <v>0</v>
      </c>
      <c r="L486" s="62">
        <v>0</v>
      </c>
      <c r="M486" s="62">
        <v>0</v>
      </c>
      <c r="N486" s="62">
        <v>0</v>
      </c>
      <c r="O486" s="62">
        <v>0</v>
      </c>
      <c r="P486" s="62">
        <v>0</v>
      </c>
      <c r="Q486" s="62">
        <v>0</v>
      </c>
      <c r="R486" s="62">
        <v>0</v>
      </c>
      <c r="S486" s="62">
        <v>1048.8800000000001</v>
      </c>
      <c r="T486" s="62">
        <v>0</v>
      </c>
    </row>
    <row r="487" spans="1:20" s="22" customFormat="1" ht="15">
      <c r="A487" s="58">
        <v>1</v>
      </c>
      <c r="B487" s="58">
        <v>3358</v>
      </c>
      <c r="C487" s="58" t="s">
        <v>412</v>
      </c>
      <c r="D487" s="61">
        <v>43501</v>
      </c>
      <c r="E487" s="59" t="s">
        <v>510</v>
      </c>
      <c r="F487" s="59">
        <v>2038</v>
      </c>
      <c r="G487" s="60">
        <v>0</v>
      </c>
      <c r="H487" s="60">
        <v>0</v>
      </c>
      <c r="I487" s="62" t="s">
        <v>511</v>
      </c>
      <c r="J487" s="62">
        <v>0</v>
      </c>
      <c r="K487" s="62">
        <v>0</v>
      </c>
      <c r="L487" s="62">
        <v>0</v>
      </c>
      <c r="M487" s="62">
        <v>0</v>
      </c>
      <c r="N487" s="62">
        <v>0</v>
      </c>
      <c r="O487" s="62">
        <v>0</v>
      </c>
      <c r="P487" s="62">
        <v>0</v>
      </c>
      <c r="Q487" s="62">
        <v>2392.6999999999998</v>
      </c>
      <c r="R487" s="62">
        <v>9570.82</v>
      </c>
      <c r="S487" s="62">
        <v>2392.6999999999998</v>
      </c>
      <c r="T487" s="62">
        <v>9570.82</v>
      </c>
    </row>
    <row r="488" spans="1:20" s="22" customFormat="1" ht="15">
      <c r="A488" s="58">
        <v>1</v>
      </c>
      <c r="B488" s="58">
        <v>3359</v>
      </c>
      <c r="C488" s="58" t="s">
        <v>413</v>
      </c>
      <c r="D488" s="61">
        <v>43514</v>
      </c>
      <c r="E488" s="59" t="s">
        <v>510</v>
      </c>
      <c r="F488" s="59">
        <v>1259</v>
      </c>
      <c r="G488" s="60">
        <v>0</v>
      </c>
      <c r="H488" s="60">
        <v>0</v>
      </c>
      <c r="I488" s="62" t="s">
        <v>511</v>
      </c>
      <c r="J488" s="62">
        <v>0</v>
      </c>
      <c r="K488" s="62">
        <v>0</v>
      </c>
      <c r="L488" s="62">
        <v>0</v>
      </c>
      <c r="M488" s="62">
        <v>0</v>
      </c>
      <c r="N488" s="62">
        <v>0</v>
      </c>
      <c r="O488" s="62">
        <v>1434.97</v>
      </c>
      <c r="P488" s="62">
        <v>5739.47</v>
      </c>
      <c r="Q488" s="62">
        <v>0</v>
      </c>
      <c r="R488" s="62">
        <v>0</v>
      </c>
      <c r="S488" s="62">
        <v>1434.97</v>
      </c>
      <c r="T488" s="62">
        <v>5739.47</v>
      </c>
    </row>
    <row r="489" spans="1:20" s="22" customFormat="1" ht="15">
      <c r="A489" s="58">
        <v>1</v>
      </c>
      <c r="B489" s="58">
        <v>3361</v>
      </c>
      <c r="C489" s="58" t="s">
        <v>414</v>
      </c>
      <c r="D489" s="61">
        <v>43587</v>
      </c>
      <c r="E489" s="59" t="s">
        <v>510</v>
      </c>
      <c r="F489" s="59">
        <v>1235</v>
      </c>
      <c r="G489" s="60">
        <v>0</v>
      </c>
      <c r="H489" s="60">
        <v>0</v>
      </c>
      <c r="I489" s="62" t="s">
        <v>511</v>
      </c>
      <c r="J489" s="62">
        <v>0</v>
      </c>
      <c r="K489" s="62">
        <v>0</v>
      </c>
      <c r="L489" s="62">
        <v>0</v>
      </c>
      <c r="M489" s="62">
        <v>0</v>
      </c>
      <c r="N489" s="62">
        <v>0</v>
      </c>
      <c r="O489" s="62">
        <v>759.59</v>
      </c>
      <c r="P489" s="62">
        <v>3038.35</v>
      </c>
      <c r="Q489" s="62">
        <v>0</v>
      </c>
      <c r="R489" s="62">
        <v>0</v>
      </c>
      <c r="S489" s="62">
        <v>759.59</v>
      </c>
      <c r="T489" s="62">
        <v>3038.35</v>
      </c>
    </row>
    <row r="490" spans="1:20" s="22" customFormat="1" ht="15">
      <c r="A490" s="58">
        <v>1</v>
      </c>
      <c r="B490" s="58">
        <v>3362</v>
      </c>
      <c r="C490" s="58" t="s">
        <v>415</v>
      </c>
      <c r="D490" s="61">
        <v>43587</v>
      </c>
      <c r="E490" s="59" t="s">
        <v>510</v>
      </c>
      <c r="F490" s="59">
        <v>1091</v>
      </c>
      <c r="G490" s="60">
        <v>0</v>
      </c>
      <c r="H490" s="60">
        <v>0</v>
      </c>
      <c r="I490" s="62" t="s">
        <v>511</v>
      </c>
      <c r="J490" s="62">
        <v>0</v>
      </c>
      <c r="K490" s="62">
        <v>0</v>
      </c>
      <c r="L490" s="62">
        <v>0</v>
      </c>
      <c r="M490" s="62">
        <v>0</v>
      </c>
      <c r="N490" s="62">
        <v>0</v>
      </c>
      <c r="O490" s="62">
        <v>337.59</v>
      </c>
      <c r="P490" s="62">
        <v>1350.38</v>
      </c>
      <c r="Q490" s="62">
        <v>0</v>
      </c>
      <c r="R490" s="62">
        <v>0</v>
      </c>
      <c r="S490" s="62">
        <v>337.59</v>
      </c>
      <c r="T490" s="62">
        <v>1350.38</v>
      </c>
    </row>
    <row r="491" spans="1:20" s="22" customFormat="1" ht="15">
      <c r="A491" s="58">
        <v>1</v>
      </c>
      <c r="B491" s="58">
        <v>3364</v>
      </c>
      <c r="C491" s="58" t="s">
        <v>416</v>
      </c>
      <c r="D491" s="61">
        <v>43699</v>
      </c>
      <c r="E491" s="59" t="s">
        <v>510</v>
      </c>
      <c r="F491" s="59">
        <v>2003</v>
      </c>
      <c r="G491" s="60">
        <v>1048.8800000000001</v>
      </c>
      <c r="H491" s="60">
        <v>0</v>
      </c>
      <c r="I491" s="62" t="s">
        <v>512</v>
      </c>
      <c r="J491" s="62">
        <v>0</v>
      </c>
      <c r="K491" s="62">
        <v>0</v>
      </c>
      <c r="L491" s="62">
        <v>0</v>
      </c>
      <c r="M491" s="62">
        <v>0</v>
      </c>
      <c r="N491" s="62">
        <v>0</v>
      </c>
      <c r="O491" s="62">
        <v>0</v>
      </c>
      <c r="P491" s="62">
        <v>0</v>
      </c>
      <c r="Q491" s="62">
        <v>0</v>
      </c>
      <c r="R491" s="62">
        <v>0</v>
      </c>
      <c r="S491" s="62">
        <v>1048.8800000000001</v>
      </c>
      <c r="T491" s="62">
        <v>0</v>
      </c>
    </row>
    <row r="492" spans="1:20" s="22" customFormat="1" ht="15">
      <c r="A492" s="58">
        <v>1</v>
      </c>
      <c r="B492" s="58">
        <v>3365</v>
      </c>
      <c r="C492" s="58" t="s">
        <v>417</v>
      </c>
      <c r="D492" s="61">
        <v>43844</v>
      </c>
      <c r="E492" s="59" t="s">
        <v>510</v>
      </c>
      <c r="F492" s="59">
        <v>2044</v>
      </c>
      <c r="G492" s="60">
        <v>0</v>
      </c>
      <c r="H492" s="60">
        <v>0</v>
      </c>
      <c r="I492" s="62" t="s">
        <v>511</v>
      </c>
      <c r="J492" s="62">
        <v>0</v>
      </c>
      <c r="K492" s="62">
        <v>0</v>
      </c>
      <c r="L492" s="62">
        <v>0</v>
      </c>
      <c r="M492" s="62">
        <v>0</v>
      </c>
      <c r="N492" s="62">
        <v>0</v>
      </c>
      <c r="O492" s="62">
        <v>1434.87</v>
      </c>
      <c r="P492" s="62">
        <v>5739.47</v>
      </c>
      <c r="Q492" s="62">
        <v>0</v>
      </c>
      <c r="R492" s="62">
        <v>0</v>
      </c>
      <c r="S492" s="62">
        <v>1434.87</v>
      </c>
      <c r="T492" s="62">
        <v>5739.47</v>
      </c>
    </row>
    <row r="493" spans="1:20" s="22" customFormat="1" ht="15">
      <c r="A493" s="58">
        <v>1</v>
      </c>
      <c r="B493" s="58">
        <v>3366</v>
      </c>
      <c r="C493" s="58" t="s">
        <v>418</v>
      </c>
      <c r="D493" s="61">
        <v>43857</v>
      </c>
      <c r="E493" s="59" t="s">
        <v>510</v>
      </c>
      <c r="F493" s="59">
        <v>1195</v>
      </c>
      <c r="G493" s="60">
        <v>0</v>
      </c>
      <c r="H493" s="60">
        <v>0</v>
      </c>
      <c r="I493" s="62" t="s">
        <v>511</v>
      </c>
      <c r="J493" s="62">
        <v>0</v>
      </c>
      <c r="K493" s="62">
        <v>0</v>
      </c>
      <c r="L493" s="62">
        <v>0</v>
      </c>
      <c r="M493" s="62">
        <v>0</v>
      </c>
      <c r="N493" s="62">
        <v>0</v>
      </c>
      <c r="O493" s="62">
        <v>1434.87</v>
      </c>
      <c r="P493" s="62">
        <v>5739.47</v>
      </c>
      <c r="Q493" s="62">
        <v>0</v>
      </c>
      <c r="R493" s="62">
        <v>0</v>
      </c>
      <c r="S493" s="62">
        <v>1434.87</v>
      </c>
      <c r="T493" s="62">
        <v>5739.47</v>
      </c>
    </row>
    <row r="494" spans="1:20" s="22" customFormat="1" ht="15">
      <c r="A494" s="58">
        <v>1</v>
      </c>
      <c r="B494" s="58">
        <v>3367</v>
      </c>
      <c r="C494" s="58" t="s">
        <v>612</v>
      </c>
      <c r="D494" s="61">
        <v>43864</v>
      </c>
      <c r="E494" s="59" t="s">
        <v>510</v>
      </c>
      <c r="F494" s="59">
        <v>1094</v>
      </c>
      <c r="G494" s="60">
        <v>0</v>
      </c>
      <c r="H494" s="60">
        <v>0</v>
      </c>
      <c r="I494" s="62" t="s">
        <v>511</v>
      </c>
      <c r="J494" s="62">
        <v>0</v>
      </c>
      <c r="K494" s="62">
        <v>0</v>
      </c>
      <c r="L494" s="62">
        <v>0</v>
      </c>
      <c r="M494" s="62">
        <v>0</v>
      </c>
      <c r="N494" s="62">
        <v>0</v>
      </c>
      <c r="O494" s="62">
        <v>843.99</v>
      </c>
      <c r="P494" s="62">
        <v>3375.95</v>
      </c>
      <c r="Q494" s="62">
        <v>0</v>
      </c>
      <c r="R494" s="62">
        <v>0</v>
      </c>
      <c r="S494" s="62">
        <v>843.99</v>
      </c>
      <c r="T494" s="62">
        <v>3375.95</v>
      </c>
    </row>
    <row r="495" spans="1:20" s="22" customFormat="1" ht="15">
      <c r="A495" s="58">
        <v>1</v>
      </c>
      <c r="B495" s="58">
        <v>3370</v>
      </c>
      <c r="C495" s="58" t="s">
        <v>611</v>
      </c>
      <c r="D495" s="61">
        <v>43970</v>
      </c>
      <c r="E495" s="59" t="s">
        <v>510</v>
      </c>
      <c r="F495" s="59">
        <v>1257</v>
      </c>
      <c r="G495" s="60">
        <v>0</v>
      </c>
      <c r="H495" s="60">
        <v>0</v>
      </c>
      <c r="I495" s="62" t="s">
        <v>511</v>
      </c>
      <c r="J495" s="62">
        <v>0</v>
      </c>
      <c r="K495" s="62">
        <v>0</v>
      </c>
      <c r="L495" s="62">
        <v>0</v>
      </c>
      <c r="M495" s="62">
        <v>0</v>
      </c>
      <c r="N495" s="62">
        <v>0</v>
      </c>
      <c r="O495" s="62">
        <v>1561.48</v>
      </c>
      <c r="P495" s="62">
        <v>6245.89</v>
      </c>
      <c r="Q495" s="62">
        <v>0</v>
      </c>
      <c r="R495" s="62">
        <v>0</v>
      </c>
      <c r="S495" s="62">
        <v>1561.48</v>
      </c>
      <c r="T495" s="62">
        <v>6245.89</v>
      </c>
    </row>
    <row r="496" spans="1:20" s="22" customFormat="1" ht="15">
      <c r="A496" s="58">
        <v>1</v>
      </c>
      <c r="B496" s="58">
        <v>3373</v>
      </c>
      <c r="C496" s="58" t="s">
        <v>618</v>
      </c>
      <c r="D496" s="61">
        <v>44013</v>
      </c>
      <c r="E496" s="59" t="s">
        <v>510</v>
      </c>
      <c r="F496" s="59">
        <v>2045</v>
      </c>
      <c r="G496" s="60">
        <v>0</v>
      </c>
      <c r="H496" s="60">
        <v>0</v>
      </c>
      <c r="I496" s="62" t="s">
        <v>511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1434.87</v>
      </c>
      <c r="P496" s="62">
        <v>5739.47</v>
      </c>
      <c r="Q496" s="62">
        <v>0</v>
      </c>
      <c r="R496" s="62">
        <v>0</v>
      </c>
      <c r="S496" s="62">
        <v>1434.87</v>
      </c>
      <c r="T496" s="62">
        <v>5739.47</v>
      </c>
    </row>
    <row r="497" spans="1:20" s="22" customFormat="1" ht="15">
      <c r="A497" s="58">
        <v>1</v>
      </c>
      <c r="B497" s="58">
        <v>3375</v>
      </c>
      <c r="C497" s="58" t="s">
        <v>619</v>
      </c>
      <c r="D497" s="61">
        <v>44046</v>
      </c>
      <c r="E497" s="59" t="s">
        <v>510</v>
      </c>
      <c r="F497" s="59">
        <v>1185</v>
      </c>
      <c r="G497" s="60">
        <v>0</v>
      </c>
      <c r="H497" s="60">
        <v>0</v>
      </c>
      <c r="I497" s="62" t="s">
        <v>511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1434.87</v>
      </c>
      <c r="P497" s="62">
        <v>5739.47</v>
      </c>
      <c r="Q497" s="62">
        <v>0</v>
      </c>
      <c r="R497" s="62">
        <v>0</v>
      </c>
      <c r="S497" s="62">
        <v>1434.87</v>
      </c>
      <c r="T497" s="62">
        <v>5739.47</v>
      </c>
    </row>
    <row r="498" spans="1:20" s="22" customFormat="1" ht="15">
      <c r="A498" s="58">
        <v>1</v>
      </c>
      <c r="B498" s="58">
        <v>3376</v>
      </c>
      <c r="C498" s="58" t="s">
        <v>707</v>
      </c>
      <c r="D498" s="61">
        <v>44158</v>
      </c>
      <c r="E498" s="59" t="s">
        <v>510</v>
      </c>
      <c r="F498" s="59">
        <v>2003</v>
      </c>
      <c r="G498" s="60">
        <v>1048.8800000000001</v>
      </c>
      <c r="H498" s="60">
        <v>0</v>
      </c>
      <c r="I498" s="62" t="s">
        <v>512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1048.8800000000001</v>
      </c>
      <c r="T498" s="62">
        <v>0</v>
      </c>
    </row>
    <row r="499" spans="1:20" s="22" customFormat="1" ht="15">
      <c r="A499" s="58">
        <v>1</v>
      </c>
      <c r="B499" s="58">
        <v>3378</v>
      </c>
      <c r="C499" s="58" t="s">
        <v>711</v>
      </c>
      <c r="D499" s="61">
        <v>44210</v>
      </c>
      <c r="E499" s="59" t="s">
        <v>510</v>
      </c>
      <c r="F499" s="59">
        <v>1188</v>
      </c>
      <c r="G499" s="60">
        <v>0</v>
      </c>
      <c r="H499" s="60">
        <v>0</v>
      </c>
      <c r="I499" s="62" t="s">
        <v>511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1434.87</v>
      </c>
      <c r="P499" s="62">
        <v>5739.47</v>
      </c>
      <c r="Q499" s="62">
        <v>0</v>
      </c>
      <c r="R499" s="62">
        <v>0</v>
      </c>
      <c r="S499" s="62">
        <v>1434.87</v>
      </c>
      <c r="T499" s="62">
        <v>5739.47</v>
      </c>
    </row>
    <row r="500" spans="1:20" ht="15">
      <c r="A500" s="58">
        <v>1</v>
      </c>
      <c r="B500" s="58">
        <v>3379</v>
      </c>
      <c r="C500" s="58" t="s">
        <v>712</v>
      </c>
      <c r="D500" s="61">
        <v>44210</v>
      </c>
      <c r="E500" s="59" t="s">
        <v>510</v>
      </c>
      <c r="F500" s="59">
        <v>1094</v>
      </c>
      <c r="G500" s="60">
        <v>0</v>
      </c>
      <c r="H500" s="60">
        <v>0</v>
      </c>
      <c r="I500" s="62" t="s">
        <v>511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843.99</v>
      </c>
      <c r="P500" s="62">
        <v>3375.95</v>
      </c>
      <c r="Q500" s="62">
        <v>0</v>
      </c>
      <c r="R500" s="62">
        <v>0</v>
      </c>
      <c r="S500" s="62">
        <v>843.99</v>
      </c>
      <c r="T500" s="62">
        <v>3375.95</v>
      </c>
    </row>
    <row r="501" spans="1:20" ht="15">
      <c r="A501" s="58">
        <v>1</v>
      </c>
      <c r="B501" s="58">
        <v>3380</v>
      </c>
      <c r="C501" s="58" t="s">
        <v>713</v>
      </c>
      <c r="D501" s="61">
        <v>44230</v>
      </c>
      <c r="E501" s="59" t="s">
        <v>510</v>
      </c>
      <c r="F501" s="59">
        <v>2047</v>
      </c>
      <c r="G501" s="60">
        <v>0</v>
      </c>
      <c r="H501" s="60">
        <v>0</v>
      </c>
      <c r="I501" s="62" t="s">
        <v>511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253.2</v>
      </c>
      <c r="P501" s="62">
        <v>1012.78</v>
      </c>
      <c r="Q501" s="62">
        <v>0</v>
      </c>
      <c r="R501" s="62">
        <v>0</v>
      </c>
      <c r="S501" s="62">
        <v>253.2</v>
      </c>
      <c r="T501" s="62">
        <v>1012.78</v>
      </c>
    </row>
    <row r="502" spans="1:20" ht="15">
      <c r="A502" s="58">
        <v>1</v>
      </c>
      <c r="B502" s="58">
        <v>3381</v>
      </c>
      <c r="C502" s="58" t="s">
        <v>714</v>
      </c>
      <c r="D502" s="61">
        <v>44230</v>
      </c>
      <c r="E502" s="59" t="s">
        <v>510</v>
      </c>
      <c r="F502" s="59">
        <v>2048</v>
      </c>
      <c r="G502" s="60">
        <v>0</v>
      </c>
      <c r="H502" s="60">
        <v>0</v>
      </c>
      <c r="I502" s="62" t="s">
        <v>511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253.2</v>
      </c>
      <c r="P502" s="62">
        <v>1012.78</v>
      </c>
      <c r="Q502" s="62">
        <v>0</v>
      </c>
      <c r="R502" s="62">
        <v>0</v>
      </c>
      <c r="S502" s="62">
        <v>253.2</v>
      </c>
      <c r="T502" s="62">
        <v>1012.78</v>
      </c>
    </row>
    <row r="503" spans="1:20" ht="15">
      <c r="A503" s="58">
        <v>1</v>
      </c>
      <c r="B503" s="58">
        <v>3382</v>
      </c>
      <c r="C503" s="58" t="s">
        <v>715</v>
      </c>
      <c r="D503" s="61">
        <v>44230</v>
      </c>
      <c r="E503" s="59" t="s">
        <v>510</v>
      </c>
      <c r="F503" s="59">
        <v>1231</v>
      </c>
      <c r="G503" s="60">
        <v>0</v>
      </c>
      <c r="H503" s="60">
        <v>0</v>
      </c>
      <c r="I503" s="62" t="s">
        <v>511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1561.48</v>
      </c>
      <c r="P503" s="62">
        <v>6245.89</v>
      </c>
      <c r="Q503" s="62">
        <v>0</v>
      </c>
      <c r="R503" s="62">
        <v>0</v>
      </c>
      <c r="S503" s="62">
        <v>1561.48</v>
      </c>
      <c r="T503" s="62">
        <v>6245.89</v>
      </c>
    </row>
    <row r="504" spans="1:20" ht="15">
      <c r="A504" s="58">
        <v>1</v>
      </c>
      <c r="B504" s="58">
        <v>3383</v>
      </c>
      <c r="C504" s="58" t="s">
        <v>717</v>
      </c>
      <c r="D504" s="61">
        <v>44260</v>
      </c>
      <c r="E504" s="59" t="s">
        <v>510</v>
      </c>
      <c r="F504" s="59">
        <v>1099</v>
      </c>
      <c r="G504" s="60">
        <v>0</v>
      </c>
      <c r="H504" s="60">
        <v>0</v>
      </c>
      <c r="I504" s="62" t="s">
        <v>511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2658.56</v>
      </c>
      <c r="R504" s="62">
        <v>10634.24</v>
      </c>
      <c r="S504" s="62">
        <v>2658.56</v>
      </c>
      <c r="T504" s="62">
        <v>10634.24</v>
      </c>
    </row>
    <row r="505" spans="1:20" ht="15">
      <c r="A505" s="58">
        <v>1</v>
      </c>
      <c r="B505" s="58">
        <v>3384</v>
      </c>
      <c r="C505" s="83" t="s">
        <v>726</v>
      </c>
      <c r="D505" s="61">
        <v>44298</v>
      </c>
      <c r="E505" s="59" t="s">
        <v>510</v>
      </c>
      <c r="F505" s="59">
        <v>2039</v>
      </c>
      <c r="G505" s="60">
        <v>0</v>
      </c>
      <c r="H505" s="60">
        <v>0</v>
      </c>
      <c r="I505" s="84" t="s">
        <v>511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1434.87</v>
      </c>
      <c r="P505" s="62">
        <v>5739.47</v>
      </c>
      <c r="Q505" s="62"/>
      <c r="R505" s="62"/>
      <c r="S505" s="62">
        <f>O505+Q505</f>
        <v>1434.87</v>
      </c>
      <c r="T505" s="62">
        <f>P505+R505</f>
        <v>5739.47</v>
      </c>
    </row>
    <row r="506" spans="1:20" ht="15">
      <c r="A506" s="58">
        <v>1</v>
      </c>
      <c r="B506" s="58">
        <v>3385</v>
      </c>
      <c r="C506" s="83" t="s">
        <v>727</v>
      </c>
      <c r="D506" s="61">
        <v>44305</v>
      </c>
      <c r="E506" s="59" t="s">
        <v>510</v>
      </c>
      <c r="F506" s="59">
        <v>1189</v>
      </c>
      <c r="G506" s="60">
        <v>0</v>
      </c>
      <c r="H506" s="60">
        <v>0</v>
      </c>
      <c r="I506" s="84" t="s">
        <v>511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1434.87</v>
      </c>
      <c r="P506" s="62">
        <v>5739.47</v>
      </c>
      <c r="Q506" s="62"/>
      <c r="R506" s="62"/>
      <c r="S506" s="62">
        <f>O506+Q506</f>
        <v>1434.87</v>
      </c>
      <c r="T506" s="62">
        <f>P506+R506</f>
        <v>5739.47</v>
      </c>
    </row>
    <row r="507" spans="1:20" s="22" customFormat="1" ht="15">
      <c r="A507" s="58">
        <v>1</v>
      </c>
      <c r="B507" s="58">
        <v>8249</v>
      </c>
      <c r="C507" s="58" t="s">
        <v>419</v>
      </c>
      <c r="D507" s="61">
        <v>38285</v>
      </c>
      <c r="E507" s="59" t="s">
        <v>510</v>
      </c>
      <c r="F507" s="59">
        <v>1091</v>
      </c>
      <c r="G507" s="60">
        <v>0</v>
      </c>
      <c r="H507" s="60">
        <v>0</v>
      </c>
      <c r="I507" s="62" t="s">
        <v>511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548.59</v>
      </c>
      <c r="P507" s="62">
        <v>2194.37</v>
      </c>
      <c r="Q507" s="62">
        <v>0</v>
      </c>
      <c r="R507" s="62">
        <v>0</v>
      </c>
      <c r="S507" s="62">
        <v>548.59</v>
      </c>
      <c r="T507" s="62">
        <v>2194.37</v>
      </c>
    </row>
  </sheetData>
  <sortState ref="A4:T505">
    <sortCondition ref="E4:E505"/>
    <sortCondition ref="B4:B505"/>
  </sortState>
  <conditionalFormatting sqref="B1:B1048576">
    <cfRule type="duplicateValues" dxfId="7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H26" sqref="G26:H26"/>
    </sheetView>
  </sheetViews>
  <sheetFormatPr defaultRowHeight="12"/>
  <cols>
    <col min="1" max="1" width="7.7109375" style="36" bestFit="1" customWidth="1"/>
    <col min="2" max="3" width="9.140625" style="36"/>
    <col min="4" max="4" width="34.42578125" style="36" bestFit="1" customWidth="1"/>
    <col min="5" max="5" width="12.42578125" style="36" bestFit="1" customWidth="1"/>
    <col min="6" max="6" width="44.85546875" style="36" bestFit="1" customWidth="1"/>
    <col min="7" max="7" width="11.5703125" style="37" bestFit="1" customWidth="1"/>
    <col min="8" max="8" width="9.140625" style="37"/>
    <col min="9" max="9" width="10.7109375" style="36" bestFit="1" customWidth="1"/>
    <col min="10" max="16384" width="9.140625" style="22"/>
  </cols>
  <sheetData>
    <row r="1" spans="1:9" ht="12" customHeight="1"/>
    <row r="2" spans="1:9">
      <c r="A2" s="80" t="s">
        <v>596</v>
      </c>
      <c r="B2" s="80" t="s">
        <v>494</v>
      </c>
      <c r="C2" s="80" t="s">
        <v>495</v>
      </c>
      <c r="D2" s="80" t="s">
        <v>2</v>
      </c>
      <c r="E2" s="80" t="s">
        <v>620</v>
      </c>
      <c r="F2" s="80" t="s">
        <v>613</v>
      </c>
      <c r="G2" s="80" t="s">
        <v>614</v>
      </c>
      <c r="H2" s="80" t="s">
        <v>615</v>
      </c>
      <c r="I2" s="80" t="s">
        <v>616</v>
      </c>
    </row>
    <row r="3" spans="1:9">
      <c r="A3" s="81"/>
      <c r="B3" s="81"/>
      <c r="C3" s="81"/>
      <c r="D3" s="81"/>
      <c r="E3" s="81"/>
      <c r="F3" s="81"/>
      <c r="G3" s="81"/>
      <c r="H3" s="81"/>
      <c r="I3" s="81"/>
    </row>
    <row r="4" spans="1:9" s="36" customFormat="1" ht="15" customHeight="1">
      <c r="A4" s="85">
        <v>1</v>
      </c>
      <c r="B4" s="85">
        <v>1</v>
      </c>
      <c r="C4" s="85">
        <v>2687</v>
      </c>
      <c r="D4" s="86" t="s">
        <v>203</v>
      </c>
      <c r="E4" s="85">
        <v>1170</v>
      </c>
      <c r="F4" s="85" t="s">
        <v>728</v>
      </c>
      <c r="G4" s="87">
        <v>44291</v>
      </c>
      <c r="H4" s="88">
        <v>30</v>
      </c>
      <c r="I4" s="87">
        <v>44320</v>
      </c>
    </row>
    <row r="5" spans="1:9" s="36" customFormat="1" ht="15.75" customHeight="1">
      <c r="A5" s="85">
        <v>2</v>
      </c>
      <c r="B5" s="33">
        <v>1</v>
      </c>
      <c r="C5" s="33">
        <v>3241</v>
      </c>
      <c r="D5" s="38" t="s">
        <v>367</v>
      </c>
      <c r="E5" s="33">
        <v>1192</v>
      </c>
      <c r="F5" s="33" t="s">
        <v>729</v>
      </c>
      <c r="G5" s="49">
        <v>44291</v>
      </c>
      <c r="H5" s="50">
        <v>30</v>
      </c>
      <c r="I5" s="49">
        <v>44320</v>
      </c>
    </row>
    <row r="6" spans="1:9" s="36" customFormat="1" ht="15.75" customHeight="1">
      <c r="A6" s="85">
        <v>3</v>
      </c>
      <c r="B6" s="33">
        <v>1</v>
      </c>
      <c r="C6" s="33">
        <v>1549</v>
      </c>
      <c r="D6" s="38" t="s">
        <v>53</v>
      </c>
      <c r="E6" s="33">
        <v>2101</v>
      </c>
      <c r="F6" s="33" t="s">
        <v>730</v>
      </c>
      <c r="G6" s="49">
        <v>44291</v>
      </c>
      <c r="H6" s="50">
        <v>20</v>
      </c>
      <c r="I6" s="49">
        <v>44310</v>
      </c>
    </row>
    <row r="7" spans="1:9" s="36" customFormat="1" ht="15.75" customHeight="1">
      <c r="A7" s="85">
        <v>4</v>
      </c>
      <c r="B7" s="33">
        <v>1</v>
      </c>
      <c r="C7" s="33">
        <v>3366</v>
      </c>
      <c r="D7" s="38" t="s">
        <v>418</v>
      </c>
      <c r="E7" s="33">
        <v>1006</v>
      </c>
      <c r="F7" s="33" t="s">
        <v>731</v>
      </c>
      <c r="G7" s="49">
        <v>44291</v>
      </c>
      <c r="H7" s="50">
        <v>30</v>
      </c>
      <c r="I7" s="49">
        <v>44320</v>
      </c>
    </row>
    <row r="8" spans="1:9" s="36" customFormat="1" ht="15.75" customHeight="1">
      <c r="A8" s="85">
        <v>5</v>
      </c>
      <c r="B8" s="33">
        <v>1</v>
      </c>
      <c r="C8" s="33">
        <v>2910</v>
      </c>
      <c r="D8" s="38" t="s">
        <v>266</v>
      </c>
      <c r="E8" s="33">
        <v>1110</v>
      </c>
      <c r="F8" s="33" t="s">
        <v>732</v>
      </c>
      <c r="G8" s="49">
        <v>44291</v>
      </c>
      <c r="H8" s="50">
        <v>20</v>
      </c>
      <c r="I8" s="49">
        <v>44310</v>
      </c>
    </row>
    <row r="9" spans="1:9" s="36" customFormat="1" ht="15.75" customHeight="1">
      <c r="A9" s="85">
        <v>6</v>
      </c>
      <c r="B9" s="33">
        <v>1</v>
      </c>
      <c r="C9" s="33">
        <v>3084</v>
      </c>
      <c r="D9" s="38" t="s">
        <v>322</v>
      </c>
      <c r="E9" s="33">
        <v>1072</v>
      </c>
      <c r="F9" s="33" t="s">
        <v>720</v>
      </c>
      <c r="G9" s="49">
        <v>44291</v>
      </c>
      <c r="H9" s="50">
        <v>15</v>
      </c>
      <c r="I9" s="49">
        <v>44305</v>
      </c>
    </row>
    <row r="10" spans="1:9" s="36" customFormat="1" ht="15.75" customHeight="1">
      <c r="A10" s="85">
        <v>7</v>
      </c>
      <c r="B10" s="33">
        <v>1</v>
      </c>
      <c r="C10" s="33">
        <v>3160</v>
      </c>
      <c r="D10" s="38" t="s">
        <v>343</v>
      </c>
      <c r="E10" s="33">
        <v>4171</v>
      </c>
      <c r="F10" s="33" t="s">
        <v>719</v>
      </c>
      <c r="G10" s="49">
        <v>44291</v>
      </c>
      <c r="H10" s="50">
        <v>20</v>
      </c>
      <c r="I10" s="49">
        <v>44310</v>
      </c>
    </row>
    <row r="11" spans="1:9" s="36" customFormat="1" ht="15.75" customHeight="1">
      <c r="A11" s="85">
        <v>8</v>
      </c>
      <c r="B11" s="33">
        <v>1</v>
      </c>
      <c r="C11" s="33">
        <v>3112</v>
      </c>
      <c r="D11" s="38" t="s">
        <v>325</v>
      </c>
      <c r="E11" s="33">
        <v>1120</v>
      </c>
      <c r="F11" s="33" t="s">
        <v>733</v>
      </c>
      <c r="G11" s="49">
        <v>44291</v>
      </c>
      <c r="H11" s="50">
        <v>30</v>
      </c>
      <c r="I11" s="49">
        <v>44320</v>
      </c>
    </row>
    <row r="12" spans="1:9" s="36" customFormat="1" ht="15.75" customHeight="1">
      <c r="A12" s="85">
        <v>9</v>
      </c>
      <c r="B12" s="33">
        <v>1</v>
      </c>
      <c r="C12" s="89">
        <v>2988</v>
      </c>
      <c r="D12" s="38" t="s">
        <v>289</v>
      </c>
      <c r="E12" s="90">
        <v>1131</v>
      </c>
      <c r="F12" s="90" t="s">
        <v>734</v>
      </c>
      <c r="G12" s="91">
        <v>44291</v>
      </c>
      <c r="H12" s="92">
        <v>20</v>
      </c>
      <c r="I12" s="49">
        <v>44310</v>
      </c>
    </row>
    <row r="13" spans="1:9" s="36" customFormat="1" ht="15">
      <c r="A13" s="85">
        <v>10</v>
      </c>
      <c r="B13" s="33">
        <v>1</v>
      </c>
      <c r="C13" s="20">
        <v>2161</v>
      </c>
      <c r="D13" s="38" t="s">
        <v>127</v>
      </c>
      <c r="E13" s="90">
        <v>3111</v>
      </c>
      <c r="F13" s="90" t="s">
        <v>721</v>
      </c>
      <c r="G13" s="91">
        <v>44291</v>
      </c>
      <c r="H13" s="57">
        <v>20</v>
      </c>
      <c r="I13" s="49">
        <v>44310</v>
      </c>
    </row>
    <row r="14" spans="1:9" s="36" customFormat="1" ht="15">
      <c r="A14" s="85">
        <v>11</v>
      </c>
      <c r="B14" s="33">
        <v>1</v>
      </c>
      <c r="C14" s="20">
        <v>2548</v>
      </c>
      <c r="D14" s="38" t="s">
        <v>180</v>
      </c>
      <c r="E14" s="90">
        <v>1100</v>
      </c>
      <c r="F14" s="90" t="s">
        <v>735</v>
      </c>
      <c r="G14" s="91">
        <v>44291</v>
      </c>
      <c r="H14" s="57">
        <v>14</v>
      </c>
      <c r="I14" s="49">
        <v>44304</v>
      </c>
    </row>
    <row r="15" spans="1:9" s="36" customFormat="1" ht="15">
      <c r="A15" s="85">
        <v>12</v>
      </c>
      <c r="B15" s="33">
        <v>1</v>
      </c>
      <c r="C15" s="20">
        <v>1067</v>
      </c>
      <c r="D15" s="38" t="s">
        <v>19</v>
      </c>
      <c r="E15" s="90">
        <v>3111</v>
      </c>
      <c r="F15" s="90" t="s">
        <v>721</v>
      </c>
      <c r="G15" s="91">
        <v>44291</v>
      </c>
      <c r="H15" s="57">
        <v>20</v>
      </c>
      <c r="I15" s="49">
        <v>44310</v>
      </c>
    </row>
    <row r="16" spans="1:9" s="36" customFormat="1" ht="15">
      <c r="A16" s="85">
        <v>13</v>
      </c>
      <c r="B16" s="33">
        <v>1</v>
      </c>
      <c r="C16" s="20">
        <v>1071</v>
      </c>
      <c r="D16" s="38" t="s">
        <v>20</v>
      </c>
      <c r="E16" s="90">
        <v>3111</v>
      </c>
      <c r="F16" s="90" t="s">
        <v>721</v>
      </c>
      <c r="G16" s="91">
        <v>44291</v>
      </c>
      <c r="H16" s="57">
        <v>30</v>
      </c>
      <c r="I16" s="49">
        <v>44320</v>
      </c>
    </row>
    <row r="17" spans="1:9" s="36" customFormat="1" ht="15">
      <c r="A17" s="85">
        <v>14</v>
      </c>
      <c r="B17" s="33">
        <v>1</v>
      </c>
      <c r="C17" s="20">
        <v>1454</v>
      </c>
      <c r="D17" s="38" t="s">
        <v>47</v>
      </c>
      <c r="E17" s="90">
        <v>3111</v>
      </c>
      <c r="F17" s="90" t="s">
        <v>721</v>
      </c>
      <c r="G17" s="91">
        <v>44291</v>
      </c>
      <c r="H17" s="57">
        <v>30</v>
      </c>
      <c r="I17" s="49">
        <v>44320</v>
      </c>
    </row>
    <row r="18" spans="1:9" s="36" customFormat="1" ht="15">
      <c r="A18" s="85">
        <v>15</v>
      </c>
      <c r="B18" s="33">
        <v>1</v>
      </c>
      <c r="C18" s="20">
        <v>1475</v>
      </c>
      <c r="D18" s="38" t="s">
        <v>48</v>
      </c>
      <c r="E18" s="90">
        <v>1141</v>
      </c>
      <c r="F18" s="90" t="s">
        <v>736</v>
      </c>
      <c r="G18" s="91">
        <v>44301</v>
      </c>
      <c r="H18" s="57">
        <v>20</v>
      </c>
      <c r="I18" s="49">
        <v>44320</v>
      </c>
    </row>
    <row r="21" spans="1:9" ht="15">
      <c r="A21" s="52"/>
      <c r="B21" s="52"/>
      <c r="C21" s="52"/>
      <c r="D21" s="51"/>
    </row>
    <row r="22" spans="1:9" ht="15">
      <c r="A22" s="82"/>
      <c r="B22" s="82"/>
      <c r="C22" s="82"/>
      <c r="D22" s="82"/>
    </row>
  </sheetData>
  <mergeCells count="10">
    <mergeCell ref="H2:H3"/>
    <mergeCell ref="I2:I3"/>
    <mergeCell ref="A22:D22"/>
    <mergeCell ref="A2:A3"/>
    <mergeCell ref="B2:B3"/>
    <mergeCell ref="C2:C3"/>
    <mergeCell ref="D2:D3"/>
    <mergeCell ref="E2:E3"/>
    <mergeCell ref="F2:F3"/>
    <mergeCell ref="G2:G3"/>
  </mergeCells>
  <conditionalFormatting sqref="A2:A11">
    <cfRule type="duplicateValues" dxfId="6" priority="5"/>
  </conditionalFormatting>
  <conditionalFormatting sqref="C5:C7">
    <cfRule type="duplicateValues" dxfId="5" priority="2"/>
  </conditionalFormatting>
  <conditionalFormatting sqref="C5:C12">
    <cfRule type="duplicateValues" dxfId="4" priority="1"/>
  </conditionalFormatting>
  <conditionalFormatting sqref="C18 C4:C16">
    <cfRule type="duplicateValues" dxfId="3" priority="7"/>
  </conditionalFormatting>
  <conditionalFormatting sqref="C4:C18">
    <cfRule type="duplicateValues" dxfId="2" priority="9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10"/>
  <sheetViews>
    <sheetView workbookViewId="0">
      <pane ySplit="4" topLeftCell="A476" activePane="bottomLeft" state="frozen"/>
      <selection pane="bottomLeft" activeCell="C515" sqref="C515"/>
    </sheetView>
  </sheetViews>
  <sheetFormatPr defaultRowHeight="12"/>
  <cols>
    <col min="1" max="1" width="5" style="23" customWidth="1"/>
    <col min="2" max="2" width="8" style="23" bestFit="1" customWidth="1"/>
    <col min="3" max="3" width="31.7109375" style="23" bestFit="1" customWidth="1"/>
    <col min="4" max="5" width="15.140625" style="23" bestFit="1" customWidth="1"/>
    <col min="6" max="6" width="15.140625" style="3" bestFit="1" customWidth="1"/>
    <col min="7" max="7" width="14.140625" style="23" bestFit="1" customWidth="1"/>
    <col min="8" max="8" width="15.140625" style="16" bestFit="1" customWidth="1"/>
    <col min="9" max="9" width="10.5703125" style="42" customWidth="1"/>
    <col min="10" max="10" width="11" style="15" bestFit="1" customWidth="1"/>
    <col min="11" max="11" width="11" style="15" customWidth="1"/>
    <col min="12" max="13" width="15.140625" style="9" bestFit="1" customWidth="1"/>
    <col min="14" max="14" width="15.140625" style="15" bestFit="1" customWidth="1"/>
    <col min="15" max="15" width="14.140625" style="15" bestFit="1" customWidth="1"/>
    <col min="16" max="16" width="8" style="15" bestFit="1" customWidth="1"/>
    <col min="17" max="16384" width="9.140625" style="15"/>
  </cols>
  <sheetData>
    <row r="1" spans="1:16">
      <c r="A1" s="72"/>
      <c r="M1" s="9" t="s">
        <v>606</v>
      </c>
    </row>
    <row r="2" spans="1:16">
      <c r="A2" s="94" t="s">
        <v>737</v>
      </c>
      <c r="B2" s="93"/>
      <c r="C2" s="93"/>
      <c r="D2" s="93"/>
      <c r="E2" s="73"/>
      <c r="F2" s="68"/>
      <c r="G2" s="103"/>
      <c r="H2" s="73"/>
      <c r="L2" s="9" t="s">
        <v>605</v>
      </c>
      <c r="M2" s="9">
        <v>701</v>
      </c>
    </row>
    <row r="3" spans="1:16">
      <c r="J3" s="16"/>
      <c r="K3" s="16"/>
      <c r="L3" s="9" t="s">
        <v>607</v>
      </c>
      <c r="M3" s="31" t="s">
        <v>708</v>
      </c>
    </row>
    <row r="4" spans="1:16">
      <c r="A4" s="94" t="s">
        <v>0</v>
      </c>
      <c r="B4" s="94" t="s">
        <v>1</v>
      </c>
      <c r="C4" s="94" t="s">
        <v>2</v>
      </c>
      <c r="D4" s="98" t="s">
        <v>608</v>
      </c>
      <c r="E4" s="77" t="s">
        <v>607</v>
      </c>
      <c r="F4" s="70" t="s">
        <v>609</v>
      </c>
      <c r="G4" s="104" t="s">
        <v>610</v>
      </c>
      <c r="H4" s="76" t="s">
        <v>604</v>
      </c>
      <c r="L4" s="31" t="s">
        <v>709</v>
      </c>
      <c r="M4" s="31" t="s">
        <v>722</v>
      </c>
    </row>
    <row r="5" spans="1:16">
      <c r="A5" s="97">
        <v>1</v>
      </c>
      <c r="B5" s="97">
        <v>200</v>
      </c>
      <c r="C5" s="95" t="s">
        <v>3</v>
      </c>
      <c r="D5" s="99">
        <v>3914.56</v>
      </c>
      <c r="E5" s="74">
        <f>D5-H5</f>
        <v>992.98</v>
      </c>
      <c r="F5" s="71">
        <v>1330.95</v>
      </c>
      <c r="G5" s="105">
        <v>1590.63</v>
      </c>
      <c r="H5" s="74">
        <f>F5+G5</f>
        <v>2921.58</v>
      </c>
      <c r="I5" s="42" t="str">
        <f>VLOOKUP(B5,'FOLHA RESUMIDA'!C:D,2,0)</f>
        <v>MARIA DO CARMO DE SOUSA</v>
      </c>
    </row>
    <row r="6" spans="1:16">
      <c r="A6" s="97">
        <v>1</v>
      </c>
      <c r="B6" s="97">
        <v>397</v>
      </c>
      <c r="C6" s="95" t="s">
        <v>4</v>
      </c>
      <c r="D6" s="99">
        <v>4074.83</v>
      </c>
      <c r="E6" s="74">
        <f t="shared" ref="E6:E69" si="0">D6-H6</f>
        <v>1173.46</v>
      </c>
      <c r="F6" s="74">
        <v>1385.44</v>
      </c>
      <c r="G6" s="105">
        <v>1515.93</v>
      </c>
      <c r="H6" s="74">
        <f t="shared" ref="H6:H69" si="1">F6+G6</f>
        <v>2901.37</v>
      </c>
      <c r="I6" s="42" t="str">
        <f>VLOOKUP(B6,'FOLHA RESUMIDA'!C:D,2,0)</f>
        <v>MARIA AMARA MEDEIROS</v>
      </c>
    </row>
    <row r="7" spans="1:16">
      <c r="A7" s="97">
        <v>1</v>
      </c>
      <c r="B7" s="97">
        <v>508</v>
      </c>
      <c r="C7" s="95" t="s">
        <v>5</v>
      </c>
      <c r="D7" s="99">
        <v>4141.45</v>
      </c>
      <c r="E7" s="74">
        <f t="shared" si="0"/>
        <v>1498.6799999999998</v>
      </c>
      <c r="F7" s="74">
        <v>1408.09</v>
      </c>
      <c r="G7" s="105">
        <v>1234.68</v>
      </c>
      <c r="H7" s="74">
        <f t="shared" si="1"/>
        <v>2642.77</v>
      </c>
      <c r="I7" s="42" t="str">
        <f>VLOOKUP(B7,'FOLHA RESUMIDA'!C:D,2,0)</f>
        <v>SANDRA EMIDIO PEREIRA</v>
      </c>
      <c r="L7" s="16" t="s">
        <v>608</v>
      </c>
      <c r="M7" s="10" t="s">
        <v>607</v>
      </c>
      <c r="N7" s="16" t="s">
        <v>609</v>
      </c>
      <c r="O7" s="16" t="s">
        <v>610</v>
      </c>
      <c r="P7" s="11" t="s">
        <v>604</v>
      </c>
    </row>
    <row r="8" spans="1:16">
      <c r="A8" s="97">
        <v>1</v>
      </c>
      <c r="B8" s="97">
        <v>510</v>
      </c>
      <c r="C8" s="95" t="s">
        <v>6</v>
      </c>
      <c r="D8" s="99">
        <v>3356.17</v>
      </c>
      <c r="E8" s="74">
        <f t="shared" si="0"/>
        <v>1078.4099999999999</v>
      </c>
      <c r="F8" s="74">
        <v>1141.0999999999999</v>
      </c>
      <c r="G8" s="105">
        <v>1136.6600000000001</v>
      </c>
      <c r="H8" s="74">
        <f t="shared" si="1"/>
        <v>2277.7600000000002</v>
      </c>
      <c r="I8" s="42" t="str">
        <f>VLOOKUP(B8,'FOLHA RESUMIDA'!C:D,2,0)</f>
        <v>FRANCISCO FERREIRA DE SOUSA</v>
      </c>
    </row>
    <row r="9" spans="1:16">
      <c r="A9" s="97">
        <v>1</v>
      </c>
      <c r="B9" s="97">
        <v>542</v>
      </c>
      <c r="C9" s="95" t="s">
        <v>7</v>
      </c>
      <c r="D9" s="99">
        <v>1974.06</v>
      </c>
      <c r="E9" s="74">
        <f t="shared" si="0"/>
        <v>402.23</v>
      </c>
      <c r="F9" s="74">
        <v>548.88</v>
      </c>
      <c r="G9" s="105">
        <v>1022.95</v>
      </c>
      <c r="H9" s="74">
        <f t="shared" si="1"/>
        <v>1571.83</v>
      </c>
      <c r="I9" s="42" t="str">
        <f>VLOOKUP(B9,'FOLHA RESUMIDA'!C:D,2,0)</f>
        <v>ANA MARTA MARCELINO DA SILVA</v>
      </c>
    </row>
    <row r="10" spans="1:16">
      <c r="A10" s="97">
        <v>1</v>
      </c>
      <c r="B10" s="97">
        <v>788</v>
      </c>
      <c r="C10" s="95" t="s">
        <v>8</v>
      </c>
      <c r="D10" s="99">
        <v>2732.9</v>
      </c>
      <c r="E10" s="74">
        <f t="shared" si="0"/>
        <v>895.25</v>
      </c>
      <c r="F10" s="74">
        <v>929.19</v>
      </c>
      <c r="G10" s="105">
        <v>908.46</v>
      </c>
      <c r="H10" s="74">
        <f t="shared" si="1"/>
        <v>1837.65</v>
      </c>
      <c r="I10" s="42" t="str">
        <f>VLOOKUP(B10,'FOLHA RESUMIDA'!C:D,2,0)</f>
        <v>IVONEIDE FRANCISCA S ALMEIDA</v>
      </c>
    </row>
    <row r="11" spans="1:16">
      <c r="A11" s="97">
        <v>1</v>
      </c>
      <c r="B11" s="97">
        <v>820</v>
      </c>
      <c r="C11" s="95" t="s">
        <v>9</v>
      </c>
      <c r="D11" s="99">
        <v>2069.0500000000002</v>
      </c>
      <c r="E11" s="74">
        <f t="shared" si="0"/>
        <v>989.51000000000022</v>
      </c>
      <c r="F11" s="74">
        <v>537.95000000000005</v>
      </c>
      <c r="G11" s="105">
        <v>541.59</v>
      </c>
      <c r="H11" s="74">
        <f t="shared" si="1"/>
        <v>1079.54</v>
      </c>
      <c r="I11" s="42" t="str">
        <f>VLOOKUP(B11,'FOLHA RESUMIDA'!C:D,2,0)</f>
        <v>JOSE TELMO DA PAIXAO</v>
      </c>
    </row>
    <row r="12" spans="1:16">
      <c r="A12" s="97">
        <v>1</v>
      </c>
      <c r="B12" s="97">
        <v>830</v>
      </c>
      <c r="C12" s="95" t="s">
        <v>10</v>
      </c>
      <c r="D12" s="99">
        <v>4079.44</v>
      </c>
      <c r="E12" s="74">
        <f t="shared" si="0"/>
        <v>1294.9000000000001</v>
      </c>
      <c r="F12" s="74">
        <v>1387.01</v>
      </c>
      <c r="G12" s="105">
        <v>1397.53</v>
      </c>
      <c r="H12" s="74">
        <f t="shared" si="1"/>
        <v>2784.54</v>
      </c>
      <c r="I12" s="42" t="str">
        <f>VLOOKUP(B12,'FOLHA RESUMIDA'!C:D,2,0)</f>
        <v>CARLOS ANTONIO DA SILVA</v>
      </c>
    </row>
    <row r="13" spans="1:16">
      <c r="A13" s="97">
        <v>1</v>
      </c>
      <c r="B13" s="97">
        <v>863</v>
      </c>
      <c r="C13" s="95" t="s">
        <v>11</v>
      </c>
      <c r="D13" s="99">
        <v>2069.0500000000002</v>
      </c>
      <c r="E13" s="74">
        <f t="shared" si="0"/>
        <v>935.17000000000007</v>
      </c>
      <c r="F13" s="74">
        <v>703.48</v>
      </c>
      <c r="G13" s="105">
        <v>430.4</v>
      </c>
      <c r="H13" s="74">
        <f t="shared" si="1"/>
        <v>1133.8800000000001</v>
      </c>
      <c r="I13" s="42" t="str">
        <f>VLOOKUP(B13,'FOLHA RESUMIDA'!C:D,2,0)</f>
        <v>JOSE AMARO DOS SANTOS</v>
      </c>
    </row>
    <row r="14" spans="1:16">
      <c r="A14" s="97">
        <v>1</v>
      </c>
      <c r="B14" s="97">
        <v>871</v>
      </c>
      <c r="C14" s="95" t="s">
        <v>12</v>
      </c>
      <c r="D14" s="99">
        <v>4386.8599999999997</v>
      </c>
      <c r="E14" s="74">
        <f t="shared" si="0"/>
        <v>2041.6399999999994</v>
      </c>
      <c r="F14" s="74">
        <v>1491.53</v>
      </c>
      <c r="G14" s="105">
        <v>853.69</v>
      </c>
      <c r="H14" s="74">
        <f t="shared" si="1"/>
        <v>2345.2200000000003</v>
      </c>
      <c r="I14" s="42" t="str">
        <f>VLOOKUP(B14,'FOLHA RESUMIDA'!C:D,2,0)</f>
        <v>MARIA LUISA P DE LEMOS</v>
      </c>
    </row>
    <row r="15" spans="1:16">
      <c r="A15" s="97">
        <v>1</v>
      </c>
      <c r="B15" s="97">
        <v>897</v>
      </c>
      <c r="C15" s="95" t="s">
        <v>13</v>
      </c>
      <c r="D15" s="99">
        <v>1543.95</v>
      </c>
      <c r="E15" s="74">
        <f t="shared" si="0"/>
        <v>1044.29</v>
      </c>
      <c r="F15" s="74">
        <v>416.87</v>
      </c>
      <c r="G15" s="105">
        <v>82.79</v>
      </c>
      <c r="H15" s="74">
        <f t="shared" si="1"/>
        <v>499.66</v>
      </c>
      <c r="I15" s="42" t="str">
        <f>VLOOKUP(B15,'FOLHA RESUMIDA'!C:D,2,0)</f>
        <v>EUNICE DE ASSIS CALIXTO</v>
      </c>
    </row>
    <row r="16" spans="1:16">
      <c r="A16" s="97">
        <v>1</v>
      </c>
      <c r="B16" s="97">
        <v>996</v>
      </c>
      <c r="C16" s="95" t="s">
        <v>14</v>
      </c>
      <c r="D16" s="99">
        <v>3210.26</v>
      </c>
      <c r="E16" s="74">
        <f t="shared" si="0"/>
        <v>1156.4500000000003</v>
      </c>
      <c r="F16" s="74">
        <v>1091.33</v>
      </c>
      <c r="G16" s="105">
        <v>962.48</v>
      </c>
      <c r="H16" s="74">
        <f t="shared" si="1"/>
        <v>2053.81</v>
      </c>
      <c r="I16" s="42" t="str">
        <f>VLOOKUP(B16,'FOLHA RESUMIDA'!C:D,2,0)</f>
        <v>FIRMINO SIQUEIRA DA SILVA</v>
      </c>
    </row>
    <row r="17" spans="1:13">
      <c r="A17" s="97">
        <v>1</v>
      </c>
      <c r="B17" s="97">
        <v>1008</v>
      </c>
      <c r="C17" s="95" t="s">
        <v>15</v>
      </c>
      <c r="D17" s="99">
        <v>1787.3</v>
      </c>
      <c r="E17" s="74">
        <f t="shared" si="0"/>
        <v>474.76</v>
      </c>
      <c r="F17" s="74">
        <v>607.67999999999995</v>
      </c>
      <c r="G17" s="105">
        <v>704.86</v>
      </c>
      <c r="H17" s="74">
        <f t="shared" si="1"/>
        <v>1312.54</v>
      </c>
      <c r="I17" s="42" t="str">
        <f>VLOOKUP(B17,'FOLHA RESUMIDA'!C:D,2,0)</f>
        <v>MARIO JOSE DO NASCIMENTO</v>
      </c>
    </row>
    <row r="18" spans="1:13">
      <c r="A18" s="97">
        <v>1</v>
      </c>
      <c r="B18" s="97">
        <v>1037</v>
      </c>
      <c r="C18" s="95" t="s">
        <v>16</v>
      </c>
      <c r="D18" s="99">
        <v>3056.95</v>
      </c>
      <c r="E18" s="74">
        <f t="shared" si="0"/>
        <v>1099.4299999999998</v>
      </c>
      <c r="F18" s="74">
        <v>1039.3599999999999</v>
      </c>
      <c r="G18" s="105">
        <v>918.16</v>
      </c>
      <c r="H18" s="74">
        <f t="shared" si="1"/>
        <v>1957.52</v>
      </c>
      <c r="I18" s="42" t="str">
        <f>VLOOKUP(B18,'FOLHA RESUMIDA'!C:D,2,0)</f>
        <v>DAVI INACIO FILHO</v>
      </c>
    </row>
    <row r="19" spans="1:13">
      <c r="A19" s="97">
        <v>1</v>
      </c>
      <c r="B19" s="97">
        <v>1051</v>
      </c>
      <c r="C19" s="95" t="s">
        <v>17</v>
      </c>
      <c r="D19" s="99">
        <v>16436.740000000002</v>
      </c>
      <c r="E19" s="74">
        <f t="shared" si="0"/>
        <v>5650.2300000000014</v>
      </c>
      <c r="F19" s="74">
        <v>5588.49</v>
      </c>
      <c r="G19" s="105">
        <v>5198.0200000000004</v>
      </c>
      <c r="H19" s="74">
        <f t="shared" si="1"/>
        <v>10786.51</v>
      </c>
      <c r="I19" s="42" t="str">
        <f>VLOOKUP(B19,'FOLHA RESUMIDA'!C:D,2,0)</f>
        <v>GEORGE HAROLD DE B  WALMSLEY</v>
      </c>
    </row>
    <row r="20" spans="1:13">
      <c r="A20" s="97">
        <v>1</v>
      </c>
      <c r="B20" s="97">
        <v>1056</v>
      </c>
      <c r="C20" s="95" t="s">
        <v>18</v>
      </c>
      <c r="D20" s="99">
        <v>4059.86</v>
      </c>
      <c r="E20" s="74">
        <f t="shared" si="0"/>
        <v>1897.3900000000003</v>
      </c>
      <c r="F20" s="74">
        <v>1258.05</v>
      </c>
      <c r="G20" s="105">
        <v>904.42</v>
      </c>
      <c r="H20" s="74">
        <f t="shared" si="1"/>
        <v>2162.4699999999998</v>
      </c>
      <c r="I20" s="42" t="str">
        <f>VLOOKUP(B20,'FOLHA RESUMIDA'!C:D,2,0)</f>
        <v>VALERIA MARIA DA SILVA</v>
      </c>
    </row>
    <row r="21" spans="1:13">
      <c r="A21" s="97">
        <v>1</v>
      </c>
      <c r="B21" s="97">
        <v>1067</v>
      </c>
      <c r="C21" s="95" t="s">
        <v>19</v>
      </c>
      <c r="D21" s="99">
        <v>6807.89</v>
      </c>
      <c r="E21" s="74">
        <f t="shared" si="0"/>
        <v>5894.39</v>
      </c>
      <c r="F21" s="74">
        <v>0</v>
      </c>
      <c r="G21" s="105">
        <v>913.5</v>
      </c>
      <c r="H21" s="74">
        <f t="shared" si="1"/>
        <v>913.5</v>
      </c>
      <c r="I21" s="42" t="str">
        <f>VLOOKUP(B21,'FOLHA RESUMIDA'!C:D,2,0)</f>
        <v>ALCINEIA JOSE CABRAL DE MELO</v>
      </c>
    </row>
    <row r="22" spans="1:13">
      <c r="A22" s="97">
        <v>1</v>
      </c>
      <c r="B22" s="97">
        <v>1071</v>
      </c>
      <c r="C22" s="95" t="s">
        <v>20</v>
      </c>
      <c r="D22" s="99">
        <v>2496.5700000000002</v>
      </c>
      <c r="E22" s="74">
        <f t="shared" si="0"/>
        <v>2301.8200000000002</v>
      </c>
      <c r="F22" s="74">
        <v>0</v>
      </c>
      <c r="G22" s="105">
        <v>194.75</v>
      </c>
      <c r="H22" s="74">
        <f t="shared" si="1"/>
        <v>194.75</v>
      </c>
      <c r="I22" s="42" t="str">
        <f>VLOOKUP(B22,'FOLHA RESUMIDA'!C:D,2,0)</f>
        <v>MARIA JOSE DA HORA</v>
      </c>
    </row>
    <row r="23" spans="1:13">
      <c r="A23" s="97">
        <v>1</v>
      </c>
      <c r="B23" s="97">
        <v>1080</v>
      </c>
      <c r="C23" s="95" t="s">
        <v>21</v>
      </c>
      <c r="D23" s="99">
        <v>3356.17</v>
      </c>
      <c r="E23" s="74">
        <f t="shared" si="0"/>
        <v>797.07999999999993</v>
      </c>
      <c r="F23" s="74">
        <v>1141.0999999999999</v>
      </c>
      <c r="G23" s="105">
        <v>1417.99</v>
      </c>
      <c r="H23" s="74">
        <f t="shared" si="1"/>
        <v>2559.09</v>
      </c>
      <c r="I23" s="42" t="str">
        <f>VLOOKUP(B23,'FOLHA RESUMIDA'!C:D,2,0)</f>
        <v>VALDIRENE ANDRE PEREIRA</v>
      </c>
    </row>
    <row r="24" spans="1:13" s="24" customFormat="1">
      <c r="A24" s="97">
        <v>1</v>
      </c>
      <c r="B24" s="97">
        <v>1099</v>
      </c>
      <c r="C24" s="95" t="s">
        <v>22</v>
      </c>
      <c r="D24" s="99">
        <v>3056.95</v>
      </c>
      <c r="E24" s="74">
        <f t="shared" si="0"/>
        <v>703.23999999999978</v>
      </c>
      <c r="F24" s="74">
        <v>1039.3599999999999</v>
      </c>
      <c r="G24" s="105">
        <v>1314.35</v>
      </c>
      <c r="H24" s="74">
        <f t="shared" si="1"/>
        <v>2353.71</v>
      </c>
      <c r="I24" s="42" t="str">
        <f>VLOOKUP(B24,'FOLHA RESUMIDA'!C:D,2,0)</f>
        <v>VALERIA DA SILVA SOUZA</v>
      </c>
      <c r="L24" s="9"/>
      <c r="M24" s="9"/>
    </row>
    <row r="25" spans="1:13">
      <c r="A25" s="97">
        <v>1</v>
      </c>
      <c r="B25" s="97">
        <v>1125</v>
      </c>
      <c r="C25" s="95" t="s">
        <v>23</v>
      </c>
      <c r="D25" s="99">
        <v>2514.9499999999998</v>
      </c>
      <c r="E25" s="74">
        <f t="shared" si="0"/>
        <v>860.83999999999969</v>
      </c>
      <c r="F25" s="74">
        <v>855.08</v>
      </c>
      <c r="G25" s="105">
        <v>799.03</v>
      </c>
      <c r="H25" s="74">
        <f t="shared" si="1"/>
        <v>1654.1100000000001</v>
      </c>
      <c r="I25" s="42" t="str">
        <f>VLOOKUP(B25,'FOLHA RESUMIDA'!C:D,2,0)</f>
        <v>IVANILDO FELIX DA SILVA</v>
      </c>
    </row>
    <row r="26" spans="1:13">
      <c r="A26" s="97">
        <v>1</v>
      </c>
      <c r="B26" s="97">
        <v>1126</v>
      </c>
      <c r="C26" s="95" t="s">
        <v>24</v>
      </c>
      <c r="D26" s="99">
        <v>5247.17</v>
      </c>
      <c r="E26" s="74">
        <f t="shared" si="0"/>
        <v>2009.69</v>
      </c>
      <c r="F26" s="74">
        <v>1784.04</v>
      </c>
      <c r="G26" s="105">
        <v>1453.44</v>
      </c>
      <c r="H26" s="74">
        <f t="shared" si="1"/>
        <v>3237.48</v>
      </c>
      <c r="I26" s="42" t="str">
        <f>VLOOKUP(B26,'FOLHA RESUMIDA'!C:D,2,0)</f>
        <v>ALUISIO GOMES FERREIRA FILHO</v>
      </c>
    </row>
    <row r="27" spans="1:13">
      <c r="A27" s="97">
        <v>2</v>
      </c>
      <c r="B27" s="97">
        <v>1135</v>
      </c>
      <c r="C27" s="95" t="s">
        <v>420</v>
      </c>
      <c r="D27" s="99">
        <v>2761.12</v>
      </c>
      <c r="E27" s="74">
        <f t="shared" si="0"/>
        <v>1119.55</v>
      </c>
      <c r="F27" s="74">
        <v>938.78</v>
      </c>
      <c r="G27" s="105">
        <v>702.79</v>
      </c>
      <c r="H27" s="74">
        <f t="shared" si="1"/>
        <v>1641.57</v>
      </c>
      <c r="I27" s="42" t="str">
        <f>VLOOKUP(B27,'FOLHA RESUMIDA'!C:D,2,0)</f>
        <v>ANTONIO LUIZ DOS SANTOS</v>
      </c>
    </row>
    <row r="28" spans="1:13">
      <c r="A28" s="97">
        <v>1</v>
      </c>
      <c r="B28" s="97">
        <v>1159</v>
      </c>
      <c r="C28" s="95" t="s">
        <v>25</v>
      </c>
      <c r="D28" s="99">
        <v>1543.95</v>
      </c>
      <c r="E28" s="74">
        <f t="shared" si="0"/>
        <v>987.49</v>
      </c>
      <c r="F28" s="74">
        <v>463.19</v>
      </c>
      <c r="G28" s="105">
        <v>93.27</v>
      </c>
      <c r="H28" s="74">
        <f t="shared" si="1"/>
        <v>556.46</v>
      </c>
      <c r="I28" s="42" t="str">
        <f>VLOOKUP(B28,'FOLHA RESUMIDA'!C:D,2,0)</f>
        <v>VERA LUCIA MARIA C  DA SILVA</v>
      </c>
    </row>
    <row r="29" spans="1:13">
      <c r="A29" s="97">
        <v>1</v>
      </c>
      <c r="B29" s="97">
        <v>1164</v>
      </c>
      <c r="C29" s="95" t="s">
        <v>26</v>
      </c>
      <c r="D29" s="99">
        <v>4283.3900000000003</v>
      </c>
      <c r="E29" s="74">
        <f t="shared" si="0"/>
        <v>1029.6000000000004</v>
      </c>
      <c r="F29" s="74">
        <v>1456.35</v>
      </c>
      <c r="G29" s="105">
        <v>1797.44</v>
      </c>
      <c r="H29" s="74">
        <f t="shared" si="1"/>
        <v>3253.79</v>
      </c>
      <c r="I29" s="42" t="str">
        <f>VLOOKUP(B29,'FOLHA RESUMIDA'!C:D,2,0)</f>
        <v>TERESINHA MARIA DE F  FELIX</v>
      </c>
    </row>
    <row r="30" spans="1:13">
      <c r="A30" s="97">
        <v>1</v>
      </c>
      <c r="B30" s="97">
        <v>1169</v>
      </c>
      <c r="C30" s="95" t="s">
        <v>27</v>
      </c>
      <c r="D30" s="99">
        <v>2640.68</v>
      </c>
      <c r="E30" s="74">
        <f t="shared" si="0"/>
        <v>1415.8999999999999</v>
      </c>
      <c r="F30" s="74">
        <v>897.83</v>
      </c>
      <c r="G30" s="105">
        <v>326.95</v>
      </c>
      <c r="H30" s="74">
        <f t="shared" si="1"/>
        <v>1224.78</v>
      </c>
      <c r="I30" s="42" t="str">
        <f>VLOOKUP(B30,'FOLHA RESUMIDA'!C:D,2,0)</f>
        <v>MARIA DO CARMO SANTOS</v>
      </c>
    </row>
    <row r="31" spans="1:13">
      <c r="A31" s="97">
        <v>1</v>
      </c>
      <c r="B31" s="97">
        <v>1177</v>
      </c>
      <c r="C31" s="95" t="s">
        <v>28</v>
      </c>
      <c r="D31" s="99">
        <v>3044.14</v>
      </c>
      <c r="E31" s="74">
        <f t="shared" si="0"/>
        <v>1666.6899999999998</v>
      </c>
      <c r="F31" s="74">
        <v>1035.01</v>
      </c>
      <c r="G31" s="105">
        <v>342.44</v>
      </c>
      <c r="H31" s="74">
        <f t="shared" si="1"/>
        <v>1377.45</v>
      </c>
      <c r="I31" s="42" t="str">
        <f>VLOOKUP(B31,'FOLHA RESUMIDA'!C:D,2,0)</f>
        <v>SELMA MARIA P DO NASCIMENTO</v>
      </c>
    </row>
    <row r="32" spans="1:13">
      <c r="A32" s="97">
        <v>1</v>
      </c>
      <c r="B32" s="97">
        <v>1221</v>
      </c>
      <c r="C32" s="95" t="s">
        <v>29</v>
      </c>
      <c r="D32" s="99">
        <v>7783.09</v>
      </c>
      <c r="E32" s="74">
        <f t="shared" si="0"/>
        <v>2392.7299999999996</v>
      </c>
      <c r="F32" s="74">
        <v>2646.25</v>
      </c>
      <c r="G32" s="105">
        <v>2744.11</v>
      </c>
      <c r="H32" s="74">
        <f t="shared" si="1"/>
        <v>5390.3600000000006</v>
      </c>
      <c r="I32" s="42" t="str">
        <f>VLOOKUP(B32,'FOLHA RESUMIDA'!C:D,2,0)</f>
        <v>JOSE CARLOS TENORIO DE MELO</v>
      </c>
    </row>
    <row r="33" spans="1:9">
      <c r="A33" s="97">
        <v>1</v>
      </c>
      <c r="B33" s="97">
        <v>1229</v>
      </c>
      <c r="C33" s="95" t="s">
        <v>30</v>
      </c>
      <c r="D33" s="99">
        <v>3209.78</v>
      </c>
      <c r="E33" s="74">
        <f t="shared" si="0"/>
        <v>1232.6900000000003</v>
      </c>
      <c r="F33" s="74">
        <v>1091.33</v>
      </c>
      <c r="G33" s="105">
        <v>885.76</v>
      </c>
      <c r="H33" s="74">
        <f t="shared" si="1"/>
        <v>1977.09</v>
      </c>
      <c r="I33" s="42" t="str">
        <f>VLOOKUP(B33,'FOLHA RESUMIDA'!C:D,2,0)</f>
        <v>IVANETE RODRIGUES DOS SANTOS</v>
      </c>
    </row>
    <row r="34" spans="1:9">
      <c r="A34" s="97">
        <v>1</v>
      </c>
      <c r="B34" s="97">
        <v>1243</v>
      </c>
      <c r="C34" s="95" t="s">
        <v>31</v>
      </c>
      <c r="D34" s="99">
        <v>2069.0500000000002</v>
      </c>
      <c r="E34" s="74">
        <f t="shared" si="0"/>
        <v>917.02000000000021</v>
      </c>
      <c r="F34" s="74">
        <v>703.48</v>
      </c>
      <c r="G34" s="105">
        <v>448.55</v>
      </c>
      <c r="H34" s="74">
        <f t="shared" si="1"/>
        <v>1152.03</v>
      </c>
      <c r="I34" s="42" t="str">
        <f>VLOOKUP(B34,'FOLHA RESUMIDA'!C:D,2,0)</f>
        <v>MARIA EUGENIA VILARIM LIMA</v>
      </c>
    </row>
    <row r="35" spans="1:9">
      <c r="A35" s="97">
        <v>1</v>
      </c>
      <c r="B35" s="97">
        <v>1258</v>
      </c>
      <c r="C35" s="95" t="s">
        <v>32</v>
      </c>
      <c r="D35" s="99">
        <v>4959.29</v>
      </c>
      <c r="E35" s="74">
        <f t="shared" si="0"/>
        <v>2126.84</v>
      </c>
      <c r="F35" s="74">
        <v>1686.16</v>
      </c>
      <c r="G35" s="105">
        <v>1146.29</v>
      </c>
      <c r="H35" s="74">
        <f t="shared" si="1"/>
        <v>2832.45</v>
      </c>
      <c r="I35" s="42" t="str">
        <f>VLOOKUP(B35,'FOLHA RESUMIDA'!C:D,2,0)</f>
        <v>ADIGALENE RODRIGUES DA SILVA</v>
      </c>
    </row>
    <row r="36" spans="1:9">
      <c r="A36" s="97">
        <v>1</v>
      </c>
      <c r="B36" s="97">
        <v>1263</v>
      </c>
      <c r="C36" s="95" t="s">
        <v>33</v>
      </c>
      <c r="D36" s="99">
        <v>10914.84</v>
      </c>
      <c r="E36" s="74">
        <f t="shared" si="0"/>
        <v>4554.1900000000005</v>
      </c>
      <c r="F36" s="74">
        <v>3711.05</v>
      </c>
      <c r="G36" s="105">
        <v>2649.6</v>
      </c>
      <c r="H36" s="74">
        <f t="shared" si="1"/>
        <v>6360.65</v>
      </c>
      <c r="I36" s="42" t="str">
        <f>VLOOKUP(B36,'FOLHA RESUMIDA'!C:D,2,0)</f>
        <v>JOVITA MARIA DE FARIAS BRAGA</v>
      </c>
    </row>
    <row r="37" spans="1:9">
      <c r="A37" s="97">
        <v>1</v>
      </c>
      <c r="B37" s="97">
        <v>1267</v>
      </c>
      <c r="C37" s="95" t="s">
        <v>34</v>
      </c>
      <c r="D37" s="99">
        <v>16786.310000000001</v>
      </c>
      <c r="E37" s="74">
        <f t="shared" si="0"/>
        <v>5767.6100000000006</v>
      </c>
      <c r="F37" s="74">
        <v>5707.35</v>
      </c>
      <c r="G37" s="105">
        <v>5311.35</v>
      </c>
      <c r="H37" s="74">
        <f t="shared" si="1"/>
        <v>11018.7</v>
      </c>
      <c r="I37" s="42" t="str">
        <f>VLOOKUP(B37,'FOLHA RESUMIDA'!C:D,2,0)</f>
        <v>MARCO AURELIO O DE OLIVEIRA</v>
      </c>
    </row>
    <row r="38" spans="1:9">
      <c r="A38" s="97">
        <v>1</v>
      </c>
      <c r="B38" s="97">
        <v>1269</v>
      </c>
      <c r="C38" s="95" t="s">
        <v>35</v>
      </c>
      <c r="D38" s="99">
        <v>1543.95</v>
      </c>
      <c r="E38" s="74">
        <f t="shared" si="0"/>
        <v>329.93000000000006</v>
      </c>
      <c r="F38" s="74">
        <v>524.94000000000005</v>
      </c>
      <c r="G38" s="105">
        <v>689.08</v>
      </c>
      <c r="H38" s="74">
        <f t="shared" si="1"/>
        <v>1214.02</v>
      </c>
      <c r="I38" s="42" t="str">
        <f>VLOOKUP(B38,'FOLHA RESUMIDA'!C:D,2,0)</f>
        <v>VALDECY FERREIRA DA COSTA</v>
      </c>
    </row>
    <row r="39" spans="1:9">
      <c r="A39" s="97">
        <v>1</v>
      </c>
      <c r="B39" s="97">
        <v>1328</v>
      </c>
      <c r="C39" s="95" t="s">
        <v>36</v>
      </c>
      <c r="D39" s="99">
        <v>3044.14</v>
      </c>
      <c r="E39" s="74">
        <f t="shared" si="0"/>
        <v>1147.4199999999998</v>
      </c>
      <c r="F39" s="74">
        <v>1035.01</v>
      </c>
      <c r="G39" s="105">
        <v>861.71</v>
      </c>
      <c r="H39" s="74">
        <f t="shared" si="1"/>
        <v>1896.72</v>
      </c>
      <c r="I39" s="42" t="str">
        <f>VLOOKUP(B39,'FOLHA RESUMIDA'!C:D,2,0)</f>
        <v>LIZETE ALFREDINA DA SILVA</v>
      </c>
    </row>
    <row r="40" spans="1:9">
      <c r="A40" s="97">
        <v>1</v>
      </c>
      <c r="B40" s="97">
        <v>1330</v>
      </c>
      <c r="C40" s="95" t="s">
        <v>37</v>
      </c>
      <c r="D40" s="99">
        <v>2772.72</v>
      </c>
      <c r="E40" s="74">
        <f t="shared" si="0"/>
        <v>1622.7999999999997</v>
      </c>
      <c r="F40" s="74">
        <v>942.72</v>
      </c>
      <c r="G40" s="105">
        <v>207.2</v>
      </c>
      <c r="H40" s="74">
        <f t="shared" si="1"/>
        <v>1149.92</v>
      </c>
      <c r="I40" s="42" t="str">
        <f>VLOOKUP(B40,'FOLHA RESUMIDA'!C:D,2,0)</f>
        <v>IVANISE MARIA DA LUZ SANTOS</v>
      </c>
    </row>
    <row r="41" spans="1:9">
      <c r="A41" s="97">
        <v>1</v>
      </c>
      <c r="B41" s="97">
        <v>1333</v>
      </c>
      <c r="C41" s="95" t="s">
        <v>38</v>
      </c>
      <c r="D41" s="99">
        <v>3056.95</v>
      </c>
      <c r="E41" s="74">
        <f t="shared" si="0"/>
        <v>1067.1099999999999</v>
      </c>
      <c r="F41" s="74">
        <v>1039.3599999999999</v>
      </c>
      <c r="G41" s="105">
        <v>950.48</v>
      </c>
      <c r="H41" s="74">
        <f t="shared" si="1"/>
        <v>1989.84</v>
      </c>
      <c r="I41" s="42" t="str">
        <f>VLOOKUP(B41,'FOLHA RESUMIDA'!C:D,2,0)</f>
        <v>JORGE CUNHA OLIVEIRA</v>
      </c>
    </row>
    <row r="42" spans="1:9">
      <c r="A42" s="97">
        <v>1</v>
      </c>
      <c r="B42" s="97">
        <v>1337</v>
      </c>
      <c r="C42" s="95" t="s">
        <v>39</v>
      </c>
      <c r="D42" s="99">
        <v>3791.81</v>
      </c>
      <c r="E42" s="74">
        <f t="shared" si="0"/>
        <v>1972.3799999999999</v>
      </c>
      <c r="F42" s="74">
        <v>1289.22</v>
      </c>
      <c r="G42" s="105">
        <v>530.21</v>
      </c>
      <c r="H42" s="74">
        <f t="shared" si="1"/>
        <v>1819.43</v>
      </c>
      <c r="I42" s="42" t="str">
        <f>VLOOKUP(B42,'FOLHA RESUMIDA'!C:D,2,0)</f>
        <v>ROSILDA BARBOSA DOS SANTOS</v>
      </c>
    </row>
    <row r="43" spans="1:9">
      <c r="A43" s="97">
        <v>1</v>
      </c>
      <c r="B43" s="97">
        <v>1363</v>
      </c>
      <c r="C43" s="95" t="s">
        <v>40</v>
      </c>
      <c r="D43" s="99">
        <v>4065.12</v>
      </c>
      <c r="E43" s="74">
        <f t="shared" si="0"/>
        <v>1185.04</v>
      </c>
      <c r="F43" s="74">
        <v>1382.14</v>
      </c>
      <c r="G43" s="105">
        <v>1497.94</v>
      </c>
      <c r="H43" s="74">
        <f t="shared" si="1"/>
        <v>2880.08</v>
      </c>
      <c r="I43" s="42" t="str">
        <f>VLOOKUP(B43,'FOLHA RESUMIDA'!C:D,2,0)</f>
        <v>JOSE CARLOS FERREIRA DE ARRUDA</v>
      </c>
    </row>
    <row r="44" spans="1:9">
      <c r="A44" s="97">
        <v>1</v>
      </c>
      <c r="B44" s="97">
        <v>1369</v>
      </c>
      <c r="C44" s="95" t="s">
        <v>41</v>
      </c>
      <c r="D44" s="99">
        <v>2420.09</v>
      </c>
      <c r="E44" s="74">
        <f t="shared" si="0"/>
        <v>1158.5400000000002</v>
      </c>
      <c r="F44" s="74">
        <v>700.53</v>
      </c>
      <c r="G44" s="105">
        <v>561.02</v>
      </c>
      <c r="H44" s="74">
        <f t="shared" si="1"/>
        <v>1261.55</v>
      </c>
      <c r="I44" s="42" t="str">
        <f>VLOOKUP(B44,'FOLHA RESUMIDA'!C:D,2,0)</f>
        <v>ELIANE BATISTA DE CASTILHO</v>
      </c>
    </row>
    <row r="45" spans="1:9">
      <c r="A45" s="97">
        <v>1</v>
      </c>
      <c r="B45" s="97">
        <v>1393</v>
      </c>
      <c r="C45" s="95" t="s">
        <v>42</v>
      </c>
      <c r="D45" s="99">
        <v>3044.14</v>
      </c>
      <c r="E45" s="74">
        <f t="shared" si="0"/>
        <v>678.38999999999987</v>
      </c>
      <c r="F45" s="74">
        <v>1035.01</v>
      </c>
      <c r="G45" s="105">
        <v>1330.74</v>
      </c>
      <c r="H45" s="74">
        <f t="shared" si="1"/>
        <v>2365.75</v>
      </c>
      <c r="I45" s="42" t="str">
        <f>VLOOKUP(B45,'FOLHA RESUMIDA'!C:D,2,0)</f>
        <v>MANOEL CORREIA DOS SANTOS</v>
      </c>
    </row>
    <row r="46" spans="1:9">
      <c r="A46" s="97">
        <v>1</v>
      </c>
      <c r="B46" s="97">
        <v>1413</v>
      </c>
      <c r="C46" s="95" t="s">
        <v>43</v>
      </c>
      <c r="D46" s="99">
        <v>20469.650000000001</v>
      </c>
      <c r="E46" s="74">
        <f t="shared" si="0"/>
        <v>8481.4600000000009</v>
      </c>
      <c r="F46" s="74">
        <v>6959.68</v>
      </c>
      <c r="G46" s="105">
        <v>5028.51</v>
      </c>
      <c r="H46" s="74">
        <f t="shared" si="1"/>
        <v>11988.19</v>
      </c>
      <c r="I46" s="42" t="str">
        <f>VLOOKUP(B46,'FOLHA RESUMIDA'!C:D,2,0)</f>
        <v>LEDUAR GUEDES DE LIMA</v>
      </c>
    </row>
    <row r="47" spans="1:9">
      <c r="A47" s="97">
        <v>1</v>
      </c>
      <c r="B47" s="97">
        <v>1418</v>
      </c>
      <c r="C47" s="95" t="s">
        <v>44</v>
      </c>
      <c r="D47" s="99">
        <v>3700.16</v>
      </c>
      <c r="E47" s="74">
        <f t="shared" si="0"/>
        <v>1292.04</v>
      </c>
      <c r="F47" s="74">
        <v>1258.05</v>
      </c>
      <c r="G47" s="105">
        <v>1150.07</v>
      </c>
      <c r="H47" s="74">
        <f t="shared" si="1"/>
        <v>2408.12</v>
      </c>
      <c r="I47" s="42" t="str">
        <f>VLOOKUP(B47,'FOLHA RESUMIDA'!C:D,2,0)</f>
        <v>ELVIS GOMES PEREIRA</v>
      </c>
    </row>
    <row r="48" spans="1:9">
      <c r="A48" s="97">
        <v>1</v>
      </c>
      <c r="B48" s="97">
        <v>1427</v>
      </c>
      <c r="C48" s="95" t="s">
        <v>45</v>
      </c>
      <c r="D48" s="99">
        <v>10914.84</v>
      </c>
      <c r="E48" s="74">
        <f t="shared" si="0"/>
        <v>3506.1800000000003</v>
      </c>
      <c r="F48" s="74">
        <v>3711.05</v>
      </c>
      <c r="G48" s="105">
        <v>3697.61</v>
      </c>
      <c r="H48" s="74">
        <f t="shared" si="1"/>
        <v>7408.66</v>
      </c>
      <c r="I48" s="42" t="str">
        <f>VLOOKUP(B48,'FOLHA RESUMIDA'!C:D,2,0)</f>
        <v>ANA MARIA ELOI DA H  DA SILVA</v>
      </c>
    </row>
    <row r="49" spans="1:9">
      <c r="A49" s="97">
        <v>1</v>
      </c>
      <c r="B49" s="97">
        <v>1429</v>
      </c>
      <c r="C49" s="95" t="s">
        <v>46</v>
      </c>
      <c r="D49" s="99">
        <v>3981.34</v>
      </c>
      <c r="E49" s="74">
        <f t="shared" si="0"/>
        <v>682.34000000000015</v>
      </c>
      <c r="F49" s="74">
        <v>1353.66</v>
      </c>
      <c r="G49" s="105">
        <v>1945.34</v>
      </c>
      <c r="H49" s="74">
        <f t="shared" si="1"/>
        <v>3299</v>
      </c>
      <c r="I49" s="42" t="str">
        <f>VLOOKUP(B49,'FOLHA RESUMIDA'!C:D,2,0)</f>
        <v>JOSE HENRIQUE DA PAZ</v>
      </c>
    </row>
    <row r="50" spans="1:9">
      <c r="A50" s="97">
        <v>1</v>
      </c>
      <c r="B50" s="97">
        <v>1454</v>
      </c>
      <c r="C50" s="95" t="s">
        <v>47</v>
      </c>
      <c r="D50" s="99">
        <v>5648.56</v>
      </c>
      <c r="E50" s="74">
        <f t="shared" si="0"/>
        <v>5472.71</v>
      </c>
      <c r="F50" s="74">
        <v>0</v>
      </c>
      <c r="G50" s="105">
        <v>175.85</v>
      </c>
      <c r="H50" s="74">
        <f t="shared" si="1"/>
        <v>175.85</v>
      </c>
      <c r="I50" s="42" t="str">
        <f>VLOOKUP(B50,'FOLHA RESUMIDA'!C:D,2,0)</f>
        <v>MAURICIO LOPES DA SILVA</v>
      </c>
    </row>
    <row r="51" spans="1:9">
      <c r="A51" s="97">
        <v>1</v>
      </c>
      <c r="B51" s="97">
        <v>1475</v>
      </c>
      <c r="C51" s="95" t="s">
        <v>48</v>
      </c>
      <c r="D51" s="99">
        <v>8523.6</v>
      </c>
      <c r="E51" s="74">
        <f t="shared" si="0"/>
        <v>4233.2000000000007</v>
      </c>
      <c r="F51" s="74">
        <v>0</v>
      </c>
      <c r="G51" s="105">
        <v>4290.3999999999996</v>
      </c>
      <c r="H51" s="74">
        <f t="shared" si="1"/>
        <v>4290.3999999999996</v>
      </c>
      <c r="I51" s="42" t="str">
        <f>VLOOKUP(B51,'FOLHA RESUMIDA'!C:D,2,0)</f>
        <v>MARTA ARAUJO DA F  SANTANA</v>
      </c>
    </row>
    <row r="52" spans="1:9">
      <c r="A52" s="97">
        <v>1</v>
      </c>
      <c r="B52" s="97">
        <v>1483</v>
      </c>
      <c r="C52" s="95" t="s">
        <v>49</v>
      </c>
      <c r="D52" s="99">
        <v>1702.21</v>
      </c>
      <c r="E52" s="74">
        <f t="shared" si="0"/>
        <v>999.26</v>
      </c>
      <c r="F52" s="74">
        <v>170.22</v>
      </c>
      <c r="G52" s="105">
        <v>532.73</v>
      </c>
      <c r="H52" s="74">
        <f t="shared" si="1"/>
        <v>702.95</v>
      </c>
      <c r="I52" s="42" t="str">
        <f>VLOOKUP(B52,'FOLHA RESUMIDA'!C:D,2,0)</f>
        <v>REGINA LEANDRO SANTOS DE LIMA</v>
      </c>
    </row>
    <row r="53" spans="1:9">
      <c r="A53" s="97">
        <v>1</v>
      </c>
      <c r="B53" s="97">
        <v>1522</v>
      </c>
      <c r="C53" s="95" t="s">
        <v>50</v>
      </c>
      <c r="D53" s="99">
        <v>1470.44</v>
      </c>
      <c r="E53" s="74">
        <f t="shared" si="0"/>
        <v>400.03999999999996</v>
      </c>
      <c r="F53" s="74">
        <v>499.95</v>
      </c>
      <c r="G53" s="105">
        <v>570.45000000000005</v>
      </c>
      <c r="H53" s="74">
        <f t="shared" si="1"/>
        <v>1070.4000000000001</v>
      </c>
      <c r="I53" s="42" t="str">
        <f>VLOOKUP(B53,'FOLHA RESUMIDA'!C:D,2,0)</f>
        <v>TEREZINHA P  DA SILVA CORREIA</v>
      </c>
    </row>
    <row r="54" spans="1:9">
      <c r="A54" s="97">
        <v>1</v>
      </c>
      <c r="B54" s="97">
        <v>1536</v>
      </c>
      <c r="C54" s="95" t="s">
        <v>51</v>
      </c>
      <c r="D54" s="99">
        <v>2761.12</v>
      </c>
      <c r="E54" s="74">
        <f t="shared" si="0"/>
        <v>1329.4299999999998</v>
      </c>
      <c r="F54" s="74">
        <v>938.78</v>
      </c>
      <c r="G54" s="105">
        <v>492.91</v>
      </c>
      <c r="H54" s="74">
        <f t="shared" si="1"/>
        <v>1431.69</v>
      </c>
      <c r="I54" s="42" t="str">
        <f>VLOOKUP(B54,'FOLHA RESUMIDA'!C:D,2,0)</f>
        <v>MARIA ADRIAO DA SILVA</v>
      </c>
    </row>
    <row r="55" spans="1:9">
      <c r="A55" s="97">
        <v>1</v>
      </c>
      <c r="B55" s="97">
        <v>1545</v>
      </c>
      <c r="C55" s="95" t="s">
        <v>52</v>
      </c>
      <c r="D55" s="99">
        <v>6600.46</v>
      </c>
      <c r="E55" s="74">
        <f t="shared" si="0"/>
        <v>1721.2699999999995</v>
      </c>
      <c r="F55" s="74">
        <v>1122.08</v>
      </c>
      <c r="G55" s="105">
        <v>3757.11</v>
      </c>
      <c r="H55" s="74">
        <f t="shared" si="1"/>
        <v>4879.1900000000005</v>
      </c>
      <c r="I55" s="42" t="str">
        <f>VLOOKUP(B55,'FOLHA RESUMIDA'!C:D,2,0)</f>
        <v>HERON VILAR DE ANDRADE</v>
      </c>
    </row>
    <row r="56" spans="1:9">
      <c r="A56" s="97">
        <v>1</v>
      </c>
      <c r="B56" s="97">
        <v>1549</v>
      </c>
      <c r="C56" s="95" t="s">
        <v>53</v>
      </c>
      <c r="D56" s="99">
        <v>5548.78</v>
      </c>
      <c r="E56" s="74">
        <f t="shared" si="0"/>
        <v>4663.9399999999996</v>
      </c>
      <c r="F56" s="74">
        <v>0</v>
      </c>
      <c r="G56" s="105">
        <v>884.84</v>
      </c>
      <c r="H56" s="74">
        <f t="shared" si="1"/>
        <v>884.84</v>
      </c>
      <c r="I56" s="42" t="str">
        <f>VLOOKUP(B56,'FOLHA RESUMIDA'!C:D,2,0)</f>
        <v>JOSE JOAQUIM DA SILVA FILHO</v>
      </c>
    </row>
    <row r="57" spans="1:9">
      <c r="A57" s="97">
        <v>1</v>
      </c>
      <c r="B57" s="97">
        <v>1553</v>
      </c>
      <c r="C57" s="95" t="s">
        <v>54</v>
      </c>
      <c r="D57" s="99">
        <v>3056.95</v>
      </c>
      <c r="E57" s="74">
        <f t="shared" si="0"/>
        <v>375.17000000000007</v>
      </c>
      <c r="F57" s="74">
        <v>1039.3599999999999</v>
      </c>
      <c r="G57" s="105">
        <v>1642.42</v>
      </c>
      <c r="H57" s="74">
        <f t="shared" si="1"/>
        <v>2681.7799999999997</v>
      </c>
      <c r="I57" s="42" t="str">
        <f>VLOOKUP(B57,'FOLHA RESUMIDA'!C:D,2,0)</f>
        <v>MARIA DO CARMO A DOS SANTOS</v>
      </c>
    </row>
    <row r="58" spans="1:9">
      <c r="A58" s="97">
        <v>1</v>
      </c>
      <c r="B58" s="97">
        <v>1554</v>
      </c>
      <c r="C58" s="95" t="s">
        <v>55</v>
      </c>
      <c r="D58" s="99">
        <v>4722.45</v>
      </c>
      <c r="E58" s="74">
        <f t="shared" si="0"/>
        <v>2130.3799999999997</v>
      </c>
      <c r="F58" s="74">
        <v>1605.63</v>
      </c>
      <c r="G58" s="105">
        <v>986.44</v>
      </c>
      <c r="H58" s="74">
        <f t="shared" si="1"/>
        <v>2592.0700000000002</v>
      </c>
      <c r="I58" s="42" t="str">
        <f>VLOOKUP(B58,'FOLHA RESUMIDA'!C:D,2,0)</f>
        <v>SONEIDE P DO NASCIMENTO CORREA</v>
      </c>
    </row>
    <row r="59" spans="1:9">
      <c r="A59" s="97">
        <v>1</v>
      </c>
      <c r="B59" s="97">
        <v>1561</v>
      </c>
      <c r="C59" s="95" t="s">
        <v>56</v>
      </c>
      <c r="D59" s="99">
        <v>1470.44</v>
      </c>
      <c r="E59" s="74">
        <f t="shared" si="0"/>
        <v>430.94000000000005</v>
      </c>
      <c r="F59" s="74">
        <v>499.95</v>
      </c>
      <c r="G59" s="105">
        <v>539.54999999999995</v>
      </c>
      <c r="H59" s="74">
        <f t="shared" si="1"/>
        <v>1039.5</v>
      </c>
      <c r="I59" s="42" t="str">
        <f>VLOOKUP(B59,'FOLHA RESUMIDA'!C:D,2,0)</f>
        <v>ANDRE LUIZ MACIEL FERREIRA</v>
      </c>
    </row>
    <row r="60" spans="1:9">
      <c r="A60" s="97">
        <v>1</v>
      </c>
      <c r="B60" s="97">
        <v>1577</v>
      </c>
      <c r="C60" s="95" t="s">
        <v>57</v>
      </c>
      <c r="D60" s="99">
        <v>1470.44</v>
      </c>
      <c r="E60" s="74">
        <f t="shared" si="0"/>
        <v>833.30000000000007</v>
      </c>
      <c r="F60" s="74">
        <v>499.95</v>
      </c>
      <c r="G60" s="105">
        <v>137.19</v>
      </c>
      <c r="H60" s="74">
        <f t="shared" si="1"/>
        <v>637.14</v>
      </c>
      <c r="I60" s="42" t="str">
        <f>VLOOKUP(B60,'FOLHA RESUMIDA'!C:D,2,0)</f>
        <v>ANTONIA TAVARES DE FRANCA</v>
      </c>
    </row>
    <row r="61" spans="1:9">
      <c r="A61" s="97">
        <v>1</v>
      </c>
      <c r="B61" s="97">
        <v>1588</v>
      </c>
      <c r="C61" s="95" t="s">
        <v>58</v>
      </c>
      <c r="D61" s="99">
        <v>1543.95</v>
      </c>
      <c r="E61" s="74">
        <f t="shared" si="0"/>
        <v>958.11</v>
      </c>
      <c r="F61" s="74">
        <v>524.94000000000005</v>
      </c>
      <c r="G61" s="105">
        <v>60.9</v>
      </c>
      <c r="H61" s="74">
        <f t="shared" si="1"/>
        <v>585.84</v>
      </c>
      <c r="I61" s="42" t="str">
        <f>VLOOKUP(B61,'FOLHA RESUMIDA'!C:D,2,0)</f>
        <v>MARIA ANDREA DOS SANTOS</v>
      </c>
    </row>
    <row r="62" spans="1:9">
      <c r="A62" s="97">
        <v>1</v>
      </c>
      <c r="B62" s="97">
        <v>1589</v>
      </c>
      <c r="C62" s="95" t="s">
        <v>59</v>
      </c>
      <c r="D62" s="99">
        <v>1470.44</v>
      </c>
      <c r="E62" s="74">
        <f t="shared" si="0"/>
        <v>566.98</v>
      </c>
      <c r="F62" s="74">
        <v>499.95</v>
      </c>
      <c r="G62" s="105">
        <v>403.51</v>
      </c>
      <c r="H62" s="74">
        <f t="shared" si="1"/>
        <v>903.46</v>
      </c>
      <c r="I62" s="42" t="str">
        <f>VLOOKUP(B62,'FOLHA RESUMIDA'!C:D,2,0)</f>
        <v>SEVERINA DE SANTANA NEVES</v>
      </c>
    </row>
    <row r="63" spans="1:9">
      <c r="A63" s="97">
        <v>1</v>
      </c>
      <c r="B63" s="97">
        <v>1596</v>
      </c>
      <c r="C63" s="95" t="s">
        <v>60</v>
      </c>
      <c r="D63" s="99">
        <v>2069.0500000000002</v>
      </c>
      <c r="E63" s="74">
        <f t="shared" si="0"/>
        <v>1209.0100000000002</v>
      </c>
      <c r="F63" s="74">
        <v>703.48</v>
      </c>
      <c r="G63" s="105">
        <v>156.56</v>
      </c>
      <c r="H63" s="74">
        <f t="shared" si="1"/>
        <v>860.04</v>
      </c>
      <c r="I63" s="42" t="str">
        <f>VLOOKUP(B63,'FOLHA RESUMIDA'!C:D,2,0)</f>
        <v>IVANE FRANCISCO DE AZEVEDO</v>
      </c>
    </row>
    <row r="64" spans="1:9">
      <c r="A64" s="97">
        <v>1</v>
      </c>
      <c r="B64" s="97">
        <v>1597</v>
      </c>
      <c r="C64" s="95" t="s">
        <v>61</v>
      </c>
      <c r="D64" s="99">
        <v>3044.14</v>
      </c>
      <c r="E64" s="74">
        <f t="shared" si="0"/>
        <v>1574.6</v>
      </c>
      <c r="F64" s="74">
        <v>1035.01</v>
      </c>
      <c r="G64" s="105">
        <v>434.53</v>
      </c>
      <c r="H64" s="74">
        <f t="shared" si="1"/>
        <v>1469.54</v>
      </c>
      <c r="I64" s="42" t="str">
        <f>VLOOKUP(B64,'FOLHA RESUMIDA'!C:D,2,0)</f>
        <v>DILMA NEUZA DAS MERCES</v>
      </c>
    </row>
    <row r="65" spans="1:9">
      <c r="A65" s="97">
        <v>1</v>
      </c>
      <c r="B65" s="97">
        <v>1631</v>
      </c>
      <c r="C65" s="95" t="s">
        <v>62</v>
      </c>
      <c r="D65" s="99">
        <v>1876.7</v>
      </c>
      <c r="E65" s="74">
        <f t="shared" si="0"/>
        <v>822.71</v>
      </c>
      <c r="F65" s="74">
        <v>638.08000000000004</v>
      </c>
      <c r="G65" s="105">
        <v>415.91</v>
      </c>
      <c r="H65" s="74">
        <f t="shared" si="1"/>
        <v>1053.99</v>
      </c>
      <c r="I65" s="42" t="str">
        <f>VLOOKUP(B65,'FOLHA RESUMIDA'!C:D,2,0)</f>
        <v>GERSON MARTINS DA SILVA</v>
      </c>
    </row>
    <row r="66" spans="1:9">
      <c r="A66" s="97">
        <v>1</v>
      </c>
      <c r="B66" s="97">
        <v>1641</v>
      </c>
      <c r="C66" s="95" t="s">
        <v>63</v>
      </c>
      <c r="D66" s="99">
        <v>2142.61</v>
      </c>
      <c r="E66" s="74">
        <f t="shared" si="0"/>
        <v>572.05999999999995</v>
      </c>
      <c r="F66" s="74">
        <v>638.08000000000004</v>
      </c>
      <c r="G66" s="105">
        <v>932.47</v>
      </c>
      <c r="H66" s="74">
        <f t="shared" si="1"/>
        <v>1570.5500000000002</v>
      </c>
      <c r="I66" s="42" t="str">
        <f>VLOOKUP(B66,'FOLHA RESUMIDA'!C:D,2,0)</f>
        <v>JOAO FELICIANO ALVES</v>
      </c>
    </row>
    <row r="67" spans="1:9">
      <c r="A67" s="97">
        <v>1</v>
      </c>
      <c r="B67" s="97">
        <v>1650</v>
      </c>
      <c r="C67" s="95" t="s">
        <v>64</v>
      </c>
      <c r="D67" s="99">
        <v>1735.25</v>
      </c>
      <c r="E67" s="74">
        <f t="shared" si="0"/>
        <v>1156.5</v>
      </c>
      <c r="F67" s="74">
        <v>578.75</v>
      </c>
      <c r="G67" s="105">
        <v>0</v>
      </c>
      <c r="H67" s="74">
        <f t="shared" si="1"/>
        <v>578.75</v>
      </c>
      <c r="I67" s="42" t="str">
        <f>VLOOKUP(B67,'FOLHA RESUMIDA'!C:D,2,0)</f>
        <v>JANETE MARIA DA SILVA</v>
      </c>
    </row>
    <row r="68" spans="1:9">
      <c r="A68" s="97">
        <v>1</v>
      </c>
      <c r="B68" s="97">
        <v>1652</v>
      </c>
      <c r="C68" s="95" t="s">
        <v>65</v>
      </c>
      <c r="D68" s="99">
        <v>1702.21</v>
      </c>
      <c r="E68" s="74">
        <f t="shared" si="0"/>
        <v>166.91000000000008</v>
      </c>
      <c r="F68" s="74">
        <v>578.75</v>
      </c>
      <c r="G68" s="105">
        <v>956.55</v>
      </c>
      <c r="H68" s="74">
        <f t="shared" si="1"/>
        <v>1535.3</v>
      </c>
      <c r="I68" s="42" t="str">
        <f>VLOOKUP(B68,'FOLHA RESUMIDA'!C:D,2,0)</f>
        <v>ROMILDO NUNES DIAS</v>
      </c>
    </row>
    <row r="69" spans="1:9">
      <c r="A69" s="97">
        <v>1</v>
      </c>
      <c r="B69" s="97">
        <v>1665</v>
      </c>
      <c r="C69" s="95" t="s">
        <v>66</v>
      </c>
      <c r="D69" s="99">
        <v>1876.7</v>
      </c>
      <c r="E69" s="74">
        <f t="shared" si="0"/>
        <v>1064.3699999999999</v>
      </c>
      <c r="F69" s="74">
        <v>638.08000000000004</v>
      </c>
      <c r="G69" s="105">
        <v>174.25</v>
      </c>
      <c r="H69" s="74">
        <f t="shared" si="1"/>
        <v>812.33</v>
      </c>
      <c r="I69" s="42" t="str">
        <f>VLOOKUP(B69,'FOLHA RESUMIDA'!C:D,2,0)</f>
        <v>LUZIA BERNARDO DE SOUSA</v>
      </c>
    </row>
    <row r="70" spans="1:9">
      <c r="A70" s="97">
        <v>1</v>
      </c>
      <c r="B70" s="97">
        <v>1672</v>
      </c>
      <c r="C70" s="95" t="s">
        <v>67</v>
      </c>
      <c r="D70" s="99">
        <v>1876.7</v>
      </c>
      <c r="E70" s="74">
        <f t="shared" ref="E70:E133" si="2">D70-H70</f>
        <v>761.3</v>
      </c>
      <c r="F70" s="74">
        <v>638.08000000000004</v>
      </c>
      <c r="G70" s="105">
        <v>477.32</v>
      </c>
      <c r="H70" s="74">
        <f t="shared" ref="H70:H133" si="3">F70+G70</f>
        <v>1115.4000000000001</v>
      </c>
      <c r="I70" s="42" t="str">
        <f>VLOOKUP(B70,'FOLHA RESUMIDA'!C:D,2,0)</f>
        <v>JOSE KENNEDY DA SILVA</v>
      </c>
    </row>
    <row r="71" spans="1:9">
      <c r="A71" s="97">
        <v>1</v>
      </c>
      <c r="B71" s="97">
        <v>1674</v>
      </c>
      <c r="C71" s="95" t="s">
        <v>68</v>
      </c>
      <c r="D71" s="99">
        <v>1543.95</v>
      </c>
      <c r="E71" s="74">
        <f t="shared" si="2"/>
        <v>826.03</v>
      </c>
      <c r="F71" s="74">
        <v>524.94000000000005</v>
      </c>
      <c r="G71" s="105">
        <v>192.98</v>
      </c>
      <c r="H71" s="74">
        <f t="shared" si="3"/>
        <v>717.92000000000007</v>
      </c>
      <c r="I71" s="42" t="str">
        <f>VLOOKUP(B71,'FOLHA RESUMIDA'!C:D,2,0)</f>
        <v>MARIA HELENA FERREIRA DA SILVA</v>
      </c>
    </row>
    <row r="72" spans="1:9">
      <c r="A72" s="97">
        <v>16</v>
      </c>
      <c r="B72" s="97">
        <v>1682</v>
      </c>
      <c r="C72" s="95" t="s">
        <v>440</v>
      </c>
      <c r="D72" s="99">
        <v>3269.44</v>
      </c>
      <c r="E72" s="74">
        <f t="shared" si="2"/>
        <v>1004.6799999999998</v>
      </c>
      <c r="F72" s="74">
        <v>1111.6099999999999</v>
      </c>
      <c r="G72" s="105">
        <v>1153.1500000000001</v>
      </c>
      <c r="H72" s="74">
        <f t="shared" si="3"/>
        <v>2264.7600000000002</v>
      </c>
      <c r="I72" s="42" t="str">
        <f>VLOOKUP(B72,'FOLHA RESUMIDA'!C:D,2,0)</f>
        <v>MOISES MARTINS DE MELO NETO</v>
      </c>
    </row>
    <row r="73" spans="1:9">
      <c r="A73" s="97">
        <v>2</v>
      </c>
      <c r="B73" s="97">
        <v>1683</v>
      </c>
      <c r="C73" s="95" t="s">
        <v>478</v>
      </c>
      <c r="D73" s="99">
        <v>3269.44</v>
      </c>
      <c r="E73" s="74">
        <f t="shared" si="2"/>
        <v>1908.7200000000003</v>
      </c>
      <c r="F73" s="74">
        <v>1111.6099999999999</v>
      </c>
      <c r="G73" s="105">
        <v>249.11</v>
      </c>
      <c r="H73" s="74">
        <f t="shared" si="3"/>
        <v>1360.7199999999998</v>
      </c>
      <c r="I73" s="42" t="str">
        <f>VLOOKUP(B73,'FOLHA RESUMIDA'!C:D,2,0)</f>
        <v>ADEMIR LOPES DA SILVA</v>
      </c>
    </row>
    <row r="74" spans="1:9">
      <c r="A74" s="97">
        <v>51</v>
      </c>
      <c r="B74" s="97">
        <v>1726</v>
      </c>
      <c r="C74" s="95" t="s">
        <v>479</v>
      </c>
      <c r="D74" s="99">
        <v>3269.44</v>
      </c>
      <c r="E74" s="74">
        <f t="shared" si="2"/>
        <v>1256.3000000000002</v>
      </c>
      <c r="F74" s="74">
        <v>1111.6099999999999</v>
      </c>
      <c r="G74" s="105">
        <v>901.53</v>
      </c>
      <c r="H74" s="74">
        <f t="shared" si="3"/>
        <v>2013.1399999999999</v>
      </c>
      <c r="I74" s="42" t="str">
        <f>VLOOKUP(B74,'FOLHA RESUMIDA'!C:D,2,0)</f>
        <v>JOSE CARLOS VIEIRA</v>
      </c>
    </row>
    <row r="75" spans="1:9">
      <c r="A75" s="97">
        <v>1</v>
      </c>
      <c r="B75" s="97">
        <v>1741</v>
      </c>
      <c r="C75" s="95" t="s">
        <v>69</v>
      </c>
      <c r="D75" s="99">
        <v>2640.68</v>
      </c>
      <c r="E75" s="74">
        <f t="shared" si="2"/>
        <v>1016.3299999999999</v>
      </c>
      <c r="F75" s="74">
        <v>897.83</v>
      </c>
      <c r="G75" s="105">
        <v>726.52</v>
      </c>
      <c r="H75" s="74">
        <f t="shared" si="3"/>
        <v>1624.35</v>
      </c>
      <c r="I75" s="42" t="str">
        <f>VLOOKUP(B75,'FOLHA RESUMIDA'!C:D,2,0)</f>
        <v>MARCONDES C  DE OLIVEIRA</v>
      </c>
    </row>
    <row r="76" spans="1:9">
      <c r="A76" s="97">
        <v>1</v>
      </c>
      <c r="B76" s="97">
        <v>1749</v>
      </c>
      <c r="C76" s="95" t="s">
        <v>70</v>
      </c>
      <c r="D76" s="99">
        <v>2176.0300000000002</v>
      </c>
      <c r="E76" s="74">
        <f t="shared" si="2"/>
        <v>647.90000000000009</v>
      </c>
      <c r="F76" s="74">
        <v>635.4</v>
      </c>
      <c r="G76" s="105">
        <v>892.73</v>
      </c>
      <c r="H76" s="74">
        <f t="shared" si="3"/>
        <v>1528.13</v>
      </c>
      <c r="I76" s="42" t="str">
        <f>VLOOKUP(B76,'FOLHA RESUMIDA'!C:D,2,0)</f>
        <v>MANOEL MARTINS LEITE NETO</v>
      </c>
    </row>
    <row r="77" spans="1:9">
      <c r="A77" s="97">
        <v>1</v>
      </c>
      <c r="B77" s="97">
        <v>1774</v>
      </c>
      <c r="C77" s="95" t="s">
        <v>71</v>
      </c>
      <c r="D77" s="99">
        <v>1970.59</v>
      </c>
      <c r="E77" s="74">
        <f t="shared" si="2"/>
        <v>479.26999999999975</v>
      </c>
      <c r="F77" s="74">
        <v>669.98</v>
      </c>
      <c r="G77" s="105">
        <v>821.34</v>
      </c>
      <c r="H77" s="74">
        <f t="shared" si="3"/>
        <v>1491.3200000000002</v>
      </c>
      <c r="I77" s="42" t="str">
        <f>VLOOKUP(B77,'FOLHA RESUMIDA'!C:D,2,0)</f>
        <v>FRANCISCO DE ASSIS BEZERRA</v>
      </c>
    </row>
    <row r="78" spans="1:9">
      <c r="A78" s="97">
        <v>1</v>
      </c>
      <c r="B78" s="97">
        <v>1794</v>
      </c>
      <c r="C78" s="95" t="s">
        <v>72</v>
      </c>
      <c r="D78" s="99">
        <v>3822.52</v>
      </c>
      <c r="E78" s="74">
        <f t="shared" si="2"/>
        <v>2239.13</v>
      </c>
      <c r="F78" s="74">
        <v>1198.1500000000001</v>
      </c>
      <c r="G78" s="105">
        <v>385.24</v>
      </c>
      <c r="H78" s="74">
        <f t="shared" si="3"/>
        <v>1583.39</v>
      </c>
      <c r="I78" s="42" t="str">
        <f>VLOOKUP(B78,'FOLHA RESUMIDA'!C:D,2,0)</f>
        <v>LUCIENE MARIA DE ANDRADE</v>
      </c>
    </row>
    <row r="79" spans="1:9">
      <c r="A79" s="97">
        <v>1</v>
      </c>
      <c r="B79" s="97">
        <v>1796</v>
      </c>
      <c r="C79" s="95" t="s">
        <v>73</v>
      </c>
      <c r="D79" s="99">
        <v>1543.96</v>
      </c>
      <c r="E79" s="74">
        <f t="shared" si="2"/>
        <v>343.65999999999985</v>
      </c>
      <c r="F79" s="74">
        <v>524.94000000000005</v>
      </c>
      <c r="G79" s="105">
        <v>675.36</v>
      </c>
      <c r="H79" s="74">
        <f t="shared" si="3"/>
        <v>1200.3000000000002</v>
      </c>
      <c r="I79" s="42" t="str">
        <f>VLOOKUP(B79,'FOLHA RESUMIDA'!C:D,2,0)</f>
        <v>NEUZA ANUNCIACAO COELHO</v>
      </c>
    </row>
    <row r="80" spans="1:9">
      <c r="A80" s="97">
        <v>1</v>
      </c>
      <c r="B80" s="97">
        <v>1809</v>
      </c>
      <c r="C80" s="95" t="s">
        <v>74</v>
      </c>
      <c r="D80" s="99">
        <v>2629.63</v>
      </c>
      <c r="E80" s="74">
        <f t="shared" si="2"/>
        <v>794.34000000000015</v>
      </c>
      <c r="F80" s="74">
        <v>894.07</v>
      </c>
      <c r="G80" s="105">
        <v>941.22</v>
      </c>
      <c r="H80" s="74">
        <f t="shared" si="3"/>
        <v>1835.29</v>
      </c>
      <c r="I80" s="42" t="str">
        <f>VLOOKUP(B80,'FOLHA RESUMIDA'!C:D,2,0)</f>
        <v>JOSE IRANILDO DE ANDRADE SILVA</v>
      </c>
    </row>
    <row r="81" spans="1:9">
      <c r="A81" s="97">
        <v>1</v>
      </c>
      <c r="B81" s="97">
        <v>1821</v>
      </c>
      <c r="C81" s="95" t="s">
        <v>75</v>
      </c>
      <c r="D81" s="99">
        <v>3341.06</v>
      </c>
      <c r="E81" s="74">
        <f t="shared" si="2"/>
        <v>1882.25</v>
      </c>
      <c r="F81" s="74">
        <v>1135.96</v>
      </c>
      <c r="G81" s="105">
        <v>322.85000000000002</v>
      </c>
      <c r="H81" s="74">
        <f t="shared" si="3"/>
        <v>1458.81</v>
      </c>
      <c r="I81" s="42" t="str">
        <f>VLOOKUP(B81,'FOLHA RESUMIDA'!C:D,2,0)</f>
        <v>CARLOS STENIO DE DEUS</v>
      </c>
    </row>
    <row r="82" spans="1:9">
      <c r="A82" s="97">
        <v>1</v>
      </c>
      <c r="B82" s="97">
        <v>1822</v>
      </c>
      <c r="C82" s="95" t="s">
        <v>76</v>
      </c>
      <c r="D82" s="99">
        <v>1400.41</v>
      </c>
      <c r="E82" s="74">
        <f t="shared" si="2"/>
        <v>159.52999999999997</v>
      </c>
      <c r="F82" s="74">
        <v>476.14</v>
      </c>
      <c r="G82" s="105">
        <v>764.74</v>
      </c>
      <c r="H82" s="74">
        <f t="shared" si="3"/>
        <v>1240.8800000000001</v>
      </c>
      <c r="I82" s="42" t="str">
        <f>VLOOKUP(B82,'FOLHA RESUMIDA'!C:D,2,0)</f>
        <v>GILMAR BEZERRA DE OLIVEIRA</v>
      </c>
    </row>
    <row r="83" spans="1:9">
      <c r="A83" s="97">
        <v>1</v>
      </c>
      <c r="B83" s="97">
        <v>1906</v>
      </c>
      <c r="C83" s="95" t="s">
        <v>77</v>
      </c>
      <c r="D83" s="99">
        <v>2899.18</v>
      </c>
      <c r="E83" s="74">
        <f t="shared" si="2"/>
        <v>1329.6</v>
      </c>
      <c r="F83" s="74">
        <v>985.72</v>
      </c>
      <c r="G83" s="105">
        <v>583.86</v>
      </c>
      <c r="H83" s="74">
        <f t="shared" si="3"/>
        <v>1569.58</v>
      </c>
      <c r="I83" s="42" t="str">
        <f>VLOOKUP(B83,'FOLHA RESUMIDA'!C:D,2,0)</f>
        <v>IZABEL CRISTINA F DE ARRUDA</v>
      </c>
    </row>
    <row r="84" spans="1:9">
      <c r="A84" s="97">
        <v>1</v>
      </c>
      <c r="B84" s="97">
        <v>1907</v>
      </c>
      <c r="C84" s="95" t="s">
        <v>78</v>
      </c>
      <c r="D84" s="99">
        <v>5694.08</v>
      </c>
      <c r="E84" s="74">
        <f t="shared" si="2"/>
        <v>3127.41</v>
      </c>
      <c r="F84" s="74">
        <v>1935.99</v>
      </c>
      <c r="G84" s="105">
        <v>630.67999999999995</v>
      </c>
      <c r="H84" s="74">
        <f t="shared" si="3"/>
        <v>2566.67</v>
      </c>
      <c r="I84" s="42" t="str">
        <f>VLOOKUP(B84,'FOLHA RESUMIDA'!C:D,2,0)</f>
        <v>SUELY RICARDO DE FIGUEIREDO</v>
      </c>
    </row>
    <row r="85" spans="1:9">
      <c r="A85" s="97">
        <v>1</v>
      </c>
      <c r="B85" s="97">
        <v>1908</v>
      </c>
      <c r="C85" s="95" t="s">
        <v>79</v>
      </c>
      <c r="D85" s="99">
        <v>6196.35</v>
      </c>
      <c r="E85" s="74">
        <f t="shared" si="2"/>
        <v>3197.6000000000004</v>
      </c>
      <c r="F85" s="74">
        <v>2106.7600000000002</v>
      </c>
      <c r="G85" s="105">
        <v>891.99</v>
      </c>
      <c r="H85" s="74">
        <f t="shared" si="3"/>
        <v>2998.75</v>
      </c>
      <c r="I85" s="42" t="str">
        <f>VLOOKUP(B85,'FOLHA RESUMIDA'!C:D,2,0)</f>
        <v>LUCIA MARIA ARAUJO LAVOR</v>
      </c>
    </row>
    <row r="86" spans="1:9">
      <c r="A86" s="97">
        <v>1</v>
      </c>
      <c r="B86" s="97">
        <v>1909</v>
      </c>
      <c r="C86" s="95" t="s">
        <v>80</v>
      </c>
      <c r="D86" s="99">
        <v>2514.9499999999998</v>
      </c>
      <c r="E86" s="74">
        <f t="shared" si="2"/>
        <v>491.14999999999964</v>
      </c>
      <c r="F86" s="74">
        <v>855.08</v>
      </c>
      <c r="G86" s="105">
        <v>1168.72</v>
      </c>
      <c r="H86" s="74">
        <f t="shared" si="3"/>
        <v>2023.8000000000002</v>
      </c>
      <c r="I86" s="42" t="str">
        <f>VLOOKUP(B86,'FOLHA RESUMIDA'!C:D,2,0)</f>
        <v>IVANILDO BATISTA DA SILVA</v>
      </c>
    </row>
    <row r="87" spans="1:9">
      <c r="A87" s="97">
        <v>14</v>
      </c>
      <c r="B87" s="97">
        <v>1916</v>
      </c>
      <c r="C87" s="95" t="s">
        <v>436</v>
      </c>
      <c r="D87" s="99">
        <v>2310.41</v>
      </c>
      <c r="E87" s="74">
        <f t="shared" si="2"/>
        <v>1132.6999999999998</v>
      </c>
      <c r="F87" s="74">
        <v>785.54</v>
      </c>
      <c r="G87" s="105">
        <v>392.17</v>
      </c>
      <c r="H87" s="74">
        <f t="shared" si="3"/>
        <v>1177.71</v>
      </c>
      <c r="I87" s="42" t="str">
        <f>VLOOKUP(B87,'FOLHA RESUMIDA'!C:D,2,0)</f>
        <v>FABIOLA ALBUQUERQUE PINHEIRO</v>
      </c>
    </row>
    <row r="88" spans="1:9">
      <c r="A88" s="97">
        <v>1</v>
      </c>
      <c r="B88" s="97">
        <v>1921</v>
      </c>
      <c r="C88" s="95" t="s">
        <v>81</v>
      </c>
      <c r="D88" s="99">
        <v>9680.6299999999992</v>
      </c>
      <c r="E88" s="74">
        <f t="shared" si="2"/>
        <v>3178.7299999999996</v>
      </c>
      <c r="F88" s="74">
        <v>3291.41</v>
      </c>
      <c r="G88" s="105">
        <v>3210.49</v>
      </c>
      <c r="H88" s="74">
        <f t="shared" si="3"/>
        <v>6501.9</v>
      </c>
      <c r="I88" s="42" t="str">
        <f>VLOOKUP(B88,'FOLHA RESUMIDA'!C:D,2,0)</f>
        <v>MARCIA APARECIDA DA SILVA</v>
      </c>
    </row>
    <row r="89" spans="1:9">
      <c r="A89" s="97">
        <v>1</v>
      </c>
      <c r="B89" s="97">
        <v>1924</v>
      </c>
      <c r="C89" s="95" t="s">
        <v>82</v>
      </c>
      <c r="D89" s="99">
        <v>5911.13</v>
      </c>
      <c r="E89" s="74">
        <f t="shared" si="2"/>
        <v>2582.8500000000004</v>
      </c>
      <c r="F89" s="74">
        <v>2007.85</v>
      </c>
      <c r="G89" s="105">
        <v>1320.43</v>
      </c>
      <c r="H89" s="74">
        <f t="shared" si="3"/>
        <v>3328.2799999999997</v>
      </c>
      <c r="I89" s="42" t="str">
        <f>VLOOKUP(B89,'FOLHA RESUMIDA'!C:D,2,0)</f>
        <v>CARLOS HENRIQUE LIMA DE MELO</v>
      </c>
    </row>
    <row r="90" spans="1:9">
      <c r="A90" s="97">
        <v>1</v>
      </c>
      <c r="B90" s="97">
        <v>1927</v>
      </c>
      <c r="C90" s="95" t="s">
        <v>83</v>
      </c>
      <c r="D90" s="99">
        <v>6391.08</v>
      </c>
      <c r="E90" s="74">
        <f t="shared" si="2"/>
        <v>2662.0599999999995</v>
      </c>
      <c r="F90" s="74">
        <v>1492.97</v>
      </c>
      <c r="G90" s="105">
        <v>2236.0500000000002</v>
      </c>
      <c r="H90" s="74">
        <f t="shared" si="3"/>
        <v>3729.0200000000004</v>
      </c>
      <c r="I90" s="42" t="str">
        <f>VLOOKUP(B90,'FOLHA RESUMIDA'!C:D,2,0)</f>
        <v>RITA DE CASSIA CHAGAS</v>
      </c>
    </row>
    <row r="91" spans="1:9">
      <c r="A91" s="97">
        <v>1</v>
      </c>
      <c r="B91" s="97">
        <v>1932</v>
      </c>
      <c r="C91" s="95" t="s">
        <v>84</v>
      </c>
      <c r="D91" s="99">
        <v>5591.03</v>
      </c>
      <c r="E91" s="74">
        <f t="shared" si="2"/>
        <v>2129.3599999999997</v>
      </c>
      <c r="F91" s="74">
        <v>1900.95</v>
      </c>
      <c r="G91" s="105">
        <v>1560.72</v>
      </c>
      <c r="H91" s="74">
        <f t="shared" si="3"/>
        <v>3461.67</v>
      </c>
      <c r="I91" s="42" t="str">
        <f>VLOOKUP(B91,'FOLHA RESUMIDA'!C:D,2,0)</f>
        <v>ROSILENE MARIA ANACLETO</v>
      </c>
    </row>
    <row r="92" spans="1:9">
      <c r="A92" s="97">
        <v>1</v>
      </c>
      <c r="B92" s="97">
        <v>1937</v>
      </c>
      <c r="C92" s="95" t="s">
        <v>85</v>
      </c>
      <c r="D92" s="99">
        <v>2712.86</v>
      </c>
      <c r="E92" s="74">
        <f t="shared" si="2"/>
        <v>1148.3300000000002</v>
      </c>
      <c r="F92" s="74">
        <v>923.79</v>
      </c>
      <c r="G92" s="105">
        <v>640.74</v>
      </c>
      <c r="H92" s="74">
        <f t="shared" si="3"/>
        <v>1564.53</v>
      </c>
      <c r="I92" s="42" t="str">
        <f>VLOOKUP(B92,'FOLHA RESUMIDA'!C:D,2,0)</f>
        <v>RILDA MARIA DA SILVA</v>
      </c>
    </row>
    <row r="93" spans="1:9">
      <c r="A93" s="97">
        <v>1</v>
      </c>
      <c r="B93" s="97">
        <v>1980</v>
      </c>
      <c r="C93" s="95" t="s">
        <v>86</v>
      </c>
      <c r="D93" s="99">
        <v>10284.67</v>
      </c>
      <c r="E93" s="74">
        <f t="shared" si="2"/>
        <v>3105.4700000000003</v>
      </c>
      <c r="F93" s="74">
        <v>3496.79</v>
      </c>
      <c r="G93" s="105">
        <v>3682.41</v>
      </c>
      <c r="H93" s="74">
        <f t="shared" si="3"/>
        <v>7179.2</v>
      </c>
      <c r="I93" s="42" t="str">
        <f>VLOOKUP(B93,'FOLHA RESUMIDA'!C:D,2,0)</f>
        <v>MANOEL NETO DINIZ</v>
      </c>
    </row>
    <row r="94" spans="1:9">
      <c r="A94" s="97">
        <v>1</v>
      </c>
      <c r="B94" s="97">
        <v>1988</v>
      </c>
      <c r="C94" s="95" t="s">
        <v>87</v>
      </c>
      <c r="D94" s="99">
        <v>3608.13</v>
      </c>
      <c r="E94" s="74">
        <f t="shared" si="2"/>
        <v>1073.4000000000001</v>
      </c>
      <c r="F94" s="74">
        <v>1226.76</v>
      </c>
      <c r="G94" s="105">
        <v>1307.97</v>
      </c>
      <c r="H94" s="74">
        <f t="shared" si="3"/>
        <v>2534.73</v>
      </c>
      <c r="I94" s="42" t="str">
        <f>VLOOKUP(B94,'FOLHA RESUMIDA'!C:D,2,0)</f>
        <v>FRANCISCA CARVALHO NASCIMENTO</v>
      </c>
    </row>
    <row r="95" spans="1:9">
      <c r="A95" s="97">
        <v>1</v>
      </c>
      <c r="B95" s="97">
        <v>1994</v>
      </c>
      <c r="C95" s="95" t="s">
        <v>88</v>
      </c>
      <c r="D95" s="99">
        <v>3836.38</v>
      </c>
      <c r="E95" s="74">
        <f t="shared" si="2"/>
        <v>1184.1100000000001</v>
      </c>
      <c r="F95" s="74">
        <v>1304.3699999999999</v>
      </c>
      <c r="G95" s="105">
        <v>1347.9</v>
      </c>
      <c r="H95" s="74">
        <f t="shared" si="3"/>
        <v>2652.27</v>
      </c>
      <c r="I95" s="42" t="str">
        <f>VLOOKUP(B95,'FOLHA RESUMIDA'!C:D,2,0)</f>
        <v>PAULO JOSE DA SILVA</v>
      </c>
    </row>
    <row r="96" spans="1:9">
      <c r="A96" s="97">
        <v>1</v>
      </c>
      <c r="B96" s="97">
        <v>1999</v>
      </c>
      <c r="C96" s="95" t="s">
        <v>89</v>
      </c>
      <c r="D96" s="99">
        <v>2163.4</v>
      </c>
      <c r="E96" s="74">
        <f t="shared" si="2"/>
        <v>1045.5700000000002</v>
      </c>
      <c r="F96" s="74">
        <v>735.56</v>
      </c>
      <c r="G96" s="105">
        <v>382.27</v>
      </c>
      <c r="H96" s="74">
        <f t="shared" si="3"/>
        <v>1117.83</v>
      </c>
      <c r="I96" s="42" t="str">
        <f>VLOOKUP(B96,'FOLHA RESUMIDA'!C:D,2,0)</f>
        <v>ELIAS RIBEIRO DA SILVA FILHO</v>
      </c>
    </row>
    <row r="97" spans="1:9">
      <c r="A97" s="97">
        <v>1</v>
      </c>
      <c r="B97" s="97">
        <v>2008</v>
      </c>
      <c r="C97" s="95" t="s">
        <v>90</v>
      </c>
      <c r="D97" s="99">
        <v>2911.36</v>
      </c>
      <c r="E97" s="74">
        <f t="shared" si="2"/>
        <v>333.86999999999989</v>
      </c>
      <c r="F97" s="74">
        <v>989.86</v>
      </c>
      <c r="G97" s="105">
        <v>1587.63</v>
      </c>
      <c r="H97" s="74">
        <f t="shared" si="3"/>
        <v>2577.4900000000002</v>
      </c>
      <c r="I97" s="42" t="str">
        <f>VLOOKUP(B97,'FOLHA RESUMIDA'!C:D,2,0)</f>
        <v>AMAURI GONCALO DA SILVA</v>
      </c>
    </row>
    <row r="98" spans="1:9">
      <c r="A98" s="97">
        <v>1</v>
      </c>
      <c r="B98" s="97">
        <v>2014</v>
      </c>
      <c r="C98" s="95" t="s">
        <v>91</v>
      </c>
      <c r="D98" s="99">
        <v>1970.53</v>
      </c>
      <c r="E98" s="74">
        <f t="shared" si="2"/>
        <v>505.66999999999985</v>
      </c>
      <c r="F98" s="74">
        <v>669.98</v>
      </c>
      <c r="G98" s="105">
        <v>794.88</v>
      </c>
      <c r="H98" s="74">
        <f t="shared" si="3"/>
        <v>1464.8600000000001</v>
      </c>
      <c r="I98" s="42" t="str">
        <f>VLOOKUP(B98,'FOLHA RESUMIDA'!C:D,2,0)</f>
        <v>SOLANGE NASCIMENTO DE LIMA</v>
      </c>
    </row>
    <row r="99" spans="1:9">
      <c r="A99" s="97">
        <v>1</v>
      </c>
      <c r="B99" s="97">
        <v>2015</v>
      </c>
      <c r="C99" s="95" t="s">
        <v>92</v>
      </c>
      <c r="D99" s="99">
        <v>8594.8799999999992</v>
      </c>
      <c r="E99" s="74">
        <f t="shared" si="2"/>
        <v>2969.6799999999985</v>
      </c>
      <c r="F99" s="74">
        <v>2922.26</v>
      </c>
      <c r="G99" s="105">
        <v>2702.94</v>
      </c>
      <c r="H99" s="74">
        <f t="shared" si="3"/>
        <v>5625.2000000000007</v>
      </c>
      <c r="I99" s="42" t="str">
        <f>VLOOKUP(B99,'FOLHA RESUMIDA'!C:D,2,0)</f>
        <v>MARIA SANDRA PONTES MENDONCA</v>
      </c>
    </row>
    <row r="100" spans="1:9">
      <c r="A100" s="97">
        <v>1</v>
      </c>
      <c r="B100" s="97">
        <v>2019</v>
      </c>
      <c r="C100" s="95" t="s">
        <v>93</v>
      </c>
      <c r="D100" s="99">
        <v>1779.83</v>
      </c>
      <c r="E100" s="74">
        <f t="shared" si="2"/>
        <v>408.83999999999992</v>
      </c>
      <c r="F100" s="74">
        <v>605.14</v>
      </c>
      <c r="G100" s="105">
        <v>765.85</v>
      </c>
      <c r="H100" s="74">
        <f t="shared" si="3"/>
        <v>1370.99</v>
      </c>
      <c r="I100" s="42" t="str">
        <f>VLOOKUP(B100,'FOLHA RESUMIDA'!C:D,2,0)</f>
        <v>MARCOS DO NASCIMENTO</v>
      </c>
    </row>
    <row r="101" spans="1:9">
      <c r="A101" s="97">
        <v>1</v>
      </c>
      <c r="B101" s="97">
        <v>2038</v>
      </c>
      <c r="C101" s="95" t="s">
        <v>94</v>
      </c>
      <c r="D101" s="99">
        <v>3001.22</v>
      </c>
      <c r="E101" s="74">
        <f t="shared" si="2"/>
        <v>1445.02</v>
      </c>
      <c r="F101" s="74">
        <v>1020.41</v>
      </c>
      <c r="G101" s="105">
        <v>535.79</v>
      </c>
      <c r="H101" s="74">
        <f t="shared" si="3"/>
        <v>1556.1999999999998</v>
      </c>
      <c r="I101" s="42" t="str">
        <f>VLOOKUP(B101,'FOLHA RESUMIDA'!C:D,2,0)</f>
        <v>IRONILDA FERREIRA DA SILVA</v>
      </c>
    </row>
    <row r="102" spans="1:9">
      <c r="A102" s="97">
        <v>1</v>
      </c>
      <c r="B102" s="97">
        <v>2043</v>
      </c>
      <c r="C102" s="95" t="s">
        <v>95</v>
      </c>
      <c r="D102" s="99">
        <v>2785.25</v>
      </c>
      <c r="E102" s="74">
        <f t="shared" si="2"/>
        <v>679.07000000000016</v>
      </c>
      <c r="F102" s="74">
        <v>855.08</v>
      </c>
      <c r="G102" s="105">
        <v>1251.0999999999999</v>
      </c>
      <c r="H102" s="74">
        <f t="shared" si="3"/>
        <v>2106.1799999999998</v>
      </c>
      <c r="I102" s="42" t="str">
        <f>VLOOKUP(B102,'FOLHA RESUMIDA'!C:D,2,0)</f>
        <v>JOAO LUIZ BRAGA DE PONTES</v>
      </c>
    </row>
    <row r="103" spans="1:9">
      <c r="A103" s="97">
        <v>1</v>
      </c>
      <c r="B103" s="97">
        <v>2052</v>
      </c>
      <c r="C103" s="95" t="s">
        <v>96</v>
      </c>
      <c r="D103" s="99">
        <v>3296.7</v>
      </c>
      <c r="E103" s="74">
        <f t="shared" si="2"/>
        <v>2306.8399999999997</v>
      </c>
      <c r="F103" s="74">
        <v>989.86</v>
      </c>
      <c r="G103" s="105">
        <v>0</v>
      </c>
      <c r="H103" s="74">
        <f t="shared" si="3"/>
        <v>989.86</v>
      </c>
      <c r="I103" s="42" t="str">
        <f>VLOOKUP(B103,'FOLHA RESUMIDA'!C:D,2,0)</f>
        <v>JOSE FERNANDO PEREIRA DA COSTA</v>
      </c>
    </row>
    <row r="104" spans="1:9">
      <c r="A104" s="97">
        <v>1</v>
      </c>
      <c r="B104" s="97">
        <v>2063</v>
      </c>
      <c r="C104" s="95" t="s">
        <v>97</v>
      </c>
      <c r="D104" s="99">
        <v>12169.96</v>
      </c>
      <c r="E104" s="74">
        <f t="shared" si="2"/>
        <v>5124.6399999999994</v>
      </c>
      <c r="F104" s="74">
        <v>4137.79</v>
      </c>
      <c r="G104" s="105">
        <v>2907.53</v>
      </c>
      <c r="H104" s="74">
        <f t="shared" si="3"/>
        <v>7045.32</v>
      </c>
      <c r="I104" s="42" t="str">
        <f>VLOOKUP(B104,'FOLHA RESUMIDA'!C:D,2,0)</f>
        <v>JOAQUIM PEDRO CARNEIRO C NETO</v>
      </c>
    </row>
    <row r="105" spans="1:9">
      <c r="A105" s="97">
        <v>1</v>
      </c>
      <c r="B105" s="97">
        <v>2069</v>
      </c>
      <c r="C105" s="95" t="s">
        <v>98</v>
      </c>
      <c r="D105" s="99">
        <v>15520.32</v>
      </c>
      <c r="E105" s="74">
        <f t="shared" si="2"/>
        <v>5251.84</v>
      </c>
      <c r="F105" s="74">
        <v>5276.91</v>
      </c>
      <c r="G105" s="105">
        <v>4991.57</v>
      </c>
      <c r="H105" s="74">
        <f t="shared" si="3"/>
        <v>10268.48</v>
      </c>
      <c r="I105" s="42" t="str">
        <f>VLOOKUP(B105,'FOLHA RESUMIDA'!C:D,2,0)</f>
        <v>SELMA VERONICA VIEIRA RAMOS</v>
      </c>
    </row>
    <row r="106" spans="1:9">
      <c r="A106" s="97">
        <v>1</v>
      </c>
      <c r="B106" s="97">
        <v>2079</v>
      </c>
      <c r="C106" s="95" t="s">
        <v>99</v>
      </c>
      <c r="D106" s="99">
        <v>2514.9499999999998</v>
      </c>
      <c r="E106" s="74">
        <f t="shared" si="2"/>
        <v>1235.2299999999998</v>
      </c>
      <c r="F106" s="74">
        <v>855.08</v>
      </c>
      <c r="G106" s="105">
        <v>424.64</v>
      </c>
      <c r="H106" s="74">
        <f t="shared" si="3"/>
        <v>1279.72</v>
      </c>
      <c r="I106" s="42" t="str">
        <f>VLOOKUP(B106,'FOLHA RESUMIDA'!C:D,2,0)</f>
        <v>SANDRO JOSE MARTINS</v>
      </c>
    </row>
    <row r="107" spans="1:9">
      <c r="A107" s="97">
        <v>1</v>
      </c>
      <c r="B107" s="97">
        <v>2086</v>
      </c>
      <c r="C107" s="95" t="s">
        <v>100</v>
      </c>
      <c r="D107" s="99">
        <v>2179.39</v>
      </c>
      <c r="E107" s="74">
        <f t="shared" si="2"/>
        <v>686.09999999999991</v>
      </c>
      <c r="F107" s="74">
        <v>740.99</v>
      </c>
      <c r="G107" s="105">
        <v>752.3</v>
      </c>
      <c r="H107" s="74">
        <f t="shared" si="3"/>
        <v>1493.29</v>
      </c>
      <c r="I107" s="42" t="str">
        <f>VLOOKUP(B107,'FOLHA RESUMIDA'!C:D,2,0)</f>
        <v>ALBANITA LUCIANA DA SILVA</v>
      </c>
    </row>
    <row r="108" spans="1:9">
      <c r="A108" s="97">
        <v>1</v>
      </c>
      <c r="B108" s="97">
        <v>2092</v>
      </c>
      <c r="C108" s="95" t="s">
        <v>101</v>
      </c>
      <c r="D108" s="99">
        <v>1962.27</v>
      </c>
      <c r="E108" s="74">
        <f t="shared" si="2"/>
        <v>796.78</v>
      </c>
      <c r="F108" s="74">
        <v>667.17</v>
      </c>
      <c r="G108" s="105">
        <v>498.32</v>
      </c>
      <c r="H108" s="74">
        <f t="shared" si="3"/>
        <v>1165.49</v>
      </c>
      <c r="I108" s="42" t="str">
        <f>VLOOKUP(B108,'FOLHA RESUMIDA'!C:D,2,0)</f>
        <v>REINALDO PEREIRA DA SILVA</v>
      </c>
    </row>
    <row r="109" spans="1:9">
      <c r="A109" s="97">
        <v>1</v>
      </c>
      <c r="B109" s="97">
        <v>2093</v>
      </c>
      <c r="C109" s="95" t="s">
        <v>102</v>
      </c>
      <c r="D109" s="99">
        <v>2050.13</v>
      </c>
      <c r="E109" s="74">
        <f t="shared" si="2"/>
        <v>1113.8600000000001</v>
      </c>
      <c r="F109" s="74">
        <v>605.14</v>
      </c>
      <c r="G109" s="105">
        <v>331.13</v>
      </c>
      <c r="H109" s="74">
        <f t="shared" si="3"/>
        <v>936.27</v>
      </c>
      <c r="I109" s="42" t="str">
        <f>VLOOKUP(B109,'FOLHA RESUMIDA'!C:D,2,0)</f>
        <v>GILBERTO RIBEIRO DA SILVA</v>
      </c>
    </row>
    <row r="110" spans="1:9">
      <c r="A110" s="97">
        <v>2</v>
      </c>
      <c r="B110" s="97">
        <v>2096</v>
      </c>
      <c r="C110" s="95" t="s">
        <v>428</v>
      </c>
      <c r="D110" s="99">
        <v>3269.44</v>
      </c>
      <c r="E110" s="74">
        <f t="shared" si="2"/>
        <v>1149.6800000000003</v>
      </c>
      <c r="F110" s="74">
        <v>1111.6099999999999</v>
      </c>
      <c r="G110" s="105">
        <v>1008.15</v>
      </c>
      <c r="H110" s="74">
        <f t="shared" si="3"/>
        <v>2119.7599999999998</v>
      </c>
      <c r="I110" s="42" t="str">
        <f>VLOOKUP(B110,'FOLHA RESUMIDA'!C:D,2,0)</f>
        <v>MARCELO MORAIS DE OLIVEIRA</v>
      </c>
    </row>
    <row r="111" spans="1:9">
      <c r="A111" s="97">
        <v>1</v>
      </c>
      <c r="B111" s="97">
        <v>2101</v>
      </c>
      <c r="C111" s="95" t="s">
        <v>103</v>
      </c>
      <c r="D111" s="99">
        <v>2514.9499999999998</v>
      </c>
      <c r="E111" s="74">
        <f t="shared" si="2"/>
        <v>1200.9499999999998</v>
      </c>
      <c r="F111" s="74">
        <v>855.08</v>
      </c>
      <c r="G111" s="105">
        <v>458.92</v>
      </c>
      <c r="H111" s="74">
        <f t="shared" si="3"/>
        <v>1314</v>
      </c>
      <c r="I111" s="42" t="str">
        <f>VLOOKUP(B111,'FOLHA RESUMIDA'!C:D,2,0)</f>
        <v>JOSE LUCIANO CANDIDO DA SILVA</v>
      </c>
    </row>
    <row r="112" spans="1:9">
      <c r="A112" s="97">
        <v>16</v>
      </c>
      <c r="B112" s="97">
        <v>2115</v>
      </c>
      <c r="C112" s="95" t="s">
        <v>441</v>
      </c>
      <c r="D112" s="99">
        <v>3269.44</v>
      </c>
      <c r="E112" s="74">
        <f t="shared" si="2"/>
        <v>863.87000000000035</v>
      </c>
      <c r="F112" s="74">
        <v>1111.6099999999999</v>
      </c>
      <c r="G112" s="105">
        <v>1293.96</v>
      </c>
      <c r="H112" s="74">
        <f t="shared" si="3"/>
        <v>2405.5699999999997</v>
      </c>
      <c r="I112" s="42" t="str">
        <f>VLOOKUP(B112,'FOLHA RESUMIDA'!C:D,2,0)</f>
        <v>SEVERINO JOSE RAMOS DE SOUZA</v>
      </c>
    </row>
    <row r="113" spans="1:9">
      <c r="A113" s="97">
        <v>1</v>
      </c>
      <c r="B113" s="97">
        <v>2117</v>
      </c>
      <c r="C113" s="95" t="s">
        <v>104</v>
      </c>
      <c r="D113" s="99">
        <v>1876.7</v>
      </c>
      <c r="E113" s="74">
        <f t="shared" si="2"/>
        <v>324.41000000000008</v>
      </c>
      <c r="F113" s="74">
        <v>638.08000000000004</v>
      </c>
      <c r="G113" s="105">
        <v>914.21</v>
      </c>
      <c r="H113" s="74">
        <f t="shared" si="3"/>
        <v>1552.29</v>
      </c>
      <c r="I113" s="42" t="str">
        <f>VLOOKUP(B113,'FOLHA RESUMIDA'!C:D,2,0)</f>
        <v>WILSON JOSE QUEIROZ DE LIMA</v>
      </c>
    </row>
    <row r="114" spans="1:9">
      <c r="A114" s="97">
        <v>1</v>
      </c>
      <c r="B114" s="97">
        <v>2120</v>
      </c>
      <c r="C114" s="95" t="s">
        <v>105</v>
      </c>
      <c r="D114" s="99">
        <v>1994.99</v>
      </c>
      <c r="E114" s="74">
        <f t="shared" si="2"/>
        <v>639.06000000000017</v>
      </c>
      <c r="F114" s="74">
        <v>678.3</v>
      </c>
      <c r="G114" s="105">
        <v>677.63</v>
      </c>
      <c r="H114" s="74">
        <f t="shared" si="3"/>
        <v>1355.9299999999998</v>
      </c>
      <c r="I114" s="42" t="str">
        <f>VLOOKUP(B114,'FOLHA RESUMIDA'!C:D,2,0)</f>
        <v>ANTONIO SOARES DE MELO</v>
      </c>
    </row>
    <row r="115" spans="1:9">
      <c r="A115" s="97">
        <v>1</v>
      </c>
      <c r="B115" s="97">
        <v>2121</v>
      </c>
      <c r="C115" s="95" t="s">
        <v>106</v>
      </c>
      <c r="D115" s="99">
        <v>1779.83</v>
      </c>
      <c r="E115" s="74">
        <f t="shared" si="2"/>
        <v>616.82999999999993</v>
      </c>
      <c r="F115" s="74">
        <v>605.14</v>
      </c>
      <c r="G115" s="105">
        <v>557.86</v>
      </c>
      <c r="H115" s="74">
        <f t="shared" si="3"/>
        <v>1163</v>
      </c>
      <c r="I115" s="42" t="str">
        <f>VLOOKUP(B115,'FOLHA RESUMIDA'!C:D,2,0)</f>
        <v>SAMUEL MAURICIO</v>
      </c>
    </row>
    <row r="116" spans="1:9">
      <c r="A116" s="97">
        <v>1</v>
      </c>
      <c r="B116" s="97">
        <v>2122</v>
      </c>
      <c r="C116" s="95" t="s">
        <v>107</v>
      </c>
      <c r="D116" s="99">
        <v>1779.83</v>
      </c>
      <c r="E116" s="74">
        <f t="shared" si="2"/>
        <v>1028.9699999999998</v>
      </c>
      <c r="F116" s="74">
        <v>605.14</v>
      </c>
      <c r="G116" s="105">
        <v>145.72</v>
      </c>
      <c r="H116" s="74">
        <f t="shared" si="3"/>
        <v>750.86</v>
      </c>
      <c r="I116" s="42" t="str">
        <f>VLOOKUP(B116,'FOLHA RESUMIDA'!C:D,2,0)</f>
        <v>JOSE MARIO MACHADO G  LINS</v>
      </c>
    </row>
    <row r="117" spans="1:9">
      <c r="A117" s="97">
        <v>10</v>
      </c>
      <c r="B117" s="97">
        <v>2124</v>
      </c>
      <c r="C117" s="95" t="s">
        <v>432</v>
      </c>
      <c r="D117" s="99">
        <v>3269.44</v>
      </c>
      <c r="E117" s="74">
        <f t="shared" si="2"/>
        <v>886.32000000000016</v>
      </c>
      <c r="F117" s="74">
        <v>1111.6099999999999</v>
      </c>
      <c r="G117" s="105">
        <v>1271.51</v>
      </c>
      <c r="H117" s="74">
        <f t="shared" si="3"/>
        <v>2383.12</v>
      </c>
      <c r="I117" s="42" t="str">
        <f>VLOOKUP(B117,'FOLHA RESUMIDA'!C:D,2,0)</f>
        <v>JOSE ALVES FIGUEIREDO FILHO</v>
      </c>
    </row>
    <row r="118" spans="1:9">
      <c r="A118" s="97">
        <v>1</v>
      </c>
      <c r="B118" s="97">
        <v>2125</v>
      </c>
      <c r="C118" s="95" t="s">
        <v>108</v>
      </c>
      <c r="D118" s="99">
        <v>3481.67</v>
      </c>
      <c r="E118" s="74">
        <f t="shared" si="2"/>
        <v>1192.2399999999998</v>
      </c>
      <c r="F118" s="74">
        <v>1183.77</v>
      </c>
      <c r="G118" s="105">
        <v>1105.6600000000001</v>
      </c>
      <c r="H118" s="74">
        <f t="shared" si="3"/>
        <v>2289.4300000000003</v>
      </c>
      <c r="I118" s="42" t="str">
        <f>VLOOKUP(B118,'FOLHA RESUMIDA'!C:D,2,0)</f>
        <v>GILMAR GALVAO SANTANA</v>
      </c>
    </row>
    <row r="119" spans="1:9">
      <c r="A119" s="97">
        <v>1</v>
      </c>
      <c r="B119" s="97">
        <v>2126</v>
      </c>
      <c r="C119" s="95" t="s">
        <v>109</v>
      </c>
      <c r="D119" s="99">
        <v>2772.72</v>
      </c>
      <c r="E119" s="74">
        <f t="shared" si="2"/>
        <v>1446.7599999999998</v>
      </c>
      <c r="F119" s="74">
        <v>554.54</v>
      </c>
      <c r="G119" s="105">
        <v>771.42</v>
      </c>
      <c r="H119" s="74">
        <f t="shared" si="3"/>
        <v>1325.96</v>
      </c>
      <c r="I119" s="42" t="str">
        <f>VLOOKUP(B119,'FOLHA RESUMIDA'!C:D,2,0)</f>
        <v>JAFFE JOSE LIMA XAVIER</v>
      </c>
    </row>
    <row r="120" spans="1:9">
      <c r="A120" s="97">
        <v>1</v>
      </c>
      <c r="B120" s="97">
        <v>2128</v>
      </c>
      <c r="C120" s="95" t="s">
        <v>110</v>
      </c>
      <c r="D120" s="99">
        <v>7883.87</v>
      </c>
      <c r="E120" s="74">
        <f t="shared" si="2"/>
        <v>4334.7299999999996</v>
      </c>
      <c r="F120" s="74">
        <v>2588.61</v>
      </c>
      <c r="G120" s="105">
        <v>960.53</v>
      </c>
      <c r="H120" s="74">
        <f t="shared" si="3"/>
        <v>3549.1400000000003</v>
      </c>
      <c r="I120" s="42" t="str">
        <f>VLOOKUP(B120,'FOLHA RESUMIDA'!C:D,2,0)</f>
        <v>JORGE DA SILVA LIMA</v>
      </c>
    </row>
    <row r="121" spans="1:9">
      <c r="A121" s="97">
        <v>1</v>
      </c>
      <c r="B121" s="97">
        <v>2129</v>
      </c>
      <c r="C121" s="95" t="s">
        <v>111</v>
      </c>
      <c r="D121" s="99">
        <v>2333.75</v>
      </c>
      <c r="E121" s="74">
        <f t="shared" si="2"/>
        <v>938.67999999999984</v>
      </c>
      <c r="F121" s="74">
        <v>548.88</v>
      </c>
      <c r="G121" s="105">
        <v>846.19</v>
      </c>
      <c r="H121" s="74">
        <f t="shared" si="3"/>
        <v>1395.0700000000002</v>
      </c>
      <c r="I121" s="42" t="str">
        <f>VLOOKUP(B121,'FOLHA RESUMIDA'!C:D,2,0)</f>
        <v>RICARDO JORGE XAVIER</v>
      </c>
    </row>
    <row r="122" spans="1:9">
      <c r="A122" s="97">
        <v>1</v>
      </c>
      <c r="B122" s="97">
        <v>2130</v>
      </c>
      <c r="C122" s="95" t="s">
        <v>112</v>
      </c>
      <c r="D122" s="99">
        <v>1614.36</v>
      </c>
      <c r="E122" s="74">
        <f t="shared" si="2"/>
        <v>409.43999999999983</v>
      </c>
      <c r="F122" s="74">
        <v>548.88</v>
      </c>
      <c r="G122" s="105">
        <v>656.04</v>
      </c>
      <c r="H122" s="74">
        <f t="shared" si="3"/>
        <v>1204.92</v>
      </c>
      <c r="I122" s="42" t="str">
        <f>VLOOKUP(B122,'FOLHA RESUMIDA'!C:D,2,0)</f>
        <v>HELVIO MOZART MONTENEGRO</v>
      </c>
    </row>
    <row r="123" spans="1:9">
      <c r="A123" s="97">
        <v>1</v>
      </c>
      <c r="B123" s="97">
        <v>2131</v>
      </c>
      <c r="C123" s="95" t="s">
        <v>113</v>
      </c>
      <c r="D123" s="99">
        <v>2514.9499999999998</v>
      </c>
      <c r="E123" s="74">
        <f t="shared" si="2"/>
        <v>1584.8799999999999</v>
      </c>
      <c r="F123" s="74">
        <v>679.04</v>
      </c>
      <c r="G123" s="105">
        <v>251.03</v>
      </c>
      <c r="H123" s="74">
        <f t="shared" si="3"/>
        <v>930.06999999999994</v>
      </c>
      <c r="I123" s="42" t="str">
        <f>VLOOKUP(B123,'FOLHA RESUMIDA'!C:D,2,0)</f>
        <v>ALEXANDRE BARBOSA DA SILVA</v>
      </c>
    </row>
    <row r="124" spans="1:9">
      <c r="A124" s="97">
        <v>1</v>
      </c>
      <c r="B124" s="97">
        <v>2134</v>
      </c>
      <c r="C124" s="95" t="s">
        <v>114</v>
      </c>
      <c r="D124" s="99">
        <v>2772.72</v>
      </c>
      <c r="E124" s="74">
        <f t="shared" si="2"/>
        <v>1332.5099999999998</v>
      </c>
      <c r="F124" s="74">
        <v>942.72</v>
      </c>
      <c r="G124" s="105">
        <v>497.49</v>
      </c>
      <c r="H124" s="74">
        <f t="shared" si="3"/>
        <v>1440.21</v>
      </c>
      <c r="I124" s="42" t="str">
        <f>VLOOKUP(B124,'FOLHA RESUMIDA'!C:D,2,0)</f>
        <v>ROSIVALDO SATIRO DOS SANTOS</v>
      </c>
    </row>
    <row r="125" spans="1:9">
      <c r="A125" s="97">
        <v>1</v>
      </c>
      <c r="B125" s="97">
        <v>2136</v>
      </c>
      <c r="C125" s="95" t="s">
        <v>115</v>
      </c>
      <c r="D125" s="99">
        <v>2330.1</v>
      </c>
      <c r="E125" s="74">
        <f t="shared" si="2"/>
        <v>838.73</v>
      </c>
      <c r="F125" s="74">
        <v>792.23</v>
      </c>
      <c r="G125" s="105">
        <v>699.14</v>
      </c>
      <c r="H125" s="74">
        <f t="shared" si="3"/>
        <v>1491.37</v>
      </c>
      <c r="I125" s="42" t="str">
        <f>VLOOKUP(B125,'FOLHA RESUMIDA'!C:D,2,0)</f>
        <v>GESIEL DAVID DE CASTRO</v>
      </c>
    </row>
    <row r="126" spans="1:9">
      <c r="A126" s="97">
        <v>1</v>
      </c>
      <c r="B126" s="97">
        <v>2137</v>
      </c>
      <c r="C126" s="95" t="s">
        <v>116</v>
      </c>
      <c r="D126" s="99">
        <v>10011.68</v>
      </c>
      <c r="E126" s="74">
        <f t="shared" si="2"/>
        <v>3133.09</v>
      </c>
      <c r="F126" s="74">
        <v>3403.97</v>
      </c>
      <c r="G126" s="105">
        <v>3474.62</v>
      </c>
      <c r="H126" s="74">
        <f t="shared" si="3"/>
        <v>6878.59</v>
      </c>
      <c r="I126" s="42" t="str">
        <f>VLOOKUP(B126,'FOLHA RESUMIDA'!C:D,2,0)</f>
        <v>FRANCISCO DE ASSIS DE OLIVEIRA</v>
      </c>
    </row>
    <row r="127" spans="1:9">
      <c r="A127" s="97">
        <v>1</v>
      </c>
      <c r="B127" s="97">
        <v>2140</v>
      </c>
      <c r="C127" s="95" t="s">
        <v>117</v>
      </c>
      <c r="D127" s="99">
        <v>4685.7</v>
      </c>
      <c r="E127" s="74">
        <f t="shared" si="2"/>
        <v>849</v>
      </c>
      <c r="F127" s="74">
        <v>1593.14</v>
      </c>
      <c r="G127" s="105">
        <v>2243.56</v>
      </c>
      <c r="H127" s="74">
        <f t="shared" si="3"/>
        <v>3836.7</v>
      </c>
      <c r="I127" s="42" t="str">
        <f>VLOOKUP(B127,'FOLHA RESUMIDA'!C:D,2,0)</f>
        <v>LUCIENE PEREIRA DE A NASCIMENT</v>
      </c>
    </row>
    <row r="128" spans="1:9">
      <c r="A128" s="97">
        <v>1</v>
      </c>
      <c r="B128" s="97">
        <v>2142</v>
      </c>
      <c r="C128" s="95" t="s">
        <v>118</v>
      </c>
      <c r="D128" s="99">
        <v>4461.18</v>
      </c>
      <c r="E128" s="74">
        <f t="shared" si="2"/>
        <v>810.95000000000073</v>
      </c>
      <c r="F128" s="74">
        <v>1516.8</v>
      </c>
      <c r="G128" s="105">
        <v>2133.4299999999998</v>
      </c>
      <c r="H128" s="74">
        <f t="shared" si="3"/>
        <v>3650.2299999999996</v>
      </c>
      <c r="I128" s="42" t="str">
        <f>VLOOKUP(B128,'FOLHA RESUMIDA'!C:D,2,0)</f>
        <v>LAERCIO LUIZ SANTOS A  ASSIS</v>
      </c>
    </row>
    <row r="129" spans="1:9">
      <c r="A129" s="97">
        <v>1</v>
      </c>
      <c r="B129" s="97">
        <v>2143</v>
      </c>
      <c r="C129" s="95" t="s">
        <v>119</v>
      </c>
      <c r="D129" s="99">
        <v>1621.15</v>
      </c>
      <c r="E129" s="74">
        <f t="shared" si="2"/>
        <v>409.97</v>
      </c>
      <c r="F129" s="74">
        <v>551.19000000000005</v>
      </c>
      <c r="G129" s="105">
        <v>659.99</v>
      </c>
      <c r="H129" s="74">
        <f t="shared" si="3"/>
        <v>1211.18</v>
      </c>
      <c r="I129" s="42" t="str">
        <f>VLOOKUP(B129,'FOLHA RESUMIDA'!C:D,2,0)</f>
        <v>RUBEM JOSE DOS S DE PAULA</v>
      </c>
    </row>
    <row r="130" spans="1:9">
      <c r="A130" s="97">
        <v>1</v>
      </c>
      <c r="B130" s="97">
        <v>2145</v>
      </c>
      <c r="C130" s="95" t="s">
        <v>120</v>
      </c>
      <c r="D130" s="99">
        <v>2772.72</v>
      </c>
      <c r="E130" s="74">
        <f t="shared" si="2"/>
        <v>839.27999999999975</v>
      </c>
      <c r="F130" s="74">
        <v>942.72</v>
      </c>
      <c r="G130" s="105">
        <v>990.72</v>
      </c>
      <c r="H130" s="74">
        <f t="shared" si="3"/>
        <v>1933.44</v>
      </c>
      <c r="I130" s="42" t="str">
        <f>VLOOKUP(B130,'FOLHA RESUMIDA'!C:D,2,0)</f>
        <v>EVERALDO DA SILVA CABRAL</v>
      </c>
    </row>
    <row r="131" spans="1:9">
      <c r="A131" s="97">
        <v>1</v>
      </c>
      <c r="B131" s="97">
        <v>2146</v>
      </c>
      <c r="C131" s="95" t="s">
        <v>121</v>
      </c>
      <c r="D131" s="99">
        <v>2395.17</v>
      </c>
      <c r="E131" s="74">
        <f t="shared" si="2"/>
        <v>864.52</v>
      </c>
      <c r="F131" s="74">
        <v>814.36</v>
      </c>
      <c r="G131" s="105">
        <v>716.29</v>
      </c>
      <c r="H131" s="74">
        <f t="shared" si="3"/>
        <v>1530.65</v>
      </c>
      <c r="I131" s="42" t="str">
        <f>VLOOKUP(B131,'FOLHA RESUMIDA'!C:D,2,0)</f>
        <v>ROGERIO BARROS DOS SANTOS</v>
      </c>
    </row>
    <row r="132" spans="1:9">
      <c r="A132" s="97">
        <v>1</v>
      </c>
      <c r="B132" s="97">
        <v>2149</v>
      </c>
      <c r="C132" s="95" t="s">
        <v>122</v>
      </c>
      <c r="D132" s="99">
        <v>2395.17</v>
      </c>
      <c r="E132" s="74">
        <f t="shared" si="2"/>
        <v>723.16000000000008</v>
      </c>
      <c r="F132" s="74">
        <v>814.36</v>
      </c>
      <c r="G132" s="105">
        <v>857.65</v>
      </c>
      <c r="H132" s="74">
        <f t="shared" si="3"/>
        <v>1672.01</v>
      </c>
      <c r="I132" s="42" t="str">
        <f>VLOOKUP(B132,'FOLHA RESUMIDA'!C:D,2,0)</f>
        <v>CARLOS AUGUSTO O  DA SILVA</v>
      </c>
    </row>
    <row r="133" spans="1:9">
      <c r="A133" s="97">
        <v>14</v>
      </c>
      <c r="B133" s="97">
        <v>2151</v>
      </c>
      <c r="C133" s="95" t="s">
        <v>123</v>
      </c>
      <c r="D133" s="99">
        <v>2498.5100000000002</v>
      </c>
      <c r="E133" s="74">
        <f t="shared" si="2"/>
        <v>443.67000000000007</v>
      </c>
      <c r="F133" s="74">
        <v>849.49</v>
      </c>
      <c r="G133" s="105">
        <v>1205.3499999999999</v>
      </c>
      <c r="H133" s="74">
        <f t="shared" si="3"/>
        <v>2054.84</v>
      </c>
      <c r="I133" s="42" t="str">
        <f>VLOOKUP(B133,'FOLHA RESUMIDA'!C:D,2,0)</f>
        <v>JUREMA MARIA BONGALHARDO</v>
      </c>
    </row>
    <row r="134" spans="1:9">
      <c r="A134" s="97">
        <v>1</v>
      </c>
      <c r="B134" s="97">
        <v>2153</v>
      </c>
      <c r="C134" s="95" t="s">
        <v>124</v>
      </c>
      <c r="D134" s="99">
        <v>2911.36</v>
      </c>
      <c r="E134" s="74">
        <f t="shared" ref="E134:E197" si="4">D134-H134</f>
        <v>1355.4500000000003</v>
      </c>
      <c r="F134" s="74">
        <v>989.86</v>
      </c>
      <c r="G134" s="105">
        <v>566.04999999999995</v>
      </c>
      <c r="H134" s="74">
        <f t="shared" ref="H134:H197" si="5">F134+G134</f>
        <v>1555.9099999999999</v>
      </c>
      <c r="I134" s="42" t="str">
        <f>VLOOKUP(B134,'FOLHA RESUMIDA'!C:D,2,0)</f>
        <v>SERGIO PEREIRA DA COSTA</v>
      </c>
    </row>
    <row r="135" spans="1:9">
      <c r="A135" s="97">
        <v>1</v>
      </c>
      <c r="B135" s="97">
        <v>2156</v>
      </c>
      <c r="C135" s="95" t="s">
        <v>125</v>
      </c>
      <c r="D135" s="99">
        <v>2761.12</v>
      </c>
      <c r="E135" s="74">
        <f t="shared" si="4"/>
        <v>1294.31</v>
      </c>
      <c r="F135" s="74">
        <v>938.78</v>
      </c>
      <c r="G135" s="105">
        <v>528.03</v>
      </c>
      <c r="H135" s="74">
        <f t="shared" si="5"/>
        <v>1466.81</v>
      </c>
      <c r="I135" s="42" t="str">
        <f>VLOOKUP(B135,'FOLHA RESUMIDA'!C:D,2,0)</f>
        <v>EDLEUSA LUCIA BATISTA DA SILVA</v>
      </c>
    </row>
    <row r="136" spans="1:9">
      <c r="A136" s="97">
        <v>1</v>
      </c>
      <c r="B136" s="97">
        <v>2159</v>
      </c>
      <c r="C136" s="95" t="s">
        <v>126</v>
      </c>
      <c r="D136" s="99">
        <v>5166.95</v>
      </c>
      <c r="E136" s="74">
        <f t="shared" si="4"/>
        <v>1175.5599999999995</v>
      </c>
      <c r="F136" s="74">
        <v>1756.76</v>
      </c>
      <c r="G136" s="105">
        <v>2234.63</v>
      </c>
      <c r="H136" s="74">
        <f t="shared" si="5"/>
        <v>3991.3900000000003</v>
      </c>
      <c r="I136" s="42" t="str">
        <f>VLOOKUP(B136,'FOLHA RESUMIDA'!C:D,2,0)</f>
        <v>FREDERICO JOSE C  DA NOBREGA</v>
      </c>
    </row>
    <row r="137" spans="1:9">
      <c r="A137" s="97">
        <v>1</v>
      </c>
      <c r="B137" s="97">
        <v>2161</v>
      </c>
      <c r="C137" s="95" t="s">
        <v>127</v>
      </c>
      <c r="D137" s="99">
        <v>6672.44</v>
      </c>
      <c r="E137" s="74">
        <f t="shared" si="4"/>
        <v>5668.3099999999995</v>
      </c>
      <c r="F137" s="74">
        <v>0</v>
      </c>
      <c r="G137" s="105">
        <v>1004.13</v>
      </c>
      <c r="H137" s="74">
        <f t="shared" si="5"/>
        <v>1004.13</v>
      </c>
      <c r="I137" s="42" t="str">
        <f>VLOOKUP(B137,'FOLHA RESUMIDA'!C:D,2,0)</f>
        <v>WLADIMIR MACHADO DO E  SANTO</v>
      </c>
    </row>
    <row r="138" spans="1:9">
      <c r="A138" s="97">
        <v>1</v>
      </c>
      <c r="B138" s="97">
        <v>2181</v>
      </c>
      <c r="C138" s="95" t="s">
        <v>128</v>
      </c>
      <c r="D138" s="99">
        <v>9432.44</v>
      </c>
      <c r="E138" s="74">
        <f t="shared" si="4"/>
        <v>3939.63</v>
      </c>
      <c r="F138" s="74">
        <v>3207.03</v>
      </c>
      <c r="G138" s="105">
        <v>2285.7800000000002</v>
      </c>
      <c r="H138" s="74">
        <f t="shared" si="5"/>
        <v>5492.81</v>
      </c>
      <c r="I138" s="42" t="str">
        <f>VLOOKUP(B138,'FOLHA RESUMIDA'!C:D,2,0)</f>
        <v>ELCY SILVA DE ARAUJO</v>
      </c>
    </row>
    <row r="139" spans="1:9">
      <c r="A139" s="97">
        <v>1</v>
      </c>
      <c r="B139" s="97">
        <v>2274</v>
      </c>
      <c r="C139" s="95" t="s">
        <v>129</v>
      </c>
      <c r="D139" s="99">
        <v>9570.82</v>
      </c>
      <c r="E139" s="74">
        <f t="shared" si="4"/>
        <v>2310.8899999999994</v>
      </c>
      <c r="F139" s="74">
        <v>3254.08</v>
      </c>
      <c r="G139" s="105">
        <v>4005.85</v>
      </c>
      <c r="H139" s="74">
        <f t="shared" si="5"/>
        <v>7259.93</v>
      </c>
      <c r="I139" s="42" t="str">
        <f>VLOOKUP(B139,'FOLHA RESUMIDA'!C:D,2,0)</f>
        <v>DJALMA LIMA DE OLIVEIRA DANTAS</v>
      </c>
    </row>
    <row r="140" spans="1:9">
      <c r="A140" s="97">
        <v>1</v>
      </c>
      <c r="B140" s="97">
        <v>2280</v>
      </c>
      <c r="C140" s="95" t="s">
        <v>130</v>
      </c>
      <c r="D140" s="99">
        <v>2742.96</v>
      </c>
      <c r="E140" s="74">
        <f t="shared" si="4"/>
        <v>311.5300000000002</v>
      </c>
      <c r="F140" s="74">
        <v>932.61</v>
      </c>
      <c r="G140" s="105">
        <v>1498.82</v>
      </c>
      <c r="H140" s="74">
        <f t="shared" si="5"/>
        <v>2431.4299999999998</v>
      </c>
      <c r="I140" s="42" t="str">
        <f>VLOOKUP(B140,'FOLHA RESUMIDA'!C:D,2,0)</f>
        <v>JACQUELINE CESAR DE GUSMAO</v>
      </c>
    </row>
    <row r="141" spans="1:9">
      <c r="A141" s="97">
        <v>1</v>
      </c>
      <c r="B141" s="97">
        <v>2291</v>
      </c>
      <c r="C141" s="95" t="s">
        <v>131</v>
      </c>
      <c r="D141" s="99">
        <v>3797.94</v>
      </c>
      <c r="E141" s="74">
        <f t="shared" si="4"/>
        <v>1706.8899999999999</v>
      </c>
      <c r="F141" s="74">
        <v>1291.3</v>
      </c>
      <c r="G141" s="105">
        <v>799.75</v>
      </c>
      <c r="H141" s="74">
        <f t="shared" si="5"/>
        <v>2091.0500000000002</v>
      </c>
      <c r="I141" s="42" t="str">
        <f>VLOOKUP(B141,'FOLHA RESUMIDA'!C:D,2,0)</f>
        <v>PAULO PEDROSA VICTOR NETO</v>
      </c>
    </row>
    <row r="142" spans="1:9">
      <c r="A142" s="97">
        <v>1</v>
      </c>
      <c r="B142" s="97">
        <v>2295</v>
      </c>
      <c r="C142" s="95" t="s">
        <v>132</v>
      </c>
      <c r="D142" s="99">
        <v>3797.94</v>
      </c>
      <c r="E142" s="74">
        <f t="shared" si="4"/>
        <v>541.5300000000002</v>
      </c>
      <c r="F142" s="74">
        <v>1291.3</v>
      </c>
      <c r="G142" s="105">
        <v>1965.11</v>
      </c>
      <c r="H142" s="74">
        <f t="shared" si="5"/>
        <v>3256.41</v>
      </c>
      <c r="I142" s="42" t="str">
        <f>VLOOKUP(B142,'FOLHA RESUMIDA'!C:D,2,0)</f>
        <v>VINCENZO PAPARIELLO</v>
      </c>
    </row>
    <row r="143" spans="1:9">
      <c r="A143" s="97">
        <v>1</v>
      </c>
      <c r="B143" s="97">
        <v>2308</v>
      </c>
      <c r="C143" s="95" t="s">
        <v>133</v>
      </c>
      <c r="D143" s="99">
        <v>2531.96</v>
      </c>
      <c r="E143" s="74">
        <f t="shared" si="4"/>
        <v>662.5</v>
      </c>
      <c r="F143" s="74">
        <v>430.43</v>
      </c>
      <c r="G143" s="105">
        <v>1439.03</v>
      </c>
      <c r="H143" s="74">
        <f t="shared" si="5"/>
        <v>1869.46</v>
      </c>
      <c r="I143" s="42" t="str">
        <f>VLOOKUP(B143,'FOLHA RESUMIDA'!C:D,2,0)</f>
        <v>ADEILDO CARLOS DIAS BEZERRA</v>
      </c>
    </row>
    <row r="144" spans="1:9">
      <c r="A144" s="97">
        <v>1</v>
      </c>
      <c r="B144" s="97">
        <v>2330</v>
      </c>
      <c r="C144" s="95" t="s">
        <v>134</v>
      </c>
      <c r="D144" s="99">
        <v>6760.22</v>
      </c>
      <c r="E144" s="74">
        <f t="shared" si="4"/>
        <v>1569.4700000000003</v>
      </c>
      <c r="F144" s="74">
        <v>1795.82</v>
      </c>
      <c r="G144" s="105">
        <v>3394.93</v>
      </c>
      <c r="H144" s="74">
        <f t="shared" si="5"/>
        <v>5190.75</v>
      </c>
      <c r="I144" s="42" t="str">
        <f>VLOOKUP(B144,'FOLHA RESUMIDA'!C:D,2,0)</f>
        <v>ERICK RENAN PEREIRA DE ACIOLI</v>
      </c>
    </row>
    <row r="145" spans="1:9">
      <c r="A145" s="97">
        <v>1</v>
      </c>
      <c r="B145" s="97">
        <v>2337</v>
      </c>
      <c r="C145" s="95" t="s">
        <v>135</v>
      </c>
      <c r="D145" s="99">
        <v>4656.5600000000004</v>
      </c>
      <c r="E145" s="74">
        <f t="shared" si="4"/>
        <v>1522.1400000000003</v>
      </c>
      <c r="F145" s="74">
        <v>1583.23</v>
      </c>
      <c r="G145" s="105">
        <v>1551.19</v>
      </c>
      <c r="H145" s="74">
        <f t="shared" si="5"/>
        <v>3134.42</v>
      </c>
      <c r="I145" s="42" t="str">
        <f>VLOOKUP(B145,'FOLHA RESUMIDA'!C:D,2,0)</f>
        <v>FLAVIA PATRICIA M  MEDEIROS</v>
      </c>
    </row>
    <row r="146" spans="1:9">
      <c r="A146" s="97">
        <v>1</v>
      </c>
      <c r="B146" s="97">
        <v>2339</v>
      </c>
      <c r="C146" s="95" t="s">
        <v>136</v>
      </c>
      <c r="D146" s="99">
        <v>7707.97</v>
      </c>
      <c r="E146" s="74">
        <f t="shared" si="4"/>
        <v>2037.5700000000006</v>
      </c>
      <c r="F146" s="74">
        <v>2620.71</v>
      </c>
      <c r="G146" s="105">
        <v>3049.69</v>
      </c>
      <c r="H146" s="74">
        <f t="shared" si="5"/>
        <v>5670.4</v>
      </c>
      <c r="I146" s="42" t="str">
        <f>VLOOKUP(B146,'FOLHA RESUMIDA'!C:D,2,0)</f>
        <v>DEBORAH BEZERRA MONTEIRO</v>
      </c>
    </row>
    <row r="147" spans="1:9">
      <c r="A147" s="97">
        <v>1</v>
      </c>
      <c r="B147" s="97">
        <v>2342</v>
      </c>
      <c r="C147" s="95" t="s">
        <v>137</v>
      </c>
      <c r="D147" s="99">
        <v>6650.48</v>
      </c>
      <c r="E147" s="74">
        <f t="shared" si="4"/>
        <v>3218.5699999999997</v>
      </c>
      <c r="F147" s="74">
        <v>2261.16</v>
      </c>
      <c r="G147" s="105">
        <v>1170.75</v>
      </c>
      <c r="H147" s="74">
        <f t="shared" si="5"/>
        <v>3431.91</v>
      </c>
      <c r="I147" s="42" t="str">
        <f>VLOOKUP(B147,'FOLHA RESUMIDA'!C:D,2,0)</f>
        <v>MARCOS ANDRE CUNHA DE OLIVEIRA</v>
      </c>
    </row>
    <row r="148" spans="1:9">
      <c r="A148" s="97">
        <v>1</v>
      </c>
      <c r="B148" s="97">
        <v>2343</v>
      </c>
      <c r="C148" s="95" t="s">
        <v>138</v>
      </c>
      <c r="D148" s="99">
        <v>7707.97</v>
      </c>
      <c r="E148" s="74">
        <f t="shared" si="4"/>
        <v>1819.5299999999997</v>
      </c>
      <c r="F148" s="74">
        <v>2620.71</v>
      </c>
      <c r="G148" s="105">
        <v>3267.73</v>
      </c>
      <c r="H148" s="74">
        <f t="shared" si="5"/>
        <v>5888.4400000000005</v>
      </c>
      <c r="I148" s="42" t="str">
        <f>VLOOKUP(B148,'FOLHA RESUMIDA'!C:D,2,0)</f>
        <v>SEVERINO GRANGEIRO JUNIOR</v>
      </c>
    </row>
    <row r="149" spans="1:9">
      <c r="A149" s="97">
        <v>1</v>
      </c>
      <c r="B149" s="97">
        <v>2344</v>
      </c>
      <c r="C149" s="95" t="s">
        <v>139</v>
      </c>
      <c r="D149" s="99">
        <v>10396.030000000001</v>
      </c>
      <c r="E149" s="74">
        <f t="shared" si="4"/>
        <v>2540.8199999999997</v>
      </c>
      <c r="F149" s="74">
        <v>3534.65</v>
      </c>
      <c r="G149" s="105">
        <v>4320.5600000000004</v>
      </c>
      <c r="H149" s="74">
        <f t="shared" si="5"/>
        <v>7855.2100000000009</v>
      </c>
      <c r="I149" s="42" t="str">
        <f>VLOOKUP(B149,'FOLHA RESUMIDA'!C:D,2,0)</f>
        <v>AMANDA TATIANE C  DE OLIVEIRA</v>
      </c>
    </row>
    <row r="150" spans="1:9">
      <c r="A150" s="97">
        <v>1</v>
      </c>
      <c r="B150" s="97">
        <v>2351</v>
      </c>
      <c r="C150" s="95" t="s">
        <v>140</v>
      </c>
      <c r="D150" s="99">
        <v>1333.73</v>
      </c>
      <c r="E150" s="74">
        <f t="shared" si="4"/>
        <v>836.71</v>
      </c>
      <c r="F150" s="74">
        <v>453.47</v>
      </c>
      <c r="G150" s="105">
        <v>43.55</v>
      </c>
      <c r="H150" s="74">
        <f t="shared" si="5"/>
        <v>497.02000000000004</v>
      </c>
      <c r="I150" s="42" t="str">
        <f>VLOOKUP(B150,'FOLHA RESUMIDA'!C:D,2,0)</f>
        <v>CLAUDIA SALVINA DE SANTANA</v>
      </c>
    </row>
    <row r="151" spans="1:9">
      <c r="A151" s="97">
        <v>1</v>
      </c>
      <c r="B151" s="97">
        <v>2363</v>
      </c>
      <c r="C151" s="95" t="s">
        <v>141</v>
      </c>
      <c r="D151" s="99">
        <v>1470.45</v>
      </c>
      <c r="E151" s="74">
        <f t="shared" si="4"/>
        <v>504.81000000000006</v>
      </c>
      <c r="F151" s="74">
        <v>499.95</v>
      </c>
      <c r="G151" s="105">
        <v>465.69</v>
      </c>
      <c r="H151" s="74">
        <f t="shared" si="5"/>
        <v>965.64</v>
      </c>
      <c r="I151" s="42" t="str">
        <f>VLOOKUP(B151,'FOLHA RESUMIDA'!C:D,2,0)</f>
        <v>MIRIAM ALVES BASTOS DA SILVA</v>
      </c>
    </row>
    <row r="152" spans="1:9">
      <c r="A152" s="97">
        <v>1</v>
      </c>
      <c r="B152" s="97">
        <v>2367</v>
      </c>
      <c r="C152" s="95" t="s">
        <v>142</v>
      </c>
      <c r="D152" s="99">
        <v>1537.47</v>
      </c>
      <c r="E152" s="74">
        <f t="shared" si="4"/>
        <v>929.73</v>
      </c>
      <c r="F152" s="74">
        <v>522.74</v>
      </c>
      <c r="G152" s="105">
        <v>85</v>
      </c>
      <c r="H152" s="74">
        <f t="shared" si="5"/>
        <v>607.74</v>
      </c>
      <c r="I152" s="42" t="str">
        <f>VLOOKUP(B152,'FOLHA RESUMIDA'!C:D,2,0)</f>
        <v>PRISCILLA RODRIGUES P DA SILVA</v>
      </c>
    </row>
    <row r="153" spans="1:9">
      <c r="A153" s="97">
        <v>1</v>
      </c>
      <c r="B153" s="97">
        <v>2371</v>
      </c>
      <c r="C153" s="95" t="s">
        <v>143</v>
      </c>
      <c r="D153" s="99">
        <v>1962.27</v>
      </c>
      <c r="E153" s="74">
        <f t="shared" si="4"/>
        <v>1053.3699999999999</v>
      </c>
      <c r="F153" s="74">
        <v>667.17</v>
      </c>
      <c r="G153" s="105">
        <v>241.73</v>
      </c>
      <c r="H153" s="74">
        <f t="shared" si="5"/>
        <v>908.9</v>
      </c>
      <c r="I153" s="42" t="str">
        <f>VLOOKUP(B153,'FOLHA RESUMIDA'!C:D,2,0)</f>
        <v>SUZELLE TRAJANO BENTO</v>
      </c>
    </row>
    <row r="154" spans="1:9">
      <c r="A154" s="97">
        <v>1</v>
      </c>
      <c r="B154" s="97">
        <v>2382</v>
      </c>
      <c r="C154" s="95" t="s">
        <v>144</v>
      </c>
      <c r="D154" s="99">
        <v>10396.030000000001</v>
      </c>
      <c r="E154" s="74">
        <f t="shared" si="4"/>
        <v>2540.8199999999997</v>
      </c>
      <c r="F154" s="74">
        <v>3534.65</v>
      </c>
      <c r="G154" s="105">
        <v>4320.5600000000004</v>
      </c>
      <c r="H154" s="74">
        <f t="shared" si="5"/>
        <v>7855.2100000000009</v>
      </c>
      <c r="I154" s="42" t="str">
        <f>VLOOKUP(B154,'FOLHA RESUMIDA'!C:D,2,0)</f>
        <v>AILA KARLA MOTA SANTANA</v>
      </c>
    </row>
    <row r="155" spans="1:9">
      <c r="A155" s="97">
        <v>1</v>
      </c>
      <c r="B155" s="97">
        <v>2384</v>
      </c>
      <c r="C155" s="95" t="s">
        <v>145</v>
      </c>
      <c r="D155" s="99">
        <v>1899.91</v>
      </c>
      <c r="E155" s="74">
        <f t="shared" si="4"/>
        <v>752.37000000000012</v>
      </c>
      <c r="F155" s="74">
        <v>522.74</v>
      </c>
      <c r="G155" s="105">
        <v>624.79999999999995</v>
      </c>
      <c r="H155" s="74">
        <f t="shared" si="5"/>
        <v>1147.54</v>
      </c>
      <c r="I155" s="42" t="str">
        <f>VLOOKUP(B155,'FOLHA RESUMIDA'!C:D,2,0)</f>
        <v>KATIA MIRANDA DE ARAUJO LOPES</v>
      </c>
    </row>
    <row r="156" spans="1:9">
      <c r="A156" s="97">
        <v>1</v>
      </c>
      <c r="B156" s="97">
        <v>2392</v>
      </c>
      <c r="C156" s="95" t="s">
        <v>146</v>
      </c>
      <c r="D156" s="99">
        <v>3801.69</v>
      </c>
      <c r="E156" s="74">
        <f t="shared" si="4"/>
        <v>1489.1100000000001</v>
      </c>
      <c r="F156" s="74">
        <v>1200.67</v>
      </c>
      <c r="G156" s="105">
        <v>1111.9100000000001</v>
      </c>
      <c r="H156" s="74">
        <f t="shared" si="5"/>
        <v>2312.58</v>
      </c>
      <c r="I156" s="42" t="str">
        <f>VLOOKUP(B156,'FOLHA RESUMIDA'!C:D,2,0)</f>
        <v>KLEYTON DA SILVA A PEREIRA</v>
      </c>
    </row>
    <row r="157" spans="1:9">
      <c r="A157" s="97">
        <v>1</v>
      </c>
      <c r="B157" s="97">
        <v>2403</v>
      </c>
      <c r="C157" s="95" t="s">
        <v>147</v>
      </c>
      <c r="D157" s="99">
        <v>1106.01</v>
      </c>
      <c r="E157" s="74">
        <f t="shared" si="4"/>
        <v>1106.01</v>
      </c>
      <c r="F157" s="74">
        <v>0</v>
      </c>
      <c r="G157" s="105">
        <v>0</v>
      </c>
      <c r="H157" s="74">
        <f t="shared" si="5"/>
        <v>0</v>
      </c>
      <c r="I157" s="42" t="str">
        <f>VLOOKUP(B157,'FOLHA RESUMIDA'!C:D,2,0)</f>
        <v>ANDRE HENRIQUE DE S  MAFRA</v>
      </c>
    </row>
    <row r="158" spans="1:9">
      <c r="A158" s="97">
        <v>1</v>
      </c>
      <c r="B158" s="97">
        <v>2406</v>
      </c>
      <c r="C158" s="95" t="s">
        <v>148</v>
      </c>
      <c r="D158" s="99">
        <v>1209.72</v>
      </c>
      <c r="E158" s="74">
        <f t="shared" si="4"/>
        <v>584.9</v>
      </c>
      <c r="F158" s="74">
        <v>411.3</v>
      </c>
      <c r="G158" s="105">
        <v>213.52</v>
      </c>
      <c r="H158" s="74">
        <f t="shared" si="5"/>
        <v>624.82000000000005</v>
      </c>
      <c r="I158" s="42" t="str">
        <f>VLOOKUP(B158,'FOLHA RESUMIDA'!C:D,2,0)</f>
        <v>DEYSE MARIA DOS SANTOS SILVA</v>
      </c>
    </row>
    <row r="159" spans="1:9">
      <c r="A159" s="97">
        <v>1</v>
      </c>
      <c r="B159" s="97">
        <v>2414</v>
      </c>
      <c r="C159" s="95" t="s">
        <v>149</v>
      </c>
      <c r="D159" s="99">
        <v>1100</v>
      </c>
      <c r="E159" s="74">
        <f t="shared" si="4"/>
        <v>477.55999999999995</v>
      </c>
      <c r="F159" s="74">
        <v>373.07</v>
      </c>
      <c r="G159" s="105">
        <v>249.37</v>
      </c>
      <c r="H159" s="74">
        <f t="shared" si="5"/>
        <v>622.44000000000005</v>
      </c>
      <c r="I159" s="42" t="str">
        <f>VLOOKUP(B159,'FOLHA RESUMIDA'!C:D,2,0)</f>
        <v>SILAS PINTO BEZERRA</v>
      </c>
    </row>
    <row r="160" spans="1:9">
      <c r="A160" s="97">
        <v>1</v>
      </c>
      <c r="B160" s="97">
        <v>2415</v>
      </c>
      <c r="C160" s="95" t="s">
        <v>150</v>
      </c>
      <c r="D160" s="99">
        <v>10396.030000000001</v>
      </c>
      <c r="E160" s="74">
        <f t="shared" si="4"/>
        <v>2540.8199999999997</v>
      </c>
      <c r="F160" s="74">
        <v>3534.65</v>
      </c>
      <c r="G160" s="105">
        <v>4320.5600000000004</v>
      </c>
      <c r="H160" s="74">
        <f t="shared" si="5"/>
        <v>7855.2100000000009</v>
      </c>
      <c r="I160" s="42" t="str">
        <f>VLOOKUP(B160,'FOLHA RESUMIDA'!C:D,2,0)</f>
        <v>SILVIA RENATA QUEIROZ DE FARIA</v>
      </c>
    </row>
    <row r="161" spans="1:9">
      <c r="A161" s="97">
        <v>1</v>
      </c>
      <c r="B161" s="97">
        <v>2417</v>
      </c>
      <c r="C161" s="95" t="s">
        <v>151</v>
      </c>
      <c r="D161" s="99">
        <v>1333.73</v>
      </c>
      <c r="E161" s="74">
        <f t="shared" si="4"/>
        <v>429.82999999999993</v>
      </c>
      <c r="F161" s="74">
        <v>453.47</v>
      </c>
      <c r="G161" s="105">
        <v>450.43</v>
      </c>
      <c r="H161" s="74">
        <f t="shared" si="5"/>
        <v>903.90000000000009</v>
      </c>
      <c r="I161" s="42" t="str">
        <f>VLOOKUP(B161,'FOLHA RESUMIDA'!C:D,2,0)</f>
        <v>ZILDA FRUTUOSO DA SILVA</v>
      </c>
    </row>
    <row r="162" spans="1:9">
      <c r="A162" s="97">
        <v>1</v>
      </c>
      <c r="B162" s="97">
        <v>2420</v>
      </c>
      <c r="C162" s="95" t="s">
        <v>152</v>
      </c>
      <c r="D162" s="99">
        <v>10666.33</v>
      </c>
      <c r="E162" s="74">
        <f t="shared" si="4"/>
        <v>2510.8799999999992</v>
      </c>
      <c r="F162" s="74">
        <v>3534.65</v>
      </c>
      <c r="G162" s="105">
        <v>4620.8</v>
      </c>
      <c r="H162" s="74">
        <f t="shared" si="5"/>
        <v>8155.4500000000007</v>
      </c>
      <c r="I162" s="42" t="str">
        <f>VLOOKUP(B162,'FOLHA RESUMIDA'!C:D,2,0)</f>
        <v>TEREZA RAQUEL F ALMEIDA</v>
      </c>
    </row>
    <row r="163" spans="1:9">
      <c r="A163" s="97">
        <v>1</v>
      </c>
      <c r="B163" s="97">
        <v>2421</v>
      </c>
      <c r="C163" s="95" t="s">
        <v>153</v>
      </c>
      <c r="D163" s="99">
        <v>4943.16</v>
      </c>
      <c r="E163" s="74">
        <f t="shared" si="4"/>
        <v>930.75</v>
      </c>
      <c r="F163" s="74">
        <v>1680.67</v>
      </c>
      <c r="G163" s="105">
        <v>2331.7399999999998</v>
      </c>
      <c r="H163" s="74">
        <f t="shared" si="5"/>
        <v>4012.41</v>
      </c>
      <c r="I163" s="42" t="str">
        <f>VLOOKUP(B163,'FOLHA RESUMIDA'!C:D,2,0)</f>
        <v>ANA CLAUDIA NUNES DE MOURA</v>
      </c>
    </row>
    <row r="164" spans="1:9">
      <c r="A164" s="97">
        <v>1</v>
      </c>
      <c r="B164" s="97">
        <v>2437</v>
      </c>
      <c r="C164" s="95" t="s">
        <v>154</v>
      </c>
      <c r="D164" s="99">
        <v>1537.47</v>
      </c>
      <c r="E164" s="74">
        <f t="shared" si="4"/>
        <v>391.87000000000012</v>
      </c>
      <c r="F164" s="74">
        <v>522.74</v>
      </c>
      <c r="G164" s="105">
        <v>622.86</v>
      </c>
      <c r="H164" s="74">
        <f t="shared" si="5"/>
        <v>1145.5999999999999</v>
      </c>
      <c r="I164" s="42" t="str">
        <f>VLOOKUP(B164,'FOLHA RESUMIDA'!C:D,2,0)</f>
        <v>CLAUDILENE DE LIMA</v>
      </c>
    </row>
    <row r="165" spans="1:9">
      <c r="A165" s="97">
        <v>1</v>
      </c>
      <c r="B165" s="97">
        <v>2440</v>
      </c>
      <c r="C165" s="95" t="s">
        <v>155</v>
      </c>
      <c r="D165" s="99">
        <v>2441.88</v>
      </c>
      <c r="E165" s="74">
        <f t="shared" si="4"/>
        <v>765.32999999999993</v>
      </c>
      <c r="F165" s="74">
        <v>830.1</v>
      </c>
      <c r="G165" s="105">
        <v>846.45</v>
      </c>
      <c r="H165" s="74">
        <f t="shared" si="5"/>
        <v>1676.5500000000002</v>
      </c>
      <c r="I165" s="42" t="str">
        <f>VLOOKUP(B165,'FOLHA RESUMIDA'!C:D,2,0)</f>
        <v>ELIANE MOREIRA DE SOUZA</v>
      </c>
    </row>
    <row r="166" spans="1:9">
      <c r="A166" s="97">
        <v>1</v>
      </c>
      <c r="B166" s="97">
        <v>2441</v>
      </c>
      <c r="C166" s="95" t="s">
        <v>156</v>
      </c>
      <c r="D166" s="99">
        <v>1748.37</v>
      </c>
      <c r="E166" s="74">
        <f t="shared" si="4"/>
        <v>548.92999999999984</v>
      </c>
      <c r="F166" s="74">
        <v>777.87</v>
      </c>
      <c r="G166" s="105">
        <v>421.57</v>
      </c>
      <c r="H166" s="74">
        <f t="shared" si="5"/>
        <v>1199.44</v>
      </c>
      <c r="I166" s="42" t="str">
        <f>VLOOKUP(B166,'FOLHA RESUMIDA'!C:D,2,0)</f>
        <v>ERIC JOSE SILVA VELOZO</v>
      </c>
    </row>
    <row r="167" spans="1:9">
      <c r="A167" s="97">
        <v>1</v>
      </c>
      <c r="B167" s="97">
        <v>2443</v>
      </c>
      <c r="C167" s="95" t="s">
        <v>157</v>
      </c>
      <c r="D167" s="99">
        <v>1655.3</v>
      </c>
      <c r="E167" s="74">
        <f t="shared" si="4"/>
        <v>361.78</v>
      </c>
      <c r="F167" s="74">
        <v>453.47</v>
      </c>
      <c r="G167" s="105">
        <v>840.05</v>
      </c>
      <c r="H167" s="74">
        <f t="shared" si="5"/>
        <v>1293.52</v>
      </c>
      <c r="I167" s="42" t="str">
        <f>VLOOKUP(B167,'FOLHA RESUMIDA'!C:D,2,0)</f>
        <v>GEYZA JANAINA FERREIRA DE LIMA</v>
      </c>
    </row>
    <row r="168" spans="1:9">
      <c r="A168" s="97">
        <v>1</v>
      </c>
      <c r="B168" s="97">
        <v>2448</v>
      </c>
      <c r="C168" s="95" t="s">
        <v>158</v>
      </c>
      <c r="D168" s="99">
        <v>2441.46</v>
      </c>
      <c r="E168" s="74">
        <f t="shared" si="4"/>
        <v>661.88999999999987</v>
      </c>
      <c r="F168" s="74">
        <v>830.1</v>
      </c>
      <c r="G168" s="105">
        <v>949.47</v>
      </c>
      <c r="H168" s="74">
        <f t="shared" si="5"/>
        <v>1779.5700000000002</v>
      </c>
      <c r="I168" s="42" t="str">
        <f>VLOOKUP(B168,'FOLHA RESUMIDA'!C:D,2,0)</f>
        <v>JULIO CESAR DA SILVA</v>
      </c>
    </row>
    <row r="169" spans="1:9">
      <c r="A169" s="97">
        <v>1</v>
      </c>
      <c r="B169" s="97">
        <v>2451</v>
      </c>
      <c r="C169" s="95" t="s">
        <v>159</v>
      </c>
      <c r="D169" s="99">
        <v>2184.3200000000002</v>
      </c>
      <c r="E169" s="74">
        <f t="shared" si="4"/>
        <v>191.22000000000025</v>
      </c>
      <c r="F169" s="74">
        <v>1199.44</v>
      </c>
      <c r="G169" s="105">
        <v>793.66</v>
      </c>
      <c r="H169" s="74">
        <f t="shared" si="5"/>
        <v>1993.1</v>
      </c>
      <c r="I169" s="42" t="str">
        <f>VLOOKUP(B169,'FOLHA RESUMIDA'!C:D,2,0)</f>
        <v>MANUELLA BOMFIM DA SILVA</v>
      </c>
    </row>
    <row r="170" spans="1:9">
      <c r="A170" s="97">
        <v>1</v>
      </c>
      <c r="B170" s="97">
        <v>2460</v>
      </c>
      <c r="C170" s="95" t="s">
        <v>160</v>
      </c>
      <c r="D170" s="99">
        <v>49.26</v>
      </c>
      <c r="E170" s="74">
        <f t="shared" si="4"/>
        <v>49.26</v>
      </c>
      <c r="F170" s="74">
        <v>0</v>
      </c>
      <c r="G170" s="105">
        <v>0</v>
      </c>
      <c r="H170" s="74">
        <f t="shared" si="5"/>
        <v>0</v>
      </c>
      <c r="I170" s="42" t="str">
        <f>VLOOKUP(B170,'FOLHA RESUMIDA'!C:D,2,0)</f>
        <v>VIVIANE OLIMPIO DOS SANTOS</v>
      </c>
    </row>
    <row r="171" spans="1:9">
      <c r="A171" s="97">
        <v>1</v>
      </c>
      <c r="B171" s="97">
        <v>2468</v>
      </c>
      <c r="C171" s="95" t="s">
        <v>161</v>
      </c>
      <c r="D171" s="99">
        <v>13486.86</v>
      </c>
      <c r="E171" s="74">
        <f t="shared" si="4"/>
        <v>2238.4700000000012</v>
      </c>
      <c r="F171" s="74">
        <v>2246.8200000000002</v>
      </c>
      <c r="G171" s="105">
        <v>9001.57</v>
      </c>
      <c r="H171" s="74">
        <f t="shared" si="5"/>
        <v>11248.39</v>
      </c>
      <c r="I171" s="42" t="str">
        <f>VLOOKUP(B171,'FOLHA RESUMIDA'!C:D,2,0)</f>
        <v>ANA GERTRUDES DE A F GUERRA</v>
      </c>
    </row>
    <row r="172" spans="1:9">
      <c r="A172" s="97">
        <v>1</v>
      </c>
      <c r="B172" s="97">
        <v>2474</v>
      </c>
      <c r="C172" s="95" t="s">
        <v>162</v>
      </c>
      <c r="D172" s="99">
        <v>11172.75</v>
      </c>
      <c r="E172" s="74">
        <f t="shared" si="4"/>
        <v>3151.4800000000005</v>
      </c>
      <c r="F172" s="74">
        <v>3706.83</v>
      </c>
      <c r="G172" s="105">
        <v>4314.4399999999996</v>
      </c>
      <c r="H172" s="74">
        <f t="shared" si="5"/>
        <v>8021.2699999999995</v>
      </c>
      <c r="I172" s="42" t="str">
        <f>VLOOKUP(B172,'FOLHA RESUMIDA'!C:D,2,0)</f>
        <v>MARIA ROSEANE DOS A CLEMENTINO</v>
      </c>
    </row>
    <row r="173" spans="1:9">
      <c r="A173" s="97">
        <v>50</v>
      </c>
      <c r="B173" s="97">
        <v>2478</v>
      </c>
      <c r="C173" s="95" t="s">
        <v>474</v>
      </c>
      <c r="D173" s="99">
        <v>4149.8900000000003</v>
      </c>
      <c r="E173" s="74">
        <f t="shared" si="4"/>
        <v>732.23000000000047</v>
      </c>
      <c r="F173" s="74">
        <v>1410.96</v>
      </c>
      <c r="G173" s="105">
        <v>2006.7</v>
      </c>
      <c r="H173" s="74">
        <f t="shared" si="5"/>
        <v>3417.66</v>
      </c>
      <c r="I173" s="42" t="str">
        <f>VLOOKUP(B173,'FOLHA RESUMIDA'!C:D,2,0)</f>
        <v>ROGERIO MOURA VIEIRA</v>
      </c>
    </row>
    <row r="174" spans="1:9">
      <c r="A174" s="97">
        <v>20</v>
      </c>
      <c r="B174" s="97">
        <v>2481</v>
      </c>
      <c r="C174" s="95" t="s">
        <v>446</v>
      </c>
      <c r="D174" s="99">
        <v>4149.8900000000003</v>
      </c>
      <c r="E174" s="74">
        <f t="shared" si="4"/>
        <v>901.25</v>
      </c>
      <c r="F174" s="74">
        <v>1410.96</v>
      </c>
      <c r="G174" s="105">
        <v>1837.68</v>
      </c>
      <c r="H174" s="74">
        <f t="shared" si="5"/>
        <v>3248.6400000000003</v>
      </c>
      <c r="I174" s="42" t="str">
        <f>VLOOKUP(B174,'FOLHA RESUMIDA'!C:D,2,0)</f>
        <v>RAFAELLA MICHELLE DE L MIRANDA</v>
      </c>
    </row>
    <row r="175" spans="1:9">
      <c r="A175" s="97">
        <v>39</v>
      </c>
      <c r="B175" s="97">
        <v>2484</v>
      </c>
      <c r="C175" s="95" t="s">
        <v>467</v>
      </c>
      <c r="D175" s="99">
        <v>4627.68</v>
      </c>
      <c r="E175" s="74">
        <f t="shared" si="4"/>
        <v>1190.9500000000003</v>
      </c>
      <c r="F175" s="74">
        <v>1481.51</v>
      </c>
      <c r="G175" s="105">
        <v>1955.22</v>
      </c>
      <c r="H175" s="74">
        <f t="shared" si="5"/>
        <v>3436.73</v>
      </c>
      <c r="I175" s="42" t="str">
        <f>VLOOKUP(B175,'FOLHA RESUMIDA'!C:D,2,0)</f>
        <v>ARLEY ANDERSON TAVARES MOREIRA</v>
      </c>
    </row>
    <row r="176" spans="1:9">
      <c r="A176" s="97">
        <v>1</v>
      </c>
      <c r="B176" s="97">
        <v>2490</v>
      </c>
      <c r="C176" s="95" t="s">
        <v>163</v>
      </c>
      <c r="D176" s="99">
        <v>2323.31</v>
      </c>
      <c r="E176" s="74">
        <f t="shared" si="4"/>
        <v>418.36000000000013</v>
      </c>
      <c r="F176" s="74">
        <v>789.93</v>
      </c>
      <c r="G176" s="105">
        <v>1115.02</v>
      </c>
      <c r="H176" s="74">
        <f t="shared" si="5"/>
        <v>1904.9499999999998</v>
      </c>
      <c r="I176" s="42" t="str">
        <f>VLOOKUP(B176,'FOLHA RESUMIDA'!C:D,2,0)</f>
        <v>PAULO EDUARDO SANTOS FERREIRA</v>
      </c>
    </row>
    <row r="177" spans="1:9">
      <c r="A177" s="97">
        <v>1</v>
      </c>
      <c r="B177" s="97">
        <v>2493</v>
      </c>
      <c r="C177" s="95" t="s">
        <v>164</v>
      </c>
      <c r="D177" s="99">
        <v>3608.28</v>
      </c>
      <c r="E177" s="74">
        <f t="shared" si="4"/>
        <v>1123.0400000000004</v>
      </c>
      <c r="F177" s="74">
        <v>1226.82</v>
      </c>
      <c r="G177" s="105">
        <v>1258.42</v>
      </c>
      <c r="H177" s="74">
        <f t="shared" si="5"/>
        <v>2485.2399999999998</v>
      </c>
      <c r="I177" s="42" t="str">
        <f>VLOOKUP(B177,'FOLHA RESUMIDA'!C:D,2,0)</f>
        <v>CRISTIANE R  DE O  GONCALVES</v>
      </c>
    </row>
    <row r="178" spans="1:9">
      <c r="A178" s="97">
        <v>1</v>
      </c>
      <c r="B178" s="97">
        <v>2498</v>
      </c>
      <c r="C178" s="95" t="s">
        <v>165</v>
      </c>
      <c r="D178" s="99">
        <v>1807.77</v>
      </c>
      <c r="E178" s="74">
        <f t="shared" si="4"/>
        <v>490.80999999999995</v>
      </c>
      <c r="F178" s="74">
        <v>522.74</v>
      </c>
      <c r="G178" s="105">
        <v>794.22</v>
      </c>
      <c r="H178" s="74">
        <f t="shared" si="5"/>
        <v>1316.96</v>
      </c>
      <c r="I178" s="42" t="str">
        <f>VLOOKUP(B178,'FOLHA RESUMIDA'!C:D,2,0)</f>
        <v>TEREZINHA DE J  DE L  M  NETA</v>
      </c>
    </row>
    <row r="179" spans="1:9">
      <c r="A179" s="97">
        <v>1</v>
      </c>
      <c r="B179" s="97">
        <v>2502</v>
      </c>
      <c r="C179" s="95" t="s">
        <v>166</v>
      </c>
      <c r="D179" s="99">
        <v>1537.47</v>
      </c>
      <c r="E179" s="74">
        <f t="shared" si="4"/>
        <v>559.83000000000004</v>
      </c>
      <c r="F179" s="74">
        <v>522.74</v>
      </c>
      <c r="G179" s="105">
        <v>454.9</v>
      </c>
      <c r="H179" s="74">
        <f t="shared" si="5"/>
        <v>977.64</v>
      </c>
      <c r="I179" s="42" t="str">
        <f>VLOOKUP(B179,'FOLHA RESUMIDA'!C:D,2,0)</f>
        <v>PAULO ROBERTO DA SILVA CUNHA</v>
      </c>
    </row>
    <row r="180" spans="1:9">
      <c r="A180" s="97">
        <v>1</v>
      </c>
      <c r="B180" s="97">
        <v>2503</v>
      </c>
      <c r="C180" s="95" t="s">
        <v>167</v>
      </c>
      <c r="D180" s="99">
        <v>4149.8900000000003</v>
      </c>
      <c r="E180" s="74">
        <f t="shared" si="4"/>
        <v>1048.46</v>
      </c>
      <c r="F180" s="74">
        <v>1410.96</v>
      </c>
      <c r="G180" s="105">
        <v>1690.47</v>
      </c>
      <c r="H180" s="74">
        <f t="shared" si="5"/>
        <v>3101.4300000000003</v>
      </c>
      <c r="I180" s="42" t="str">
        <f>VLOOKUP(B180,'FOLHA RESUMIDA'!C:D,2,0)</f>
        <v>TACIZO LUIZ PEREIRA DA SILVA</v>
      </c>
    </row>
    <row r="181" spans="1:9">
      <c r="A181" s="97">
        <v>1</v>
      </c>
      <c r="B181" s="97">
        <v>2504</v>
      </c>
      <c r="C181" s="95" t="s">
        <v>168</v>
      </c>
      <c r="D181" s="99">
        <v>1265.98</v>
      </c>
      <c r="E181" s="74">
        <f t="shared" si="4"/>
        <v>661.22</v>
      </c>
      <c r="F181" s="74">
        <v>430.43</v>
      </c>
      <c r="G181" s="105">
        <v>174.33</v>
      </c>
      <c r="H181" s="74">
        <f t="shared" si="5"/>
        <v>604.76</v>
      </c>
      <c r="I181" s="42" t="str">
        <f>VLOOKUP(B181,'FOLHA RESUMIDA'!C:D,2,0)</f>
        <v>RIVALDO GOMES DA SILVA</v>
      </c>
    </row>
    <row r="182" spans="1:9">
      <c r="A182" s="97">
        <v>1</v>
      </c>
      <c r="B182" s="97">
        <v>2506</v>
      </c>
      <c r="C182" s="95" t="s">
        <v>169</v>
      </c>
      <c r="D182" s="99">
        <v>1265.98</v>
      </c>
      <c r="E182" s="74">
        <f t="shared" si="4"/>
        <v>595.98</v>
      </c>
      <c r="F182" s="74">
        <v>430.43</v>
      </c>
      <c r="G182" s="105">
        <v>239.57</v>
      </c>
      <c r="H182" s="74">
        <f t="shared" si="5"/>
        <v>670</v>
      </c>
      <c r="I182" s="42" t="str">
        <f>VLOOKUP(B182,'FOLHA RESUMIDA'!C:D,2,0)</f>
        <v>IVETE ANTONIETA B  DE CARVALHO</v>
      </c>
    </row>
    <row r="183" spans="1:9">
      <c r="A183" s="97">
        <v>1</v>
      </c>
      <c r="B183" s="97">
        <v>2507</v>
      </c>
      <c r="C183" s="95" t="s">
        <v>170</v>
      </c>
      <c r="D183" s="99">
        <v>1265.98</v>
      </c>
      <c r="E183" s="74">
        <f t="shared" si="4"/>
        <v>304.19000000000005</v>
      </c>
      <c r="F183" s="74">
        <v>430.43</v>
      </c>
      <c r="G183" s="105">
        <v>531.36</v>
      </c>
      <c r="H183" s="74">
        <f t="shared" si="5"/>
        <v>961.79</v>
      </c>
      <c r="I183" s="42" t="str">
        <f>VLOOKUP(B183,'FOLHA RESUMIDA'!C:D,2,0)</f>
        <v>ANANIAS TEIXEIRA DE LIMA</v>
      </c>
    </row>
    <row r="184" spans="1:9">
      <c r="A184" s="97">
        <v>1</v>
      </c>
      <c r="B184" s="97">
        <v>2508</v>
      </c>
      <c r="C184" s="95" t="s">
        <v>171</v>
      </c>
      <c r="D184" s="99">
        <v>1265.98</v>
      </c>
      <c r="E184" s="74">
        <f t="shared" si="4"/>
        <v>381.02</v>
      </c>
      <c r="F184" s="74">
        <v>430.43</v>
      </c>
      <c r="G184" s="105">
        <v>454.53</v>
      </c>
      <c r="H184" s="74">
        <f t="shared" si="5"/>
        <v>884.96</v>
      </c>
      <c r="I184" s="42" t="str">
        <f>VLOOKUP(B184,'FOLHA RESUMIDA'!C:D,2,0)</f>
        <v>JOSE ALEXANDRE DE BARROS ALVES</v>
      </c>
    </row>
    <row r="185" spans="1:9">
      <c r="A185" s="97">
        <v>1</v>
      </c>
      <c r="B185" s="97">
        <v>2509</v>
      </c>
      <c r="C185" s="95" t="s">
        <v>172</v>
      </c>
      <c r="D185" s="99">
        <v>1265.98</v>
      </c>
      <c r="E185" s="74">
        <f t="shared" si="4"/>
        <v>989.23</v>
      </c>
      <c r="F185" s="74">
        <v>253.2</v>
      </c>
      <c r="G185" s="105">
        <v>23.55</v>
      </c>
      <c r="H185" s="74">
        <f t="shared" si="5"/>
        <v>276.75</v>
      </c>
      <c r="I185" s="42" t="str">
        <f>VLOOKUP(B185,'FOLHA RESUMIDA'!C:D,2,0)</f>
        <v>ALDEMIR NASCIMENTO DA SILVA</v>
      </c>
    </row>
    <row r="186" spans="1:9">
      <c r="A186" s="97">
        <v>1</v>
      </c>
      <c r="B186" s="97">
        <v>2512</v>
      </c>
      <c r="C186" s="95" t="s">
        <v>458</v>
      </c>
      <c r="D186" s="99">
        <v>4149.8900000000003</v>
      </c>
      <c r="E186" s="74">
        <f t="shared" si="4"/>
        <v>924.16000000000031</v>
      </c>
      <c r="F186" s="74">
        <v>1410.96</v>
      </c>
      <c r="G186" s="105">
        <v>1814.77</v>
      </c>
      <c r="H186" s="74">
        <f t="shared" si="5"/>
        <v>3225.73</v>
      </c>
      <c r="I186" s="42" t="str">
        <f>VLOOKUP(B186,'FOLHA RESUMIDA'!C:D,2,0)</f>
        <v>JOSENILDO JOSE TORRES</v>
      </c>
    </row>
    <row r="187" spans="1:9">
      <c r="A187" s="97">
        <v>1</v>
      </c>
      <c r="B187" s="97">
        <v>2513</v>
      </c>
      <c r="C187" s="95" t="s">
        <v>173</v>
      </c>
      <c r="D187" s="99">
        <v>2544.86</v>
      </c>
      <c r="E187" s="74">
        <f t="shared" si="4"/>
        <v>728.34000000000015</v>
      </c>
      <c r="F187" s="74">
        <v>865.25</v>
      </c>
      <c r="G187" s="105">
        <v>951.27</v>
      </c>
      <c r="H187" s="74">
        <f t="shared" si="5"/>
        <v>1816.52</v>
      </c>
      <c r="I187" s="42" t="str">
        <f>VLOOKUP(B187,'FOLHA RESUMIDA'!C:D,2,0)</f>
        <v>DENILSON DE SANTANA NEVES</v>
      </c>
    </row>
    <row r="188" spans="1:9">
      <c r="A188" s="97">
        <v>1</v>
      </c>
      <c r="B188" s="97">
        <v>2514</v>
      </c>
      <c r="C188" s="95" t="s">
        <v>174</v>
      </c>
      <c r="D188" s="99">
        <v>1614.37</v>
      </c>
      <c r="E188" s="74">
        <f t="shared" si="4"/>
        <v>495.36999999999989</v>
      </c>
      <c r="F188" s="74">
        <v>548.89</v>
      </c>
      <c r="G188" s="105">
        <v>570.11</v>
      </c>
      <c r="H188" s="74">
        <f t="shared" si="5"/>
        <v>1119</v>
      </c>
      <c r="I188" s="42" t="str">
        <f>VLOOKUP(B188,'FOLHA RESUMIDA'!C:D,2,0)</f>
        <v>JULIANA CAVALCANTI DE SOUSA</v>
      </c>
    </row>
    <row r="189" spans="1:9">
      <c r="A189" s="97">
        <v>1</v>
      </c>
      <c r="B189" s="97">
        <v>2518</v>
      </c>
      <c r="C189" s="95" t="s">
        <v>457</v>
      </c>
      <c r="D189" s="99">
        <v>1614.36</v>
      </c>
      <c r="E189" s="74">
        <f t="shared" si="4"/>
        <v>148.28999999999974</v>
      </c>
      <c r="F189" s="74">
        <v>608.37</v>
      </c>
      <c r="G189" s="105">
        <v>857.7</v>
      </c>
      <c r="H189" s="74">
        <f t="shared" si="5"/>
        <v>1466.0700000000002</v>
      </c>
      <c r="I189" s="42" t="str">
        <f>VLOOKUP(B189,'FOLHA RESUMIDA'!C:D,2,0)</f>
        <v>ROSA MARIA BARROS VALOES</v>
      </c>
    </row>
    <row r="190" spans="1:9">
      <c r="A190" s="97">
        <v>1</v>
      </c>
      <c r="B190" s="97">
        <v>2520</v>
      </c>
      <c r="C190" s="95" t="s">
        <v>459</v>
      </c>
      <c r="D190" s="99">
        <v>1789.31</v>
      </c>
      <c r="E190" s="74">
        <f t="shared" si="4"/>
        <v>736.54</v>
      </c>
      <c r="F190" s="74">
        <v>608.37</v>
      </c>
      <c r="G190" s="105">
        <v>444.4</v>
      </c>
      <c r="H190" s="74">
        <f t="shared" si="5"/>
        <v>1052.77</v>
      </c>
      <c r="I190" s="42" t="str">
        <f>VLOOKUP(B190,'FOLHA RESUMIDA'!C:D,2,0)</f>
        <v>SELMA CRISTIANIA LIMA RORIZ</v>
      </c>
    </row>
    <row r="191" spans="1:9">
      <c r="A191" s="97">
        <v>39</v>
      </c>
      <c r="B191" s="97">
        <v>2523</v>
      </c>
      <c r="C191" s="95" t="s">
        <v>468</v>
      </c>
      <c r="D191" s="99">
        <v>1789.31</v>
      </c>
      <c r="E191" s="74">
        <f t="shared" si="4"/>
        <v>332.23</v>
      </c>
      <c r="F191" s="74">
        <v>608.37</v>
      </c>
      <c r="G191" s="105">
        <v>848.71</v>
      </c>
      <c r="H191" s="74">
        <f t="shared" si="5"/>
        <v>1457.08</v>
      </c>
      <c r="I191" s="42" t="str">
        <f>VLOOKUP(B191,'FOLHA RESUMIDA'!C:D,2,0)</f>
        <v>JANISSON COELHO DE VASCONCELOS</v>
      </c>
    </row>
    <row r="192" spans="1:9">
      <c r="A192" s="97">
        <v>2</v>
      </c>
      <c r="B192" s="97">
        <v>2525</v>
      </c>
      <c r="C192" s="95" t="s">
        <v>421</v>
      </c>
      <c r="D192" s="99">
        <v>1789.31</v>
      </c>
      <c r="E192" s="74">
        <f t="shared" si="4"/>
        <v>262.21000000000004</v>
      </c>
      <c r="F192" s="74">
        <v>608.37</v>
      </c>
      <c r="G192" s="105">
        <v>918.73</v>
      </c>
      <c r="H192" s="74">
        <f t="shared" si="5"/>
        <v>1527.1</v>
      </c>
      <c r="I192" s="42" t="str">
        <f>VLOOKUP(B192,'FOLHA RESUMIDA'!C:D,2,0)</f>
        <v>FABIANE TAVARES DE SOUZA</v>
      </c>
    </row>
    <row r="193" spans="1:9">
      <c r="A193" s="97">
        <v>1</v>
      </c>
      <c r="B193" s="97">
        <v>2526</v>
      </c>
      <c r="C193" s="95" t="s">
        <v>175</v>
      </c>
      <c r="D193" s="99">
        <v>1998.84</v>
      </c>
      <c r="E193" s="74">
        <f t="shared" si="4"/>
        <v>736.76</v>
      </c>
      <c r="F193" s="74">
        <v>679.56</v>
      </c>
      <c r="G193" s="105">
        <v>582.52</v>
      </c>
      <c r="H193" s="74">
        <f t="shared" si="5"/>
        <v>1262.08</v>
      </c>
      <c r="I193" s="42" t="str">
        <f>VLOOKUP(B193,'FOLHA RESUMIDA'!C:D,2,0)</f>
        <v>JARBAS FERREIRA DE LIMA JUNIOR</v>
      </c>
    </row>
    <row r="194" spans="1:9">
      <c r="A194" s="97">
        <v>1</v>
      </c>
      <c r="B194" s="97">
        <v>2530</v>
      </c>
      <c r="C194" s="95" t="s">
        <v>176</v>
      </c>
      <c r="D194" s="99">
        <v>1333.73</v>
      </c>
      <c r="E194" s="74">
        <f t="shared" si="4"/>
        <v>427.23</v>
      </c>
      <c r="F194" s="74">
        <v>453.47</v>
      </c>
      <c r="G194" s="105">
        <v>453.03</v>
      </c>
      <c r="H194" s="74">
        <f t="shared" si="5"/>
        <v>906.5</v>
      </c>
      <c r="I194" s="42" t="str">
        <f>VLOOKUP(B194,'FOLHA RESUMIDA'!C:D,2,0)</f>
        <v>ARLEILDA MENDES DA SILVA</v>
      </c>
    </row>
    <row r="195" spans="1:9">
      <c r="A195" s="97">
        <v>1</v>
      </c>
      <c r="B195" s="97">
        <v>2534</v>
      </c>
      <c r="C195" s="95" t="s">
        <v>177</v>
      </c>
      <c r="D195" s="99">
        <v>1333.73</v>
      </c>
      <c r="E195" s="74">
        <f t="shared" si="4"/>
        <v>380.54999999999995</v>
      </c>
      <c r="F195" s="74">
        <v>453.47</v>
      </c>
      <c r="G195" s="105">
        <v>499.71</v>
      </c>
      <c r="H195" s="74">
        <f t="shared" si="5"/>
        <v>953.18000000000006</v>
      </c>
      <c r="I195" s="42" t="str">
        <f>VLOOKUP(B195,'FOLHA RESUMIDA'!C:D,2,0)</f>
        <v>EMANUEL MESSIAS RIBEIRO COSTA</v>
      </c>
    </row>
    <row r="196" spans="1:9">
      <c r="A196" s="97">
        <v>1</v>
      </c>
      <c r="B196" s="97">
        <v>2539</v>
      </c>
      <c r="C196" s="95" t="s">
        <v>178</v>
      </c>
      <c r="D196" s="99">
        <v>1543.96</v>
      </c>
      <c r="E196" s="74">
        <f t="shared" si="4"/>
        <v>1168.95</v>
      </c>
      <c r="F196" s="74">
        <v>355.11</v>
      </c>
      <c r="G196" s="105">
        <v>19.899999999999999</v>
      </c>
      <c r="H196" s="74">
        <f t="shared" si="5"/>
        <v>375.01</v>
      </c>
      <c r="I196" s="42" t="str">
        <f>VLOOKUP(B196,'FOLHA RESUMIDA'!C:D,2,0)</f>
        <v>JOSENILDA BEZERRA DA SILVA</v>
      </c>
    </row>
    <row r="197" spans="1:9">
      <c r="A197" s="97">
        <v>1</v>
      </c>
      <c r="B197" s="97">
        <v>2541</v>
      </c>
      <c r="C197" s="95" t="s">
        <v>179</v>
      </c>
      <c r="D197" s="99">
        <v>1333.73</v>
      </c>
      <c r="E197" s="74">
        <f t="shared" si="4"/>
        <v>813.35</v>
      </c>
      <c r="F197" s="74">
        <v>453.47</v>
      </c>
      <c r="G197" s="105">
        <v>66.91</v>
      </c>
      <c r="H197" s="74">
        <f t="shared" si="5"/>
        <v>520.38</v>
      </c>
      <c r="I197" s="42" t="str">
        <f>VLOOKUP(B197,'FOLHA RESUMIDA'!C:D,2,0)</f>
        <v>MARCELA SALLES DA SILVA</v>
      </c>
    </row>
    <row r="198" spans="1:9">
      <c r="A198" s="97">
        <v>59</v>
      </c>
      <c r="B198" s="97">
        <v>2547</v>
      </c>
      <c r="C198" s="95" t="s">
        <v>487</v>
      </c>
      <c r="D198" s="99">
        <v>3695.43</v>
      </c>
      <c r="E198" s="74">
        <f t="shared" ref="E198:E261" si="6">D198-H198</f>
        <v>3695.43</v>
      </c>
      <c r="F198" s="74">
        <v>0</v>
      </c>
      <c r="G198" s="105">
        <v>0</v>
      </c>
      <c r="H198" s="74">
        <f t="shared" ref="H198:H261" si="7">F198+G198</f>
        <v>0</v>
      </c>
      <c r="I198" s="42" t="str">
        <f>VLOOKUP(B198,'FOLHA RESUMIDA'!C:D,2,0)</f>
        <v>CYNTHIA RODRIGUES DE ALMEIDA</v>
      </c>
    </row>
    <row r="199" spans="1:9">
      <c r="A199" s="97">
        <v>1</v>
      </c>
      <c r="B199" s="97">
        <v>2548</v>
      </c>
      <c r="C199" s="95" t="s">
        <v>180</v>
      </c>
      <c r="D199" s="99">
        <v>3804.1</v>
      </c>
      <c r="E199" s="74">
        <f t="shared" si="6"/>
        <v>2145.7799999999997</v>
      </c>
      <c r="F199" s="74">
        <v>0</v>
      </c>
      <c r="G199" s="105">
        <v>1658.32</v>
      </c>
      <c r="H199" s="74">
        <f t="shared" si="7"/>
        <v>1658.32</v>
      </c>
      <c r="I199" s="42" t="str">
        <f>VLOOKUP(B199,'FOLHA RESUMIDA'!C:D,2,0)</f>
        <v>ELIANA PEREIRA SANTANA</v>
      </c>
    </row>
    <row r="200" spans="1:9">
      <c r="A200" s="97">
        <v>1</v>
      </c>
      <c r="B200" s="97">
        <v>2553</v>
      </c>
      <c r="C200" s="95" t="s">
        <v>181</v>
      </c>
      <c r="D200" s="99">
        <v>3878.58</v>
      </c>
      <c r="E200" s="74">
        <f t="shared" si="6"/>
        <v>818.77</v>
      </c>
      <c r="F200" s="74">
        <v>1226.82</v>
      </c>
      <c r="G200" s="105">
        <v>1832.99</v>
      </c>
      <c r="H200" s="74">
        <f t="shared" si="7"/>
        <v>3059.81</v>
      </c>
      <c r="I200" s="42" t="str">
        <f>VLOOKUP(B200,'FOLHA RESUMIDA'!C:D,2,0)</f>
        <v>LIVIA DA SILVA LIMA</v>
      </c>
    </row>
    <row r="201" spans="1:9">
      <c r="A201" s="97">
        <v>1</v>
      </c>
      <c r="B201" s="97">
        <v>2559</v>
      </c>
      <c r="C201" s="95" t="s">
        <v>429</v>
      </c>
      <c r="D201" s="99">
        <v>1614.36</v>
      </c>
      <c r="E201" s="74">
        <f t="shared" si="6"/>
        <v>972.55</v>
      </c>
      <c r="F201" s="74">
        <v>548.88</v>
      </c>
      <c r="G201" s="105">
        <v>92.93</v>
      </c>
      <c r="H201" s="74">
        <f t="shared" si="7"/>
        <v>641.80999999999995</v>
      </c>
      <c r="I201" s="42" t="str">
        <f>VLOOKUP(B201,'FOLHA RESUMIDA'!C:D,2,0)</f>
        <v>SANDRO DE MIRANDA SANTOS</v>
      </c>
    </row>
    <row r="202" spans="1:9">
      <c r="A202" s="97">
        <v>22</v>
      </c>
      <c r="B202" s="97">
        <v>2562</v>
      </c>
      <c r="C202" s="95" t="s">
        <v>448</v>
      </c>
      <c r="D202" s="99">
        <v>4149.8900000000003</v>
      </c>
      <c r="E202" s="74">
        <f t="shared" si="6"/>
        <v>2339.84</v>
      </c>
      <c r="F202" s="74">
        <v>1410.96</v>
      </c>
      <c r="G202" s="105">
        <v>399.09</v>
      </c>
      <c r="H202" s="74">
        <f t="shared" si="7"/>
        <v>1810.05</v>
      </c>
      <c r="I202" s="42" t="str">
        <f>VLOOKUP(B202,'FOLHA RESUMIDA'!C:D,2,0)</f>
        <v>ERIKA MARQUES BEZERRA</v>
      </c>
    </row>
    <row r="203" spans="1:9">
      <c r="A203" s="97">
        <v>50</v>
      </c>
      <c r="B203" s="97">
        <v>2568</v>
      </c>
      <c r="C203" s="95" t="s">
        <v>486</v>
      </c>
      <c r="D203" s="99">
        <v>4149.8900000000003</v>
      </c>
      <c r="E203" s="74">
        <f t="shared" si="6"/>
        <v>1645.5800000000004</v>
      </c>
      <c r="F203" s="74">
        <v>1410.96</v>
      </c>
      <c r="G203" s="105">
        <v>1093.3499999999999</v>
      </c>
      <c r="H203" s="74">
        <f t="shared" si="7"/>
        <v>2504.31</v>
      </c>
      <c r="I203" s="42" t="str">
        <f>VLOOKUP(B203,'FOLHA RESUMIDA'!C:D,2,0)</f>
        <v>CATARINA DANIELLE DA S AMORIM</v>
      </c>
    </row>
    <row r="204" spans="1:9">
      <c r="A204" s="97">
        <v>1</v>
      </c>
      <c r="B204" s="97">
        <v>2574</v>
      </c>
      <c r="C204" s="95" t="s">
        <v>182</v>
      </c>
      <c r="D204" s="99">
        <v>3689.01</v>
      </c>
      <c r="E204" s="74">
        <f t="shared" si="6"/>
        <v>675.45000000000027</v>
      </c>
      <c r="F204" s="74">
        <v>1254.26</v>
      </c>
      <c r="G204" s="105">
        <v>1759.3</v>
      </c>
      <c r="H204" s="74">
        <f t="shared" si="7"/>
        <v>3013.56</v>
      </c>
      <c r="I204" s="42" t="str">
        <f>VLOOKUP(B204,'FOLHA RESUMIDA'!C:D,2,0)</f>
        <v>ANDERSON SANTOS DE LIMA FARIAS</v>
      </c>
    </row>
    <row r="205" spans="1:9">
      <c r="A205" s="97">
        <v>1</v>
      </c>
      <c r="B205" s="97">
        <v>2577</v>
      </c>
      <c r="C205" s="95" t="s">
        <v>183</v>
      </c>
      <c r="D205" s="99">
        <v>2965.8</v>
      </c>
      <c r="E205" s="74">
        <f t="shared" si="6"/>
        <v>788.15000000000009</v>
      </c>
      <c r="F205" s="74">
        <v>789.93</v>
      </c>
      <c r="G205" s="105">
        <v>1387.72</v>
      </c>
      <c r="H205" s="74">
        <f t="shared" si="7"/>
        <v>2177.65</v>
      </c>
      <c r="I205" s="42" t="str">
        <f>VLOOKUP(B205,'FOLHA RESUMIDA'!C:D,2,0)</f>
        <v>CARLA CRISTINA OLIVEIRA MATOS</v>
      </c>
    </row>
    <row r="206" spans="1:9">
      <c r="A206" s="97">
        <v>1</v>
      </c>
      <c r="B206" s="97">
        <v>2584</v>
      </c>
      <c r="C206" s="95" t="s">
        <v>184</v>
      </c>
      <c r="D206" s="99">
        <v>1614.37</v>
      </c>
      <c r="E206" s="74">
        <f t="shared" si="6"/>
        <v>265.23</v>
      </c>
      <c r="F206" s="74">
        <v>548.89</v>
      </c>
      <c r="G206" s="105">
        <v>800.25</v>
      </c>
      <c r="H206" s="74">
        <f t="shared" si="7"/>
        <v>1349.1399999999999</v>
      </c>
      <c r="I206" s="42" t="str">
        <f>VLOOKUP(B206,'FOLHA RESUMIDA'!C:D,2,0)</f>
        <v>HELIA MARIA ALEXANDRE DE SOUZA</v>
      </c>
    </row>
    <row r="207" spans="1:9">
      <c r="A207" s="97">
        <v>1</v>
      </c>
      <c r="B207" s="97">
        <v>2585</v>
      </c>
      <c r="C207" s="95" t="s">
        <v>185</v>
      </c>
      <c r="D207" s="99">
        <v>1614.36</v>
      </c>
      <c r="E207" s="74">
        <f t="shared" si="6"/>
        <v>436.49999999999977</v>
      </c>
      <c r="F207" s="74">
        <v>548.88</v>
      </c>
      <c r="G207" s="105">
        <v>628.98</v>
      </c>
      <c r="H207" s="74">
        <f t="shared" si="7"/>
        <v>1177.8600000000001</v>
      </c>
      <c r="I207" s="42" t="str">
        <f>VLOOKUP(B207,'FOLHA RESUMIDA'!C:D,2,0)</f>
        <v>HELIO DO N BARBOZA JUNIOR</v>
      </c>
    </row>
    <row r="208" spans="1:9">
      <c r="A208" s="97">
        <v>1</v>
      </c>
      <c r="B208" s="97">
        <v>2586</v>
      </c>
      <c r="C208" s="95" t="s">
        <v>430</v>
      </c>
      <c r="D208" s="99">
        <v>1924.53</v>
      </c>
      <c r="E208" s="74">
        <f t="shared" si="6"/>
        <v>887.77</v>
      </c>
      <c r="F208" s="74">
        <v>548.88</v>
      </c>
      <c r="G208" s="105">
        <v>487.88</v>
      </c>
      <c r="H208" s="74">
        <f t="shared" si="7"/>
        <v>1036.76</v>
      </c>
      <c r="I208" s="42" t="str">
        <f>VLOOKUP(B208,'FOLHA RESUMIDA'!C:D,2,0)</f>
        <v>JAQUELINE P F DE OLIVEIRA</v>
      </c>
    </row>
    <row r="209" spans="1:9">
      <c r="A209" s="97">
        <v>1</v>
      </c>
      <c r="B209" s="97">
        <v>2588</v>
      </c>
      <c r="C209" s="95" t="s">
        <v>186</v>
      </c>
      <c r="D209" s="99">
        <v>3608.28</v>
      </c>
      <c r="E209" s="74">
        <f t="shared" si="6"/>
        <v>1904.1400000000003</v>
      </c>
      <c r="F209" s="74">
        <v>1226.82</v>
      </c>
      <c r="G209" s="105">
        <v>477.32</v>
      </c>
      <c r="H209" s="74">
        <f t="shared" si="7"/>
        <v>1704.1399999999999</v>
      </c>
      <c r="I209" s="42" t="str">
        <f>VLOOKUP(B209,'FOLHA RESUMIDA'!C:D,2,0)</f>
        <v>JOSE NEVES DA SILVA JUNIOR</v>
      </c>
    </row>
    <row r="210" spans="1:9">
      <c r="A210" s="97">
        <v>1</v>
      </c>
      <c r="B210" s="97">
        <v>2596</v>
      </c>
      <c r="C210" s="95" t="s">
        <v>460</v>
      </c>
      <c r="D210" s="99">
        <v>1824.86</v>
      </c>
      <c r="E210" s="74">
        <f t="shared" si="6"/>
        <v>1421.27</v>
      </c>
      <c r="F210" s="74">
        <v>403.59</v>
      </c>
      <c r="G210" s="105">
        <v>0</v>
      </c>
      <c r="H210" s="74">
        <f t="shared" si="7"/>
        <v>403.59</v>
      </c>
      <c r="I210" s="42" t="str">
        <f>VLOOKUP(B210,'FOLHA RESUMIDA'!C:D,2,0)</f>
        <v>WELLIDA CRISTIANE DE M  GUERRA</v>
      </c>
    </row>
    <row r="211" spans="1:9">
      <c r="A211" s="97">
        <v>47</v>
      </c>
      <c r="B211" s="97">
        <v>2602</v>
      </c>
      <c r="C211" s="95" t="s">
        <v>469</v>
      </c>
      <c r="D211" s="99">
        <v>4149.8900000000003</v>
      </c>
      <c r="E211" s="74">
        <f t="shared" si="6"/>
        <v>665.40000000000009</v>
      </c>
      <c r="F211" s="74">
        <v>1410.96</v>
      </c>
      <c r="G211" s="105">
        <v>2073.5300000000002</v>
      </c>
      <c r="H211" s="74">
        <f t="shared" si="7"/>
        <v>3484.4900000000002</v>
      </c>
      <c r="I211" s="42" t="str">
        <f>VLOOKUP(B211,'FOLHA RESUMIDA'!C:D,2,0)</f>
        <v>DIANA ATALECIA NEVES DE SA</v>
      </c>
    </row>
    <row r="212" spans="1:9">
      <c r="A212" s="97">
        <v>59</v>
      </c>
      <c r="B212" s="97">
        <v>2604</v>
      </c>
      <c r="C212" s="95" t="s">
        <v>488</v>
      </c>
      <c r="D212" s="99">
        <v>4149.8900000000003</v>
      </c>
      <c r="E212" s="74">
        <f t="shared" si="6"/>
        <v>1768.46</v>
      </c>
      <c r="F212" s="74">
        <v>1410.96</v>
      </c>
      <c r="G212" s="105">
        <v>970.47</v>
      </c>
      <c r="H212" s="74">
        <f t="shared" si="7"/>
        <v>2381.4300000000003</v>
      </c>
      <c r="I212" s="42" t="str">
        <f>VLOOKUP(B212,'FOLHA RESUMIDA'!C:D,2,0)</f>
        <v>JAMINE K  G  DA ROCHA MARTINS</v>
      </c>
    </row>
    <row r="213" spans="1:9">
      <c r="A213" s="97">
        <v>1</v>
      </c>
      <c r="B213" s="97">
        <v>2614</v>
      </c>
      <c r="C213" s="95" t="s">
        <v>187</v>
      </c>
      <c r="D213" s="99">
        <v>2475.4499999999998</v>
      </c>
      <c r="E213" s="74">
        <f t="shared" si="6"/>
        <v>717.2199999999998</v>
      </c>
      <c r="F213" s="74">
        <v>769.84</v>
      </c>
      <c r="G213" s="105">
        <v>988.39</v>
      </c>
      <c r="H213" s="74">
        <f t="shared" si="7"/>
        <v>1758.23</v>
      </c>
      <c r="I213" s="42" t="str">
        <f>VLOOKUP(B213,'FOLHA RESUMIDA'!C:D,2,0)</f>
        <v>EDVANIA GOMES DE SOUZA PONTES</v>
      </c>
    </row>
    <row r="214" spans="1:9">
      <c r="A214" s="97">
        <v>1</v>
      </c>
      <c r="B214" s="97">
        <v>2618</v>
      </c>
      <c r="C214" s="95" t="s">
        <v>188</v>
      </c>
      <c r="D214" s="99">
        <v>100.88</v>
      </c>
      <c r="E214" s="74">
        <f t="shared" si="6"/>
        <v>100.88</v>
      </c>
      <c r="F214" s="74">
        <v>0</v>
      </c>
      <c r="G214" s="105">
        <v>0</v>
      </c>
      <c r="H214" s="74">
        <f t="shared" si="7"/>
        <v>0</v>
      </c>
      <c r="I214" s="42" t="str">
        <f>VLOOKUP(B214,'FOLHA RESUMIDA'!C:D,2,0)</f>
        <v>MARIA DA CONCEICAO O DOS SANTO</v>
      </c>
    </row>
    <row r="215" spans="1:9">
      <c r="A215" s="97">
        <v>1</v>
      </c>
      <c r="B215" s="97">
        <v>2623</v>
      </c>
      <c r="C215" s="95" t="s">
        <v>189</v>
      </c>
      <c r="D215" s="99">
        <v>1209.71</v>
      </c>
      <c r="E215" s="74">
        <f t="shared" si="6"/>
        <v>388.20000000000005</v>
      </c>
      <c r="F215" s="74">
        <v>411.3</v>
      </c>
      <c r="G215" s="105">
        <v>410.21</v>
      </c>
      <c r="H215" s="74">
        <f t="shared" si="7"/>
        <v>821.51</v>
      </c>
      <c r="I215" s="42" t="str">
        <f>VLOOKUP(B215,'FOLHA RESUMIDA'!C:D,2,0)</f>
        <v>RUTH BARBOSA DE ARAUJO</v>
      </c>
    </row>
    <row r="216" spans="1:9">
      <c r="A216" s="97">
        <v>1</v>
      </c>
      <c r="B216" s="97">
        <v>2627</v>
      </c>
      <c r="C216" s="95" t="s">
        <v>423</v>
      </c>
      <c r="D216" s="99">
        <v>4149.8900000000003</v>
      </c>
      <c r="E216" s="74">
        <f t="shared" si="6"/>
        <v>642.16000000000031</v>
      </c>
      <c r="F216" s="74">
        <v>1410.96</v>
      </c>
      <c r="G216" s="105">
        <v>2096.77</v>
      </c>
      <c r="H216" s="74">
        <f t="shared" si="7"/>
        <v>3507.73</v>
      </c>
      <c r="I216" s="42" t="str">
        <f>VLOOKUP(B216,'FOLHA RESUMIDA'!C:D,2,0)</f>
        <v>LIBNI DE MEDEIROS MELO</v>
      </c>
    </row>
    <row r="217" spans="1:9">
      <c r="A217" s="97">
        <v>1</v>
      </c>
      <c r="B217" s="97">
        <v>2628</v>
      </c>
      <c r="C217" s="95" t="s">
        <v>190</v>
      </c>
      <c r="D217" s="99">
        <v>2864.36</v>
      </c>
      <c r="E217" s="74">
        <f t="shared" si="6"/>
        <v>1278.69</v>
      </c>
      <c r="F217" s="74">
        <v>973.88</v>
      </c>
      <c r="G217" s="105">
        <v>611.79</v>
      </c>
      <c r="H217" s="74">
        <f t="shared" si="7"/>
        <v>1585.67</v>
      </c>
      <c r="I217" s="42" t="str">
        <f>VLOOKUP(B217,'FOLHA RESUMIDA'!C:D,2,0)</f>
        <v>ADELE GOMES DE SANTANA</v>
      </c>
    </row>
    <row r="218" spans="1:9">
      <c r="A218" s="97">
        <v>1</v>
      </c>
      <c r="B218" s="97">
        <v>2634</v>
      </c>
      <c r="C218" s="95" t="s">
        <v>461</v>
      </c>
      <c r="D218" s="99">
        <v>1614.36</v>
      </c>
      <c r="E218" s="74">
        <f t="shared" si="6"/>
        <v>612.54999999999995</v>
      </c>
      <c r="F218" s="74">
        <v>548.88</v>
      </c>
      <c r="G218" s="105">
        <v>452.93</v>
      </c>
      <c r="H218" s="74">
        <f t="shared" si="7"/>
        <v>1001.81</v>
      </c>
      <c r="I218" s="42" t="str">
        <f>VLOOKUP(B218,'FOLHA RESUMIDA'!C:D,2,0)</f>
        <v>KATHYWSKY MELO PINHEIRO</v>
      </c>
    </row>
    <row r="219" spans="1:9">
      <c r="A219" s="97">
        <v>1</v>
      </c>
      <c r="B219" s="97">
        <v>2642</v>
      </c>
      <c r="C219" s="95" t="s">
        <v>191</v>
      </c>
      <c r="D219" s="99">
        <v>2625.59</v>
      </c>
      <c r="E219" s="74">
        <f t="shared" si="6"/>
        <v>742.75</v>
      </c>
      <c r="F219" s="74">
        <v>892.7</v>
      </c>
      <c r="G219" s="105">
        <v>990.14</v>
      </c>
      <c r="H219" s="74">
        <f t="shared" si="7"/>
        <v>1882.8400000000001</v>
      </c>
      <c r="I219" s="42" t="str">
        <f>VLOOKUP(B219,'FOLHA RESUMIDA'!C:D,2,0)</f>
        <v>THAMIRYS CLAUDIA R  BATISTA</v>
      </c>
    </row>
    <row r="220" spans="1:9">
      <c r="A220" s="97">
        <v>48</v>
      </c>
      <c r="B220" s="97">
        <v>2644</v>
      </c>
      <c r="C220" s="95" t="s">
        <v>472</v>
      </c>
      <c r="D220" s="99">
        <v>4149.8900000000003</v>
      </c>
      <c r="E220" s="74">
        <f t="shared" si="6"/>
        <v>1993.7200000000003</v>
      </c>
      <c r="F220" s="74">
        <v>1410.96</v>
      </c>
      <c r="G220" s="105">
        <v>745.21</v>
      </c>
      <c r="H220" s="74">
        <f t="shared" si="7"/>
        <v>2156.17</v>
      </c>
      <c r="I220" s="42" t="str">
        <f>VLOOKUP(B220,'FOLHA RESUMIDA'!C:D,2,0)</f>
        <v>FABRICIO MENEZES DE SOUSA MELO</v>
      </c>
    </row>
    <row r="221" spans="1:9">
      <c r="A221" s="97">
        <v>59</v>
      </c>
      <c r="B221" s="97">
        <v>2651</v>
      </c>
      <c r="C221" s="95" t="s">
        <v>473</v>
      </c>
      <c r="D221" s="99">
        <v>4149.8900000000003</v>
      </c>
      <c r="E221" s="74">
        <f t="shared" si="6"/>
        <v>1005.7400000000002</v>
      </c>
      <c r="F221" s="74">
        <v>1410.96</v>
      </c>
      <c r="G221" s="105">
        <v>1733.19</v>
      </c>
      <c r="H221" s="74">
        <f t="shared" si="7"/>
        <v>3144.15</v>
      </c>
      <c r="I221" s="42" t="str">
        <f>VLOOKUP(B221,'FOLHA RESUMIDA'!C:D,2,0)</f>
        <v>PAULO ANDRE R DOS SANTOS</v>
      </c>
    </row>
    <row r="222" spans="1:9">
      <c r="A222" s="97">
        <v>1</v>
      </c>
      <c r="B222" s="97">
        <v>2656</v>
      </c>
      <c r="C222" s="95" t="s">
        <v>192</v>
      </c>
      <c r="D222" s="99">
        <v>2323.31</v>
      </c>
      <c r="E222" s="74">
        <f t="shared" si="6"/>
        <v>949.15000000000009</v>
      </c>
      <c r="F222" s="74">
        <v>789.93</v>
      </c>
      <c r="G222" s="105">
        <v>584.23</v>
      </c>
      <c r="H222" s="74">
        <f t="shared" si="7"/>
        <v>1374.1599999999999</v>
      </c>
      <c r="I222" s="42" t="str">
        <f>VLOOKUP(B222,'FOLHA RESUMIDA'!C:D,2,0)</f>
        <v>RAFAELLA ALVES DE ARAUJO SILVA</v>
      </c>
    </row>
    <row r="223" spans="1:9">
      <c r="A223" s="97">
        <v>1</v>
      </c>
      <c r="B223" s="97">
        <v>2659</v>
      </c>
      <c r="C223" s="95" t="s">
        <v>193</v>
      </c>
      <c r="D223" s="99">
        <v>3878.58</v>
      </c>
      <c r="E223" s="74">
        <f t="shared" si="6"/>
        <v>1616.83</v>
      </c>
      <c r="F223" s="74">
        <v>1226.82</v>
      </c>
      <c r="G223" s="105">
        <v>1034.93</v>
      </c>
      <c r="H223" s="74">
        <f t="shared" si="7"/>
        <v>2261.75</v>
      </c>
      <c r="I223" s="42" t="str">
        <f>VLOOKUP(B223,'FOLHA RESUMIDA'!C:D,2,0)</f>
        <v>THIAGO SANTOS DE OLIVEIRA</v>
      </c>
    </row>
    <row r="224" spans="1:9">
      <c r="A224" s="97">
        <v>1</v>
      </c>
      <c r="B224" s="97">
        <v>2661</v>
      </c>
      <c r="C224" s="95" t="s">
        <v>194</v>
      </c>
      <c r="D224" s="99">
        <v>1270.2</v>
      </c>
      <c r="E224" s="74">
        <f t="shared" si="6"/>
        <v>359.05000000000007</v>
      </c>
      <c r="F224" s="74">
        <v>431.87</v>
      </c>
      <c r="G224" s="105">
        <v>479.28</v>
      </c>
      <c r="H224" s="74">
        <f t="shared" si="7"/>
        <v>911.15</v>
      </c>
      <c r="I224" s="42" t="str">
        <f>VLOOKUP(B224,'FOLHA RESUMIDA'!C:D,2,0)</f>
        <v>IVALDA XAVIER DE CARVALHO</v>
      </c>
    </row>
    <row r="225" spans="1:9">
      <c r="A225" s="97">
        <v>1</v>
      </c>
      <c r="B225" s="97">
        <v>2664</v>
      </c>
      <c r="C225" s="95" t="s">
        <v>195</v>
      </c>
      <c r="D225" s="99">
        <v>6650.48</v>
      </c>
      <c r="E225" s="74">
        <f t="shared" si="6"/>
        <v>2607.5899999999997</v>
      </c>
      <c r="F225" s="74">
        <v>2261.16</v>
      </c>
      <c r="G225" s="105">
        <v>1781.73</v>
      </c>
      <c r="H225" s="74">
        <f t="shared" si="7"/>
        <v>4042.89</v>
      </c>
      <c r="I225" s="42" t="str">
        <f>VLOOKUP(B225,'FOLHA RESUMIDA'!C:D,2,0)</f>
        <v>BRUNO AIRES DOS SANTOS</v>
      </c>
    </row>
    <row r="226" spans="1:9">
      <c r="A226" s="97">
        <v>1</v>
      </c>
      <c r="B226" s="97">
        <v>2665</v>
      </c>
      <c r="C226" s="95" t="s">
        <v>196</v>
      </c>
      <c r="D226" s="99">
        <v>2837.29</v>
      </c>
      <c r="E226" s="74">
        <f t="shared" si="6"/>
        <v>984.55000000000018</v>
      </c>
      <c r="F226" s="74">
        <v>789.93</v>
      </c>
      <c r="G226" s="105">
        <v>1062.81</v>
      </c>
      <c r="H226" s="74">
        <f t="shared" si="7"/>
        <v>1852.7399999999998</v>
      </c>
      <c r="I226" s="42" t="str">
        <f>VLOOKUP(B226,'FOLHA RESUMIDA'!C:D,2,0)</f>
        <v>MARCELO BARLAVENTO DAS C SILVA</v>
      </c>
    </row>
    <row r="227" spans="1:9">
      <c r="A227" s="97">
        <v>1</v>
      </c>
      <c r="B227" s="97">
        <v>2666</v>
      </c>
      <c r="C227" s="95" t="s">
        <v>197</v>
      </c>
      <c r="D227" s="99">
        <v>3878.58</v>
      </c>
      <c r="E227" s="74">
        <f t="shared" si="6"/>
        <v>1763.98</v>
      </c>
      <c r="F227" s="74">
        <v>1226.82</v>
      </c>
      <c r="G227" s="105">
        <v>887.78</v>
      </c>
      <c r="H227" s="74">
        <f t="shared" si="7"/>
        <v>2114.6</v>
      </c>
      <c r="I227" s="42" t="str">
        <f>VLOOKUP(B227,'FOLHA RESUMIDA'!C:D,2,0)</f>
        <v>RODRIGO VASCONCELOS DINIZ</v>
      </c>
    </row>
    <row r="228" spans="1:9">
      <c r="A228" s="97">
        <v>1</v>
      </c>
      <c r="B228" s="97">
        <v>2668</v>
      </c>
      <c r="C228" s="95" t="s">
        <v>198</v>
      </c>
      <c r="D228" s="99">
        <v>1884.66</v>
      </c>
      <c r="E228" s="74">
        <f t="shared" si="6"/>
        <v>148.29000000000019</v>
      </c>
      <c r="F228" s="74">
        <v>548.88</v>
      </c>
      <c r="G228" s="105">
        <v>1187.49</v>
      </c>
      <c r="H228" s="74">
        <f t="shared" si="7"/>
        <v>1736.37</v>
      </c>
      <c r="I228" s="42" t="str">
        <f>VLOOKUP(B228,'FOLHA RESUMIDA'!C:D,2,0)</f>
        <v>CARLA BRANDAO DE C  FIGUEIREDO</v>
      </c>
    </row>
    <row r="229" spans="1:9">
      <c r="A229" s="97">
        <v>1</v>
      </c>
      <c r="B229" s="97">
        <v>2671</v>
      </c>
      <c r="C229" s="95" t="s">
        <v>199</v>
      </c>
      <c r="D229" s="99">
        <v>1385</v>
      </c>
      <c r="E229" s="74">
        <f t="shared" si="6"/>
        <v>124.02999999999997</v>
      </c>
      <c r="F229" s="74">
        <v>453.47</v>
      </c>
      <c r="G229" s="105">
        <v>807.5</v>
      </c>
      <c r="H229" s="74">
        <f t="shared" si="7"/>
        <v>1260.97</v>
      </c>
      <c r="I229" s="42" t="str">
        <f>VLOOKUP(B229,'FOLHA RESUMIDA'!C:D,2,0)</f>
        <v>KATIA ADRIANA F D SILVA SOARES</v>
      </c>
    </row>
    <row r="230" spans="1:9">
      <c r="A230" s="97">
        <v>1</v>
      </c>
      <c r="B230" s="97">
        <v>2672</v>
      </c>
      <c r="C230" s="95" t="s">
        <v>200</v>
      </c>
      <c r="D230" s="99">
        <v>1270.21</v>
      </c>
      <c r="E230" s="74">
        <f t="shared" si="6"/>
        <v>394.65000000000009</v>
      </c>
      <c r="F230" s="74">
        <v>431.87</v>
      </c>
      <c r="G230" s="105">
        <v>443.69</v>
      </c>
      <c r="H230" s="74">
        <f t="shared" si="7"/>
        <v>875.56</v>
      </c>
      <c r="I230" s="42" t="str">
        <f>VLOOKUP(B230,'FOLHA RESUMIDA'!C:D,2,0)</f>
        <v>IVANISE VIANA ALBUQUERQUE</v>
      </c>
    </row>
    <row r="231" spans="1:9">
      <c r="A231" s="97">
        <v>1</v>
      </c>
      <c r="B231" s="97">
        <v>2675</v>
      </c>
      <c r="C231" s="95" t="s">
        <v>201</v>
      </c>
      <c r="D231" s="99">
        <v>1312.25</v>
      </c>
      <c r="E231" s="74">
        <f t="shared" si="6"/>
        <v>334.78999999999996</v>
      </c>
      <c r="F231" s="74">
        <v>411.3</v>
      </c>
      <c r="G231" s="105">
        <v>566.16</v>
      </c>
      <c r="H231" s="74">
        <f t="shared" si="7"/>
        <v>977.46</v>
      </c>
      <c r="I231" s="42" t="str">
        <f>VLOOKUP(B231,'FOLHA RESUMIDA'!C:D,2,0)</f>
        <v>RUTE FERNANDES BORBA</v>
      </c>
    </row>
    <row r="232" spans="1:9">
      <c r="A232" s="97">
        <v>1</v>
      </c>
      <c r="B232" s="97">
        <v>2682</v>
      </c>
      <c r="C232" s="95" t="s">
        <v>202</v>
      </c>
      <c r="D232" s="99">
        <v>1659.14</v>
      </c>
      <c r="E232" s="74">
        <f t="shared" si="6"/>
        <v>1110.25</v>
      </c>
      <c r="F232" s="74">
        <v>548.89</v>
      </c>
      <c r="G232" s="105">
        <v>0</v>
      </c>
      <c r="H232" s="74">
        <f t="shared" si="7"/>
        <v>548.89</v>
      </c>
      <c r="I232" s="42" t="str">
        <f>VLOOKUP(B232,'FOLHA RESUMIDA'!C:D,2,0)</f>
        <v>JENARIO LUCENA DA SILVA</v>
      </c>
    </row>
    <row r="233" spans="1:9">
      <c r="A233" s="97">
        <v>3</v>
      </c>
      <c r="B233" s="97">
        <v>2684</v>
      </c>
      <c r="C233" s="95" t="s">
        <v>433</v>
      </c>
      <c r="D233" s="99">
        <v>4420.18</v>
      </c>
      <c r="E233" s="74">
        <f t="shared" si="6"/>
        <v>1958.4800000000005</v>
      </c>
      <c r="F233" s="74">
        <v>1410.96</v>
      </c>
      <c r="G233" s="105">
        <v>1050.74</v>
      </c>
      <c r="H233" s="74">
        <f t="shared" si="7"/>
        <v>2461.6999999999998</v>
      </c>
      <c r="I233" s="42" t="str">
        <f>VLOOKUP(B233,'FOLHA RESUMIDA'!C:D,2,0)</f>
        <v>DULCE NARIELE ANHAIA LEMES</v>
      </c>
    </row>
    <row r="234" spans="1:9">
      <c r="A234" s="97">
        <v>1</v>
      </c>
      <c r="B234" s="97">
        <v>2687</v>
      </c>
      <c r="C234" s="95" t="s">
        <v>203</v>
      </c>
      <c r="D234" s="99">
        <v>2761.11</v>
      </c>
      <c r="E234" s="74">
        <f t="shared" si="6"/>
        <v>2229.36</v>
      </c>
      <c r="F234" s="74">
        <v>0</v>
      </c>
      <c r="G234" s="105">
        <v>531.75</v>
      </c>
      <c r="H234" s="74">
        <f t="shared" si="7"/>
        <v>531.75</v>
      </c>
      <c r="I234" s="42" t="str">
        <f>VLOOKUP(B234,'FOLHA RESUMIDA'!C:D,2,0)</f>
        <v>MONICA MARIA G R F DE OLIVEIRA</v>
      </c>
    </row>
    <row r="235" spans="1:9">
      <c r="A235" s="97">
        <v>1</v>
      </c>
      <c r="B235" s="97">
        <v>2689</v>
      </c>
      <c r="C235" s="95" t="s">
        <v>204</v>
      </c>
      <c r="D235" s="99">
        <v>2132.79</v>
      </c>
      <c r="E235" s="74">
        <f t="shared" si="6"/>
        <v>486.75</v>
      </c>
      <c r="F235" s="74">
        <v>548.88</v>
      </c>
      <c r="G235" s="105">
        <v>1097.1600000000001</v>
      </c>
      <c r="H235" s="74">
        <f t="shared" si="7"/>
        <v>1646.04</v>
      </c>
      <c r="I235" s="42" t="str">
        <f>VLOOKUP(B235,'FOLHA RESUMIDA'!C:D,2,0)</f>
        <v>ILMA DE ALBUQUERQUE PEREIRA</v>
      </c>
    </row>
    <row r="236" spans="1:9">
      <c r="A236" s="97">
        <v>25</v>
      </c>
      <c r="B236" s="97">
        <v>2692</v>
      </c>
      <c r="C236" s="95" t="s">
        <v>444</v>
      </c>
      <c r="D236" s="99">
        <v>1614.36</v>
      </c>
      <c r="E236" s="74">
        <f t="shared" si="6"/>
        <v>229.01</v>
      </c>
      <c r="F236" s="74">
        <v>548.88</v>
      </c>
      <c r="G236" s="105">
        <v>836.47</v>
      </c>
      <c r="H236" s="74">
        <f t="shared" si="7"/>
        <v>1385.35</v>
      </c>
      <c r="I236" s="42" t="str">
        <f>VLOOKUP(B236,'FOLHA RESUMIDA'!C:D,2,0)</f>
        <v>SANDRA MARIA MENDES FERREIRA</v>
      </c>
    </row>
    <row r="237" spans="1:9">
      <c r="A237" s="97">
        <v>59</v>
      </c>
      <c r="B237" s="97">
        <v>2696</v>
      </c>
      <c r="C237" s="95" t="s">
        <v>489</v>
      </c>
      <c r="D237" s="99">
        <v>1810.59</v>
      </c>
      <c r="E237" s="74">
        <f t="shared" si="6"/>
        <v>1487.7199999999998</v>
      </c>
      <c r="F237" s="74">
        <v>322.87</v>
      </c>
      <c r="G237" s="105">
        <v>0</v>
      </c>
      <c r="H237" s="74">
        <f t="shared" si="7"/>
        <v>322.87</v>
      </c>
      <c r="I237" s="42" t="str">
        <f>VLOOKUP(B237,'FOLHA RESUMIDA'!C:D,2,0)</f>
        <v>ANDREA DE OLIVEIRA SILVA</v>
      </c>
    </row>
    <row r="238" spans="1:9">
      <c r="A238" s="97">
        <v>1</v>
      </c>
      <c r="B238" s="97">
        <v>2697</v>
      </c>
      <c r="C238" s="95" t="s">
        <v>205</v>
      </c>
      <c r="D238" s="99">
        <v>1614.36</v>
      </c>
      <c r="E238" s="74">
        <f t="shared" si="6"/>
        <v>1104.8</v>
      </c>
      <c r="F238" s="74">
        <v>452.02</v>
      </c>
      <c r="G238" s="105">
        <v>57.54</v>
      </c>
      <c r="H238" s="74">
        <f t="shared" si="7"/>
        <v>509.56</v>
      </c>
      <c r="I238" s="42" t="str">
        <f>VLOOKUP(B238,'FOLHA RESUMIDA'!C:D,2,0)</f>
        <v>ELIANA BEZERRA CARVALHO</v>
      </c>
    </row>
    <row r="239" spans="1:9">
      <c r="A239" s="97">
        <v>1</v>
      </c>
      <c r="B239" s="97">
        <v>2701</v>
      </c>
      <c r="C239" s="95" t="s">
        <v>206</v>
      </c>
      <c r="D239" s="99">
        <v>2740.8</v>
      </c>
      <c r="E239" s="74">
        <f t="shared" si="6"/>
        <v>837.72000000000025</v>
      </c>
      <c r="F239" s="74">
        <v>865.25</v>
      </c>
      <c r="G239" s="105">
        <v>1037.83</v>
      </c>
      <c r="H239" s="74">
        <f t="shared" si="7"/>
        <v>1903.08</v>
      </c>
      <c r="I239" s="42" t="str">
        <f>VLOOKUP(B239,'FOLHA RESUMIDA'!C:D,2,0)</f>
        <v>PETULLA DE MOURA E SILVA</v>
      </c>
    </row>
    <row r="240" spans="1:9">
      <c r="A240" s="97">
        <v>1</v>
      </c>
      <c r="B240" s="97">
        <v>2702</v>
      </c>
      <c r="C240" s="95" t="s">
        <v>462</v>
      </c>
      <c r="D240" s="99">
        <v>4149.8900000000003</v>
      </c>
      <c r="E240" s="74">
        <f t="shared" si="6"/>
        <v>1089.29</v>
      </c>
      <c r="F240" s="74">
        <v>1410.96</v>
      </c>
      <c r="G240" s="105">
        <v>1649.64</v>
      </c>
      <c r="H240" s="74">
        <f t="shared" si="7"/>
        <v>3060.6000000000004</v>
      </c>
      <c r="I240" s="42" t="str">
        <f>VLOOKUP(B240,'FOLHA RESUMIDA'!C:D,2,0)</f>
        <v>DANILO DAVI DA SILVA DIAS</v>
      </c>
    </row>
    <row r="241" spans="1:9">
      <c r="A241" s="97">
        <v>1</v>
      </c>
      <c r="B241" s="97">
        <v>2705</v>
      </c>
      <c r="C241" s="95" t="s">
        <v>463</v>
      </c>
      <c r="D241" s="99">
        <v>1614.36</v>
      </c>
      <c r="E241" s="74">
        <f t="shared" si="6"/>
        <v>261.29999999999995</v>
      </c>
      <c r="F241" s="74">
        <v>548.88</v>
      </c>
      <c r="G241" s="105">
        <v>804.18</v>
      </c>
      <c r="H241" s="74">
        <f t="shared" si="7"/>
        <v>1353.06</v>
      </c>
      <c r="I241" s="42" t="str">
        <f>VLOOKUP(B241,'FOLHA RESUMIDA'!C:D,2,0)</f>
        <v>JOSINALDO OLIVEIRA DE ANDRADE</v>
      </c>
    </row>
    <row r="242" spans="1:9">
      <c r="A242" s="97">
        <v>50</v>
      </c>
      <c r="B242" s="97">
        <v>2706</v>
      </c>
      <c r="C242" s="95" t="s">
        <v>451</v>
      </c>
      <c r="D242" s="99">
        <v>4420.1899999999996</v>
      </c>
      <c r="E242" s="74">
        <f t="shared" si="6"/>
        <v>1115.9399999999996</v>
      </c>
      <c r="F242" s="74">
        <v>1410.96</v>
      </c>
      <c r="G242" s="105">
        <v>1893.29</v>
      </c>
      <c r="H242" s="74">
        <f t="shared" si="7"/>
        <v>3304.25</v>
      </c>
      <c r="I242" s="42" t="str">
        <f>VLOOKUP(B242,'FOLHA RESUMIDA'!C:D,2,0)</f>
        <v>AMANDA FREITAS BASILIO</v>
      </c>
    </row>
    <row r="243" spans="1:9">
      <c r="A243" s="97">
        <v>1</v>
      </c>
      <c r="B243" s="97">
        <v>2707</v>
      </c>
      <c r="C243" s="95" t="s">
        <v>207</v>
      </c>
      <c r="D243" s="99">
        <v>2323.3000000000002</v>
      </c>
      <c r="E243" s="74">
        <f t="shared" si="6"/>
        <v>716.76000000000022</v>
      </c>
      <c r="F243" s="74">
        <v>789.93</v>
      </c>
      <c r="G243" s="105">
        <v>816.61</v>
      </c>
      <c r="H243" s="74">
        <f t="shared" si="7"/>
        <v>1606.54</v>
      </c>
      <c r="I243" s="42" t="str">
        <f>VLOOKUP(B243,'FOLHA RESUMIDA'!C:D,2,0)</f>
        <v>ROMARIO LUIZ DO NASCIMENTO</v>
      </c>
    </row>
    <row r="244" spans="1:9">
      <c r="A244" s="97">
        <v>1</v>
      </c>
      <c r="B244" s="97">
        <v>2709</v>
      </c>
      <c r="C244" s="95" t="s">
        <v>208</v>
      </c>
      <c r="D244" s="99">
        <v>2323.31</v>
      </c>
      <c r="E244" s="74">
        <f t="shared" si="6"/>
        <v>993.67000000000007</v>
      </c>
      <c r="F244" s="74">
        <v>789.93</v>
      </c>
      <c r="G244" s="105">
        <v>539.71</v>
      </c>
      <c r="H244" s="74">
        <f t="shared" si="7"/>
        <v>1329.6399999999999</v>
      </c>
      <c r="I244" s="42" t="str">
        <f>VLOOKUP(B244,'FOLHA RESUMIDA'!C:D,2,0)</f>
        <v>KATIA DA CONCEICAO DA SILVA</v>
      </c>
    </row>
    <row r="245" spans="1:9">
      <c r="A245" s="97">
        <v>1</v>
      </c>
      <c r="B245" s="97">
        <v>2710</v>
      </c>
      <c r="C245" s="95" t="s">
        <v>209</v>
      </c>
      <c r="D245" s="99">
        <v>2404.04</v>
      </c>
      <c r="E245" s="74">
        <f t="shared" si="6"/>
        <v>483.55999999999995</v>
      </c>
      <c r="F245" s="74">
        <v>817.37</v>
      </c>
      <c r="G245" s="105">
        <v>1103.1099999999999</v>
      </c>
      <c r="H245" s="74">
        <f t="shared" si="7"/>
        <v>1920.48</v>
      </c>
      <c r="I245" s="42" t="str">
        <f>VLOOKUP(B245,'FOLHA RESUMIDA'!C:D,2,0)</f>
        <v>PAULA FRASSINETTI S L BELIAN</v>
      </c>
    </row>
    <row r="246" spans="1:9">
      <c r="A246" s="97">
        <v>1</v>
      </c>
      <c r="B246" s="97">
        <v>2712</v>
      </c>
      <c r="C246" s="95" t="s">
        <v>210</v>
      </c>
      <c r="D246" s="99">
        <v>1965.39</v>
      </c>
      <c r="E246" s="74">
        <f t="shared" si="6"/>
        <v>556.46</v>
      </c>
      <c r="F246" s="74">
        <v>576.33000000000004</v>
      </c>
      <c r="G246" s="105">
        <v>832.6</v>
      </c>
      <c r="H246" s="74">
        <f t="shared" si="7"/>
        <v>1408.93</v>
      </c>
      <c r="I246" s="42" t="str">
        <f>VLOOKUP(B246,'FOLHA RESUMIDA'!C:D,2,0)</f>
        <v>AUGUSTO CESAR N  A  DA SILVA</v>
      </c>
    </row>
    <row r="247" spans="1:9">
      <c r="A247" s="97">
        <v>1</v>
      </c>
      <c r="B247" s="97">
        <v>2715</v>
      </c>
      <c r="C247" s="95" t="s">
        <v>211</v>
      </c>
      <c r="D247" s="99">
        <v>1265.98</v>
      </c>
      <c r="E247" s="74">
        <f t="shared" si="6"/>
        <v>565.67000000000007</v>
      </c>
      <c r="F247" s="74">
        <v>430.43</v>
      </c>
      <c r="G247" s="105">
        <v>269.88</v>
      </c>
      <c r="H247" s="74">
        <f t="shared" si="7"/>
        <v>700.31</v>
      </c>
      <c r="I247" s="42" t="str">
        <f>VLOOKUP(B247,'FOLHA RESUMIDA'!C:D,2,0)</f>
        <v>ADIJENE RODRIGUES DA SILVA</v>
      </c>
    </row>
    <row r="248" spans="1:9">
      <c r="A248" s="97">
        <v>1</v>
      </c>
      <c r="B248" s="97">
        <v>2717</v>
      </c>
      <c r="C248" s="95" t="s">
        <v>212</v>
      </c>
      <c r="D248" s="99">
        <v>4149.8900000000003</v>
      </c>
      <c r="E248" s="74">
        <f t="shared" si="6"/>
        <v>695.90000000000055</v>
      </c>
      <c r="F248" s="74">
        <v>1410.96</v>
      </c>
      <c r="G248" s="105">
        <v>2043.03</v>
      </c>
      <c r="H248" s="74">
        <f t="shared" si="7"/>
        <v>3453.99</v>
      </c>
      <c r="I248" s="42" t="str">
        <f>VLOOKUP(B248,'FOLHA RESUMIDA'!C:D,2,0)</f>
        <v>MARCIA ANDREA F SECUNDINO</v>
      </c>
    </row>
    <row r="249" spans="1:9">
      <c r="A249" s="97">
        <v>3</v>
      </c>
      <c r="B249" s="97">
        <v>2718</v>
      </c>
      <c r="C249" s="95" t="s">
        <v>452</v>
      </c>
      <c r="D249" s="99">
        <v>1884.66</v>
      </c>
      <c r="E249" s="74">
        <f t="shared" si="6"/>
        <v>487.08999999999992</v>
      </c>
      <c r="F249" s="74">
        <v>548.88</v>
      </c>
      <c r="G249" s="105">
        <v>848.69</v>
      </c>
      <c r="H249" s="74">
        <f t="shared" si="7"/>
        <v>1397.5700000000002</v>
      </c>
      <c r="I249" s="42" t="str">
        <f>VLOOKUP(B249,'FOLHA RESUMIDA'!C:D,2,0)</f>
        <v>PAULA SHEMILLY GALDINO SANTIAG</v>
      </c>
    </row>
    <row r="250" spans="1:9">
      <c r="A250" s="97">
        <v>14</v>
      </c>
      <c r="B250" s="97">
        <v>2719</v>
      </c>
      <c r="C250" s="95" t="s">
        <v>437</v>
      </c>
      <c r="D250" s="99">
        <v>2410.64</v>
      </c>
      <c r="E250" s="74">
        <f t="shared" si="6"/>
        <v>676.53</v>
      </c>
      <c r="F250" s="74">
        <v>635.80999999999995</v>
      </c>
      <c r="G250" s="105">
        <v>1098.3</v>
      </c>
      <c r="H250" s="74">
        <f t="shared" si="7"/>
        <v>1734.11</v>
      </c>
      <c r="I250" s="42" t="str">
        <f>VLOOKUP(B250,'FOLHA RESUMIDA'!C:D,2,0)</f>
        <v>DANIELLE MEDEIROS PONTES</v>
      </c>
    </row>
    <row r="251" spans="1:9">
      <c r="A251" s="97">
        <v>51</v>
      </c>
      <c r="B251" s="97">
        <v>2720</v>
      </c>
      <c r="C251" s="95" t="s">
        <v>464</v>
      </c>
      <c r="D251" s="99">
        <v>1614.37</v>
      </c>
      <c r="E251" s="74">
        <f t="shared" si="6"/>
        <v>426.44999999999982</v>
      </c>
      <c r="F251" s="74">
        <v>548.89</v>
      </c>
      <c r="G251" s="105">
        <v>639.03</v>
      </c>
      <c r="H251" s="74">
        <f t="shared" si="7"/>
        <v>1187.92</v>
      </c>
      <c r="I251" s="42" t="str">
        <f>VLOOKUP(B251,'FOLHA RESUMIDA'!C:D,2,0)</f>
        <v>JONATAS BERNARDINO R  DA SILVA</v>
      </c>
    </row>
    <row r="252" spans="1:9">
      <c r="A252" s="97">
        <v>50</v>
      </c>
      <c r="B252" s="97">
        <v>2721</v>
      </c>
      <c r="C252" s="95" t="s">
        <v>475</v>
      </c>
      <c r="D252" s="99">
        <v>1789.31</v>
      </c>
      <c r="E252" s="74">
        <f t="shared" si="6"/>
        <v>173.75</v>
      </c>
      <c r="F252" s="74">
        <v>608.37</v>
      </c>
      <c r="G252" s="105">
        <v>1007.19</v>
      </c>
      <c r="H252" s="74">
        <f t="shared" si="7"/>
        <v>1615.56</v>
      </c>
      <c r="I252" s="42" t="str">
        <f>VLOOKUP(B252,'FOLHA RESUMIDA'!C:D,2,0)</f>
        <v>CLECIO JOSE DA SILVA</v>
      </c>
    </row>
    <row r="253" spans="1:9">
      <c r="A253" s="97">
        <v>1</v>
      </c>
      <c r="B253" s="97">
        <v>2726</v>
      </c>
      <c r="C253" s="95" t="s">
        <v>213</v>
      </c>
      <c r="D253" s="99">
        <v>2945.09</v>
      </c>
      <c r="E253" s="74">
        <f t="shared" si="6"/>
        <v>373.21000000000004</v>
      </c>
      <c r="F253" s="74">
        <v>1001.33</v>
      </c>
      <c r="G253" s="105">
        <v>1570.55</v>
      </c>
      <c r="H253" s="74">
        <f t="shared" si="7"/>
        <v>2571.88</v>
      </c>
      <c r="I253" s="42" t="str">
        <f>VLOOKUP(B253,'FOLHA RESUMIDA'!C:D,2,0)</f>
        <v>MARIA GILVANEIDE SANTOS LIMA</v>
      </c>
    </row>
    <row r="254" spans="1:9">
      <c r="A254" s="97">
        <v>1</v>
      </c>
      <c r="B254" s="97">
        <v>2732</v>
      </c>
      <c r="C254" s="95" t="s">
        <v>214</v>
      </c>
      <c r="D254" s="99">
        <v>1070.76</v>
      </c>
      <c r="E254" s="74">
        <f t="shared" si="6"/>
        <v>1070.76</v>
      </c>
      <c r="F254" s="74">
        <v>0</v>
      </c>
      <c r="G254" s="105">
        <v>0</v>
      </c>
      <c r="H254" s="74">
        <f t="shared" si="7"/>
        <v>0</v>
      </c>
      <c r="I254" s="42" t="str">
        <f>VLOOKUP(B254,'FOLHA RESUMIDA'!C:D,2,0)</f>
        <v>LILIANE DA SILVA SALVADOR</v>
      </c>
    </row>
    <row r="255" spans="1:9">
      <c r="A255" s="97">
        <v>47</v>
      </c>
      <c r="B255" s="97">
        <v>2736</v>
      </c>
      <c r="C255" s="95" t="s">
        <v>470</v>
      </c>
      <c r="D255" s="99">
        <v>1789.31</v>
      </c>
      <c r="E255" s="74">
        <f t="shared" si="6"/>
        <v>371.38999999999987</v>
      </c>
      <c r="F255" s="74">
        <v>608.37</v>
      </c>
      <c r="G255" s="105">
        <v>809.55</v>
      </c>
      <c r="H255" s="74">
        <f t="shared" si="7"/>
        <v>1417.92</v>
      </c>
      <c r="I255" s="42" t="str">
        <f>VLOOKUP(B255,'FOLHA RESUMIDA'!C:D,2,0)</f>
        <v>LUCENILDO JOSE DA SILVA</v>
      </c>
    </row>
    <row r="256" spans="1:9">
      <c r="A256" s="97">
        <v>1</v>
      </c>
      <c r="B256" s="97">
        <v>2748</v>
      </c>
      <c r="C256" s="95" t="s">
        <v>215</v>
      </c>
      <c r="D256" s="99">
        <v>1209.71</v>
      </c>
      <c r="E256" s="74">
        <f t="shared" si="6"/>
        <v>273.76</v>
      </c>
      <c r="F256" s="74">
        <v>411.3</v>
      </c>
      <c r="G256" s="105">
        <v>524.65</v>
      </c>
      <c r="H256" s="74">
        <f t="shared" si="7"/>
        <v>935.95</v>
      </c>
      <c r="I256" s="42" t="str">
        <f>VLOOKUP(B256,'FOLHA RESUMIDA'!C:D,2,0)</f>
        <v>LEONINO CLEMENTE DA SILVA</v>
      </c>
    </row>
    <row r="257" spans="1:9">
      <c r="A257" s="97">
        <v>1</v>
      </c>
      <c r="B257" s="97">
        <v>2751</v>
      </c>
      <c r="C257" s="95" t="s">
        <v>216</v>
      </c>
      <c r="D257" s="99">
        <v>1470.45</v>
      </c>
      <c r="E257" s="74">
        <f t="shared" si="6"/>
        <v>664.49</v>
      </c>
      <c r="F257" s="74">
        <v>499.95</v>
      </c>
      <c r="G257" s="105">
        <v>306.01</v>
      </c>
      <c r="H257" s="74">
        <f t="shared" si="7"/>
        <v>805.96</v>
      </c>
      <c r="I257" s="42" t="str">
        <f>VLOOKUP(B257,'FOLHA RESUMIDA'!C:D,2,0)</f>
        <v>DENNYS RYAN GUILHERME PEREIRA</v>
      </c>
    </row>
    <row r="258" spans="1:9">
      <c r="A258" s="97">
        <v>1</v>
      </c>
      <c r="B258" s="97">
        <v>2757</v>
      </c>
      <c r="C258" s="95" t="s">
        <v>217</v>
      </c>
      <c r="D258" s="99">
        <v>1983.73</v>
      </c>
      <c r="E258" s="74">
        <f t="shared" si="6"/>
        <v>1530.26</v>
      </c>
      <c r="F258" s="74">
        <v>453.47</v>
      </c>
      <c r="G258" s="105">
        <v>0</v>
      </c>
      <c r="H258" s="74">
        <f t="shared" si="7"/>
        <v>453.47</v>
      </c>
      <c r="I258" s="42" t="str">
        <f>VLOOKUP(B258,'FOLHA RESUMIDA'!C:D,2,0)</f>
        <v>CLAUDIA REGINA NEVES DE MELO</v>
      </c>
    </row>
    <row r="259" spans="1:9">
      <c r="A259" s="97">
        <v>1</v>
      </c>
      <c r="B259" s="97">
        <v>2764</v>
      </c>
      <c r="C259" s="95" t="s">
        <v>218</v>
      </c>
      <c r="D259" s="99">
        <v>1480.01</v>
      </c>
      <c r="E259" s="74">
        <f t="shared" si="6"/>
        <v>598.14</v>
      </c>
      <c r="F259" s="74">
        <v>411.3</v>
      </c>
      <c r="G259" s="105">
        <v>470.57</v>
      </c>
      <c r="H259" s="74">
        <f t="shared" si="7"/>
        <v>881.87</v>
      </c>
      <c r="I259" s="42" t="str">
        <f>VLOOKUP(B259,'FOLHA RESUMIDA'!C:D,2,0)</f>
        <v>MARIA DANIELA SILVA TORRES</v>
      </c>
    </row>
    <row r="260" spans="1:9">
      <c r="A260" s="97">
        <v>1</v>
      </c>
      <c r="B260" s="97">
        <v>2766</v>
      </c>
      <c r="C260" s="95" t="s">
        <v>219</v>
      </c>
      <c r="D260" s="99">
        <v>1537.47</v>
      </c>
      <c r="E260" s="74">
        <f t="shared" si="6"/>
        <v>642.08000000000004</v>
      </c>
      <c r="F260" s="74">
        <v>522.74</v>
      </c>
      <c r="G260" s="105">
        <v>372.65</v>
      </c>
      <c r="H260" s="74">
        <f t="shared" si="7"/>
        <v>895.39</v>
      </c>
      <c r="I260" s="42" t="str">
        <f>VLOOKUP(B260,'FOLHA RESUMIDA'!C:D,2,0)</f>
        <v>EMANOEL VIEIRA LAURIA</v>
      </c>
    </row>
    <row r="261" spans="1:9">
      <c r="A261" s="97">
        <v>1</v>
      </c>
      <c r="B261" s="97">
        <v>2768</v>
      </c>
      <c r="C261" s="95" t="s">
        <v>220</v>
      </c>
      <c r="D261" s="99">
        <v>1429.47</v>
      </c>
      <c r="E261" s="74">
        <f t="shared" si="6"/>
        <v>294.89999999999986</v>
      </c>
      <c r="F261" s="74">
        <v>453.47</v>
      </c>
      <c r="G261" s="105">
        <v>681.1</v>
      </c>
      <c r="H261" s="74">
        <f t="shared" si="7"/>
        <v>1134.5700000000002</v>
      </c>
      <c r="I261" s="42" t="str">
        <f>VLOOKUP(B261,'FOLHA RESUMIDA'!C:D,2,0)</f>
        <v>IZABEL LUIZA SOARES DE SOUZA</v>
      </c>
    </row>
    <row r="262" spans="1:9">
      <c r="A262" s="97">
        <v>1</v>
      </c>
      <c r="B262" s="97">
        <v>2770</v>
      </c>
      <c r="C262" s="95" t="s">
        <v>221</v>
      </c>
      <c r="D262" s="99">
        <v>1100</v>
      </c>
      <c r="E262" s="74">
        <f t="shared" ref="E262:E325" si="8">D262-H262</f>
        <v>435.29999999999995</v>
      </c>
      <c r="F262" s="74">
        <v>373.07</v>
      </c>
      <c r="G262" s="105">
        <v>291.63</v>
      </c>
      <c r="H262" s="74">
        <f t="shared" ref="H262:H325" si="9">F262+G262</f>
        <v>664.7</v>
      </c>
      <c r="I262" s="42" t="str">
        <f>VLOOKUP(B262,'FOLHA RESUMIDA'!C:D,2,0)</f>
        <v>JOSE PIMENTEL SILVA</v>
      </c>
    </row>
    <row r="263" spans="1:9">
      <c r="A263" s="97">
        <v>1</v>
      </c>
      <c r="B263" s="97">
        <v>2772</v>
      </c>
      <c r="C263" s="95" t="s">
        <v>453</v>
      </c>
      <c r="D263" s="99">
        <v>1614.36</v>
      </c>
      <c r="E263" s="74">
        <f t="shared" si="8"/>
        <v>233.30999999999995</v>
      </c>
      <c r="F263" s="74">
        <v>548.88</v>
      </c>
      <c r="G263" s="105">
        <v>832.17</v>
      </c>
      <c r="H263" s="74">
        <f t="shared" si="9"/>
        <v>1381.05</v>
      </c>
      <c r="I263" s="42" t="str">
        <f>VLOOKUP(B263,'FOLHA RESUMIDA'!C:D,2,0)</f>
        <v>CARMEM ALUISIA LEITE DE ANDRAD</v>
      </c>
    </row>
    <row r="264" spans="1:9">
      <c r="A264" s="97">
        <v>1</v>
      </c>
      <c r="B264" s="97">
        <v>2773</v>
      </c>
      <c r="C264" s="95" t="s">
        <v>222</v>
      </c>
      <c r="D264" s="99">
        <v>1897.17</v>
      </c>
      <c r="E264" s="74">
        <f t="shared" si="8"/>
        <v>286.33000000000015</v>
      </c>
      <c r="F264" s="74">
        <v>522.74</v>
      </c>
      <c r="G264" s="105">
        <v>1088.0999999999999</v>
      </c>
      <c r="H264" s="74">
        <f t="shared" si="9"/>
        <v>1610.84</v>
      </c>
      <c r="I264" s="42" t="str">
        <f>VLOOKUP(B264,'FOLHA RESUMIDA'!C:D,2,0)</f>
        <v>WALDNER NERTAM F  DE ALENCAR</v>
      </c>
    </row>
    <row r="265" spans="1:9">
      <c r="A265" s="97">
        <v>1</v>
      </c>
      <c r="B265" s="97">
        <v>2775</v>
      </c>
      <c r="C265" s="95" t="s">
        <v>223</v>
      </c>
      <c r="D265" s="99">
        <v>2944.64</v>
      </c>
      <c r="E265" s="74">
        <f t="shared" si="8"/>
        <v>1529.1999999999998</v>
      </c>
      <c r="F265" s="74">
        <v>480.81</v>
      </c>
      <c r="G265" s="105">
        <v>934.63</v>
      </c>
      <c r="H265" s="74">
        <f t="shared" si="9"/>
        <v>1415.44</v>
      </c>
      <c r="I265" s="42" t="str">
        <f>VLOOKUP(B265,'FOLHA RESUMIDA'!C:D,2,0)</f>
        <v>MARCELA FREITAS DA C SALLES</v>
      </c>
    </row>
    <row r="266" spans="1:9">
      <c r="A266" s="97">
        <v>1</v>
      </c>
      <c r="B266" s="97">
        <v>2779</v>
      </c>
      <c r="C266" s="95" t="s">
        <v>224</v>
      </c>
      <c r="D266" s="99">
        <v>1918.67</v>
      </c>
      <c r="E266" s="74">
        <f t="shared" si="8"/>
        <v>1162.96</v>
      </c>
      <c r="F266" s="74">
        <v>652.35</v>
      </c>
      <c r="G266" s="105">
        <v>103.36</v>
      </c>
      <c r="H266" s="74">
        <f t="shared" si="9"/>
        <v>755.71</v>
      </c>
      <c r="I266" s="42" t="str">
        <f>VLOOKUP(B266,'FOLHA RESUMIDA'!C:D,2,0)</f>
        <v>THAIS REGINA BORGES LOPES</v>
      </c>
    </row>
    <row r="267" spans="1:9">
      <c r="A267" s="97">
        <v>1</v>
      </c>
      <c r="B267" s="97">
        <v>2782</v>
      </c>
      <c r="C267" s="95" t="s">
        <v>225</v>
      </c>
      <c r="D267" s="99">
        <v>1209.71</v>
      </c>
      <c r="E267" s="74">
        <f t="shared" si="8"/>
        <v>173.36000000000013</v>
      </c>
      <c r="F267" s="74">
        <v>411.3</v>
      </c>
      <c r="G267" s="105">
        <v>625.04999999999995</v>
      </c>
      <c r="H267" s="74">
        <f t="shared" si="9"/>
        <v>1036.3499999999999</v>
      </c>
      <c r="I267" s="42" t="str">
        <f>VLOOKUP(B267,'FOLHA RESUMIDA'!C:D,2,0)</f>
        <v>ELVIS ALVES DA COSTA</v>
      </c>
    </row>
    <row r="268" spans="1:9">
      <c r="A268" s="97">
        <v>1</v>
      </c>
      <c r="B268" s="97">
        <v>2784</v>
      </c>
      <c r="C268" s="95" t="s">
        <v>226</v>
      </c>
      <c r="D268" s="99">
        <v>1277.44</v>
      </c>
      <c r="E268" s="74">
        <f t="shared" si="8"/>
        <v>455.05000000000007</v>
      </c>
      <c r="F268" s="74">
        <v>431.87</v>
      </c>
      <c r="G268" s="105">
        <v>390.52</v>
      </c>
      <c r="H268" s="74">
        <f t="shared" si="9"/>
        <v>822.39</v>
      </c>
      <c r="I268" s="42" t="str">
        <f>VLOOKUP(B268,'FOLHA RESUMIDA'!C:D,2,0)</f>
        <v>FERNANDO ALVES DO NASCIMENTO</v>
      </c>
    </row>
    <row r="269" spans="1:9">
      <c r="A269" s="97">
        <v>1</v>
      </c>
      <c r="B269" s="97">
        <v>2785</v>
      </c>
      <c r="C269" s="95" t="s">
        <v>227</v>
      </c>
      <c r="D269" s="99">
        <v>1312.26</v>
      </c>
      <c r="E269" s="74">
        <f t="shared" si="8"/>
        <v>546.57999999999993</v>
      </c>
      <c r="F269" s="74">
        <v>411.3</v>
      </c>
      <c r="G269" s="105">
        <v>354.38</v>
      </c>
      <c r="H269" s="74">
        <f t="shared" si="9"/>
        <v>765.68000000000006</v>
      </c>
      <c r="I269" s="42" t="str">
        <f>VLOOKUP(B269,'FOLHA RESUMIDA'!C:D,2,0)</f>
        <v>JEANNE D ARC PEDROSA PESSOA</v>
      </c>
    </row>
    <row r="270" spans="1:9">
      <c r="A270" s="97">
        <v>1</v>
      </c>
      <c r="B270" s="97">
        <v>2788</v>
      </c>
      <c r="C270" s="95" t="s">
        <v>228</v>
      </c>
      <c r="D270" s="99">
        <v>1333.73</v>
      </c>
      <c r="E270" s="74">
        <f t="shared" si="8"/>
        <v>260.09999999999991</v>
      </c>
      <c r="F270" s="74">
        <v>453.47</v>
      </c>
      <c r="G270" s="105">
        <v>620.16</v>
      </c>
      <c r="H270" s="74">
        <f t="shared" si="9"/>
        <v>1073.6300000000001</v>
      </c>
      <c r="I270" s="42" t="str">
        <f>VLOOKUP(B270,'FOLHA RESUMIDA'!C:D,2,0)</f>
        <v>ROSANIA EMIDIA PEREIRA</v>
      </c>
    </row>
    <row r="271" spans="1:9">
      <c r="A271" s="97">
        <v>1</v>
      </c>
      <c r="B271" s="97">
        <v>2790</v>
      </c>
      <c r="C271" s="95" t="s">
        <v>229</v>
      </c>
      <c r="D271" s="99">
        <v>2544.86</v>
      </c>
      <c r="E271" s="74">
        <f t="shared" si="8"/>
        <v>1187.2</v>
      </c>
      <c r="F271" s="74">
        <v>865.25</v>
      </c>
      <c r="G271" s="105">
        <v>492.41</v>
      </c>
      <c r="H271" s="74">
        <f t="shared" si="9"/>
        <v>1357.66</v>
      </c>
      <c r="I271" s="42" t="str">
        <f>VLOOKUP(B271,'FOLHA RESUMIDA'!C:D,2,0)</f>
        <v>ROSANA DE FATIMA UCHOA  AREDE</v>
      </c>
    </row>
    <row r="272" spans="1:9">
      <c r="A272" s="97">
        <v>1</v>
      </c>
      <c r="B272" s="97">
        <v>2791</v>
      </c>
      <c r="C272" s="95" t="s">
        <v>230</v>
      </c>
      <c r="D272" s="99">
        <v>6650.48</v>
      </c>
      <c r="E272" s="74">
        <f t="shared" si="8"/>
        <v>1476.9399999999996</v>
      </c>
      <c r="F272" s="74">
        <v>2261.16</v>
      </c>
      <c r="G272" s="105">
        <v>2912.38</v>
      </c>
      <c r="H272" s="74">
        <f t="shared" si="9"/>
        <v>5173.54</v>
      </c>
      <c r="I272" s="42" t="str">
        <f>VLOOKUP(B272,'FOLHA RESUMIDA'!C:D,2,0)</f>
        <v>JOSIMAR SILVA</v>
      </c>
    </row>
    <row r="273" spans="1:9">
      <c r="A273" s="97">
        <v>1</v>
      </c>
      <c r="B273" s="97">
        <v>2797</v>
      </c>
      <c r="C273" s="95" t="s">
        <v>231</v>
      </c>
      <c r="D273" s="99">
        <v>3608.28</v>
      </c>
      <c r="E273" s="74">
        <f t="shared" si="8"/>
        <v>2974.4800000000005</v>
      </c>
      <c r="F273" s="74">
        <v>469.08</v>
      </c>
      <c r="G273" s="105">
        <v>164.72</v>
      </c>
      <c r="H273" s="74">
        <f t="shared" si="9"/>
        <v>633.79999999999995</v>
      </c>
      <c r="I273" s="42" t="str">
        <f>VLOOKUP(B273,'FOLHA RESUMIDA'!C:D,2,0)</f>
        <v>JULIANA SILVA CEDRIM</v>
      </c>
    </row>
    <row r="274" spans="1:9">
      <c r="A274" s="97">
        <v>1</v>
      </c>
      <c r="B274" s="97">
        <v>2798</v>
      </c>
      <c r="C274" s="95" t="s">
        <v>232</v>
      </c>
      <c r="D274" s="99">
        <v>3608.28</v>
      </c>
      <c r="E274" s="74">
        <f t="shared" si="8"/>
        <v>1043.6500000000001</v>
      </c>
      <c r="F274" s="74">
        <v>1226.82</v>
      </c>
      <c r="G274" s="105">
        <v>1337.81</v>
      </c>
      <c r="H274" s="74">
        <f t="shared" si="9"/>
        <v>2564.63</v>
      </c>
      <c r="I274" s="42" t="str">
        <f>VLOOKUP(B274,'FOLHA RESUMIDA'!C:D,2,0)</f>
        <v>MARCO ANDRE ANTUNES CORREIA</v>
      </c>
    </row>
    <row r="275" spans="1:9">
      <c r="A275" s="97">
        <v>20</v>
      </c>
      <c r="B275" s="97">
        <v>2799</v>
      </c>
      <c r="C275" s="95" t="s">
        <v>447</v>
      </c>
      <c r="D275" s="99">
        <v>2329.7199999999998</v>
      </c>
      <c r="E275" s="74">
        <f t="shared" si="8"/>
        <v>478.36999999999989</v>
      </c>
      <c r="F275" s="74">
        <v>608.37</v>
      </c>
      <c r="G275" s="105">
        <v>1242.98</v>
      </c>
      <c r="H275" s="74">
        <f t="shared" si="9"/>
        <v>1851.35</v>
      </c>
      <c r="I275" s="42" t="str">
        <f>VLOOKUP(B275,'FOLHA RESUMIDA'!C:D,2,0)</f>
        <v>ALYSSON FABIO O FLORENCIO</v>
      </c>
    </row>
    <row r="276" spans="1:9">
      <c r="A276" s="97">
        <v>1</v>
      </c>
      <c r="B276" s="97">
        <v>2801</v>
      </c>
      <c r="C276" s="95" t="s">
        <v>233</v>
      </c>
      <c r="D276" s="99">
        <v>4677.1400000000003</v>
      </c>
      <c r="E276" s="74">
        <f t="shared" si="8"/>
        <v>3327.7400000000002</v>
      </c>
      <c r="F276" s="74">
        <v>1349.4</v>
      </c>
      <c r="G276" s="105">
        <v>0</v>
      </c>
      <c r="H276" s="74">
        <f t="shared" si="9"/>
        <v>1349.4</v>
      </c>
      <c r="I276" s="42" t="str">
        <f>VLOOKUP(B276,'FOLHA RESUMIDA'!C:D,2,0)</f>
        <v>VALERIA JALES DA SILVA</v>
      </c>
    </row>
    <row r="277" spans="1:9">
      <c r="A277" s="97">
        <v>1</v>
      </c>
      <c r="B277" s="97">
        <v>2806</v>
      </c>
      <c r="C277" s="95" t="s">
        <v>234</v>
      </c>
      <c r="D277" s="99">
        <v>3862.74</v>
      </c>
      <c r="E277" s="74">
        <f t="shared" si="8"/>
        <v>1821.52</v>
      </c>
      <c r="F277" s="74">
        <v>1313.33</v>
      </c>
      <c r="G277" s="105">
        <v>727.89</v>
      </c>
      <c r="H277" s="74">
        <f t="shared" si="9"/>
        <v>2041.2199999999998</v>
      </c>
      <c r="I277" s="42" t="str">
        <f>VLOOKUP(B277,'FOLHA RESUMIDA'!C:D,2,0)</f>
        <v>ANA APARECIDA DE ANDRADE LIMA</v>
      </c>
    </row>
    <row r="278" spans="1:9">
      <c r="A278" s="97">
        <v>16</v>
      </c>
      <c r="B278" s="97">
        <v>2808</v>
      </c>
      <c r="C278" s="95" t="s">
        <v>454</v>
      </c>
      <c r="D278" s="99">
        <v>1965.4</v>
      </c>
      <c r="E278" s="74">
        <f t="shared" si="8"/>
        <v>403.11000000000013</v>
      </c>
      <c r="F278" s="74">
        <v>576.33000000000004</v>
      </c>
      <c r="G278" s="105">
        <v>985.96</v>
      </c>
      <c r="H278" s="74">
        <f t="shared" si="9"/>
        <v>1562.29</v>
      </c>
      <c r="I278" s="42" t="str">
        <f>VLOOKUP(B278,'FOLHA RESUMIDA'!C:D,2,0)</f>
        <v>GABRIELA FERNANDA M  G  CEAN</v>
      </c>
    </row>
    <row r="279" spans="1:9">
      <c r="A279" s="97">
        <v>1</v>
      </c>
      <c r="B279" s="97">
        <v>2816</v>
      </c>
      <c r="C279" s="95" t="s">
        <v>235</v>
      </c>
      <c r="D279" s="99">
        <v>2024.95</v>
      </c>
      <c r="E279" s="74">
        <f t="shared" si="8"/>
        <v>699.56000000000017</v>
      </c>
      <c r="F279" s="74">
        <v>522.74</v>
      </c>
      <c r="G279" s="105">
        <v>802.65</v>
      </c>
      <c r="H279" s="74">
        <f t="shared" si="9"/>
        <v>1325.3899999999999</v>
      </c>
      <c r="I279" s="42" t="str">
        <f>VLOOKUP(B279,'FOLHA RESUMIDA'!C:D,2,0)</f>
        <v>MIRIAM DA SILVA FONSECA</v>
      </c>
    </row>
    <row r="280" spans="1:9">
      <c r="A280" s="97">
        <v>1</v>
      </c>
      <c r="B280" s="97">
        <v>2819</v>
      </c>
      <c r="C280" s="95" t="s">
        <v>236</v>
      </c>
      <c r="D280" s="99">
        <v>7353.83</v>
      </c>
      <c r="E280" s="74">
        <f t="shared" si="8"/>
        <v>2487.3799999999992</v>
      </c>
      <c r="F280" s="74">
        <v>2500.3000000000002</v>
      </c>
      <c r="G280" s="105">
        <v>2366.15</v>
      </c>
      <c r="H280" s="74">
        <f t="shared" si="9"/>
        <v>4866.4500000000007</v>
      </c>
      <c r="I280" s="42" t="str">
        <f>VLOOKUP(B280,'FOLHA RESUMIDA'!C:D,2,0)</f>
        <v>RAFAEL LEITAO DE A  G DA SILVA</v>
      </c>
    </row>
    <row r="281" spans="1:9">
      <c r="A281" s="97">
        <v>1</v>
      </c>
      <c r="B281" s="97">
        <v>2820</v>
      </c>
      <c r="C281" s="95" t="s">
        <v>237</v>
      </c>
      <c r="D281" s="99">
        <v>4614.3599999999997</v>
      </c>
      <c r="E281" s="74">
        <f t="shared" si="8"/>
        <v>1584.2899999999995</v>
      </c>
      <c r="F281" s="74">
        <v>1568.88</v>
      </c>
      <c r="G281" s="105">
        <v>1461.19</v>
      </c>
      <c r="H281" s="74">
        <f t="shared" si="9"/>
        <v>3030.07</v>
      </c>
      <c r="I281" s="42" t="str">
        <f>VLOOKUP(B281,'FOLHA RESUMIDA'!C:D,2,0)</f>
        <v>ROSIANE SANTOS BRITO</v>
      </c>
    </row>
    <row r="282" spans="1:9">
      <c r="A282" s="97">
        <v>25</v>
      </c>
      <c r="B282" s="97">
        <v>2821</v>
      </c>
      <c r="C282" s="95" t="s">
        <v>455</v>
      </c>
      <c r="D282" s="99">
        <v>3952.27</v>
      </c>
      <c r="E282" s="74">
        <f t="shared" si="8"/>
        <v>612.24000000000024</v>
      </c>
      <c r="F282" s="74">
        <v>1343.77</v>
      </c>
      <c r="G282" s="105">
        <v>1996.26</v>
      </c>
      <c r="H282" s="74">
        <f t="shared" si="9"/>
        <v>3340.0299999999997</v>
      </c>
      <c r="I282" s="42" t="str">
        <f>VLOOKUP(B282,'FOLHA RESUMIDA'!C:D,2,0)</f>
        <v>HERBET CANDEIA MAIA</v>
      </c>
    </row>
    <row r="283" spans="1:9">
      <c r="A283" s="97">
        <v>37</v>
      </c>
      <c r="B283" s="97">
        <v>2823</v>
      </c>
      <c r="C283" s="95" t="s">
        <v>438</v>
      </c>
      <c r="D283" s="99">
        <v>1614.36</v>
      </c>
      <c r="E283" s="74">
        <f t="shared" si="8"/>
        <v>764.32999999999993</v>
      </c>
      <c r="F283" s="74">
        <v>548.88</v>
      </c>
      <c r="G283" s="105">
        <v>301.14999999999998</v>
      </c>
      <c r="H283" s="74">
        <f t="shared" si="9"/>
        <v>850.03</v>
      </c>
      <c r="I283" s="42" t="str">
        <f>VLOOKUP(B283,'FOLHA RESUMIDA'!C:D,2,0)</f>
        <v>ADRIANA MARIA DA SILVA</v>
      </c>
    </row>
    <row r="284" spans="1:9">
      <c r="A284" s="97">
        <v>37</v>
      </c>
      <c r="B284" s="97">
        <v>2827</v>
      </c>
      <c r="C284" s="95" t="s">
        <v>465</v>
      </c>
      <c r="D284" s="99">
        <v>1789.31</v>
      </c>
      <c r="E284" s="74">
        <f t="shared" si="8"/>
        <v>618.34999999999991</v>
      </c>
      <c r="F284" s="74">
        <v>608.37</v>
      </c>
      <c r="G284" s="105">
        <v>562.59</v>
      </c>
      <c r="H284" s="74">
        <f t="shared" si="9"/>
        <v>1170.96</v>
      </c>
      <c r="I284" s="42" t="str">
        <f>VLOOKUP(B284,'FOLHA RESUMIDA'!C:D,2,0)</f>
        <v>FABIO BARBOSA S  DE LIMA</v>
      </c>
    </row>
    <row r="285" spans="1:9">
      <c r="A285" s="97">
        <v>1</v>
      </c>
      <c r="B285" s="97">
        <v>2831</v>
      </c>
      <c r="C285" s="95" t="s">
        <v>238</v>
      </c>
      <c r="D285" s="99">
        <v>4884.66</v>
      </c>
      <c r="E285" s="74">
        <f t="shared" si="8"/>
        <v>1299.67</v>
      </c>
      <c r="F285" s="74">
        <v>1568.88</v>
      </c>
      <c r="G285" s="105">
        <v>2016.11</v>
      </c>
      <c r="H285" s="74">
        <f t="shared" si="9"/>
        <v>3584.99</v>
      </c>
      <c r="I285" s="42" t="str">
        <f>VLOOKUP(B285,'FOLHA RESUMIDA'!C:D,2,0)</f>
        <v>AMANDA BEZERRA MASCARENHAS</v>
      </c>
    </row>
    <row r="286" spans="1:9">
      <c r="A286" s="97">
        <v>1</v>
      </c>
      <c r="B286" s="97">
        <v>2833</v>
      </c>
      <c r="C286" s="95" t="s">
        <v>239</v>
      </c>
      <c r="D286" s="99">
        <v>3192.77</v>
      </c>
      <c r="E286" s="74">
        <f t="shared" si="8"/>
        <v>2274.9299999999998</v>
      </c>
      <c r="F286" s="74">
        <v>892.7</v>
      </c>
      <c r="G286" s="105">
        <v>25.14</v>
      </c>
      <c r="H286" s="74">
        <f t="shared" si="9"/>
        <v>917.84</v>
      </c>
      <c r="I286" s="42" t="str">
        <f>VLOOKUP(B286,'FOLHA RESUMIDA'!C:D,2,0)</f>
        <v>JAMESSON AMANCIO DA ROCHA</v>
      </c>
    </row>
    <row r="287" spans="1:9">
      <c r="A287" s="97">
        <v>1</v>
      </c>
      <c r="B287" s="97">
        <v>2834</v>
      </c>
      <c r="C287" s="95" t="s">
        <v>240</v>
      </c>
      <c r="D287" s="99">
        <v>2593.61</v>
      </c>
      <c r="E287" s="74">
        <f t="shared" si="8"/>
        <v>581.27</v>
      </c>
      <c r="F287" s="74">
        <v>789.93</v>
      </c>
      <c r="G287" s="105">
        <v>1222.4100000000001</v>
      </c>
      <c r="H287" s="74">
        <f t="shared" si="9"/>
        <v>2012.3400000000001</v>
      </c>
      <c r="I287" s="42" t="str">
        <f>VLOOKUP(B287,'FOLHA RESUMIDA'!C:D,2,0)</f>
        <v>LUIZ F  DE LIMA CAVALCANTI</v>
      </c>
    </row>
    <row r="288" spans="1:9">
      <c r="A288" s="97">
        <v>1</v>
      </c>
      <c r="B288" s="97">
        <v>2835</v>
      </c>
      <c r="C288" s="95" t="s">
        <v>482</v>
      </c>
      <c r="D288" s="99">
        <v>1614.36</v>
      </c>
      <c r="E288" s="74">
        <f t="shared" si="8"/>
        <v>475.30999999999995</v>
      </c>
      <c r="F288" s="74">
        <v>548.88</v>
      </c>
      <c r="G288" s="105">
        <v>590.16999999999996</v>
      </c>
      <c r="H288" s="74">
        <f t="shared" si="9"/>
        <v>1139.05</v>
      </c>
      <c r="I288" s="42" t="str">
        <f>VLOOKUP(B288,'FOLHA RESUMIDA'!C:D,2,0)</f>
        <v>JOSE MARCELO DE FRANCA MATOS</v>
      </c>
    </row>
    <row r="289" spans="1:9">
      <c r="A289" s="97">
        <v>50</v>
      </c>
      <c r="B289" s="97">
        <v>2836</v>
      </c>
      <c r="C289" s="95" t="s">
        <v>476</v>
      </c>
      <c r="D289" s="99">
        <v>2132.98</v>
      </c>
      <c r="E289" s="74">
        <f t="shared" si="8"/>
        <v>854.23</v>
      </c>
      <c r="F289" s="74">
        <v>1067.5</v>
      </c>
      <c r="G289" s="105">
        <v>211.25</v>
      </c>
      <c r="H289" s="74">
        <f t="shared" si="9"/>
        <v>1278.75</v>
      </c>
      <c r="I289" s="42" t="str">
        <f>VLOOKUP(B289,'FOLHA RESUMIDA'!C:D,2,0)</f>
        <v>MONALISA MARIA LEANDRO RIBEIRO</v>
      </c>
    </row>
    <row r="290" spans="1:9">
      <c r="A290" s="97">
        <v>1</v>
      </c>
      <c r="B290" s="97">
        <v>2837</v>
      </c>
      <c r="C290" s="95" t="s">
        <v>241</v>
      </c>
      <c r="D290" s="99">
        <v>1884.66</v>
      </c>
      <c r="E290" s="74">
        <f t="shared" si="8"/>
        <v>1250.29</v>
      </c>
      <c r="F290" s="74">
        <v>548.88</v>
      </c>
      <c r="G290" s="105">
        <v>85.49</v>
      </c>
      <c r="H290" s="74">
        <f t="shared" si="9"/>
        <v>634.37</v>
      </c>
      <c r="I290" s="42" t="str">
        <f>VLOOKUP(B290,'FOLHA RESUMIDA'!C:D,2,0)</f>
        <v>BEZALIEL ROSA DOS S JUNIOR</v>
      </c>
    </row>
    <row r="291" spans="1:9">
      <c r="A291" s="97">
        <v>16</v>
      </c>
      <c r="B291" s="97">
        <v>2838</v>
      </c>
      <c r="C291" s="95" t="s">
        <v>442</v>
      </c>
      <c r="D291" s="99">
        <v>1789.31</v>
      </c>
      <c r="E291" s="74">
        <f t="shared" si="8"/>
        <v>607.63000000000011</v>
      </c>
      <c r="F291" s="74">
        <v>608.37</v>
      </c>
      <c r="G291" s="105">
        <v>573.30999999999995</v>
      </c>
      <c r="H291" s="74">
        <f t="shared" si="9"/>
        <v>1181.6799999999998</v>
      </c>
      <c r="I291" s="42" t="str">
        <f>VLOOKUP(B291,'FOLHA RESUMIDA'!C:D,2,0)</f>
        <v>CAIO CEZAR F  E  DO NASCIMENTO</v>
      </c>
    </row>
    <row r="292" spans="1:9">
      <c r="A292" s="97">
        <v>1</v>
      </c>
      <c r="B292" s="97">
        <v>2839</v>
      </c>
      <c r="C292" s="95" t="s">
        <v>242</v>
      </c>
      <c r="D292" s="99">
        <v>3862.75</v>
      </c>
      <c r="E292" s="74">
        <f t="shared" si="8"/>
        <v>560.96</v>
      </c>
      <c r="F292" s="74">
        <v>1313.33</v>
      </c>
      <c r="G292" s="105">
        <v>1988.46</v>
      </c>
      <c r="H292" s="74">
        <f t="shared" si="9"/>
        <v>3301.79</v>
      </c>
      <c r="I292" s="42" t="str">
        <f>VLOOKUP(B292,'FOLHA RESUMIDA'!C:D,2,0)</f>
        <v>ANGELINA MEDEIROS VERONESE</v>
      </c>
    </row>
    <row r="293" spans="1:9">
      <c r="A293" s="97">
        <v>1</v>
      </c>
      <c r="B293" s="97">
        <v>2849</v>
      </c>
      <c r="C293" s="95" t="s">
        <v>243</v>
      </c>
      <c r="D293" s="99">
        <v>1078.1199999999999</v>
      </c>
      <c r="E293" s="74">
        <f t="shared" si="8"/>
        <v>196.88999999999987</v>
      </c>
      <c r="F293" s="74">
        <v>373.07</v>
      </c>
      <c r="G293" s="105">
        <v>508.16</v>
      </c>
      <c r="H293" s="74">
        <f t="shared" si="9"/>
        <v>881.23</v>
      </c>
      <c r="I293" s="42" t="str">
        <f>VLOOKUP(B293,'FOLHA RESUMIDA'!C:D,2,0)</f>
        <v>JULIANA CESAR MARTINS DE LIMA</v>
      </c>
    </row>
    <row r="294" spans="1:9">
      <c r="A294" s="97">
        <v>1</v>
      </c>
      <c r="B294" s="97">
        <v>2850</v>
      </c>
      <c r="C294" s="95" t="s">
        <v>244</v>
      </c>
      <c r="D294" s="99">
        <v>1100</v>
      </c>
      <c r="E294" s="74">
        <f t="shared" si="8"/>
        <v>586.12</v>
      </c>
      <c r="F294" s="74">
        <v>373.07</v>
      </c>
      <c r="G294" s="105">
        <v>140.81</v>
      </c>
      <c r="H294" s="74">
        <f t="shared" si="9"/>
        <v>513.88</v>
      </c>
      <c r="I294" s="42" t="str">
        <f>VLOOKUP(B294,'FOLHA RESUMIDA'!C:D,2,0)</f>
        <v>JAMERSON A  RAFAEL DE LIMA</v>
      </c>
    </row>
    <row r="295" spans="1:9">
      <c r="A295" s="97">
        <v>1</v>
      </c>
      <c r="B295" s="97">
        <v>2853</v>
      </c>
      <c r="C295" s="95" t="s">
        <v>245</v>
      </c>
      <c r="D295" s="99">
        <v>1582.56</v>
      </c>
      <c r="E295" s="74">
        <f t="shared" si="8"/>
        <v>287.68999999999983</v>
      </c>
      <c r="F295" s="74">
        <v>411.3</v>
      </c>
      <c r="G295" s="105">
        <v>883.57</v>
      </c>
      <c r="H295" s="74">
        <f t="shared" si="9"/>
        <v>1294.8700000000001</v>
      </c>
      <c r="I295" s="42" t="str">
        <f>VLOOKUP(B295,'FOLHA RESUMIDA'!C:D,2,0)</f>
        <v>ALCILEIDE MONTE DA SILVA LIMA</v>
      </c>
    </row>
    <row r="296" spans="1:9">
      <c r="A296" s="97">
        <v>1</v>
      </c>
      <c r="B296" s="97">
        <v>2854</v>
      </c>
      <c r="C296" s="95" t="s">
        <v>246</v>
      </c>
      <c r="D296" s="99">
        <v>1135.49</v>
      </c>
      <c r="E296" s="74">
        <f t="shared" si="8"/>
        <v>762.42000000000007</v>
      </c>
      <c r="F296" s="74">
        <v>373.07</v>
      </c>
      <c r="G296" s="105">
        <v>0</v>
      </c>
      <c r="H296" s="74">
        <f t="shared" si="9"/>
        <v>373.07</v>
      </c>
      <c r="I296" s="42" t="str">
        <f>VLOOKUP(B296,'FOLHA RESUMIDA'!C:D,2,0)</f>
        <v>ANDRE RICARDO CAMARA TORRES</v>
      </c>
    </row>
    <row r="297" spans="1:9">
      <c r="A297" s="97">
        <v>1</v>
      </c>
      <c r="B297" s="97">
        <v>2856</v>
      </c>
      <c r="C297" s="95" t="s">
        <v>247</v>
      </c>
      <c r="D297" s="99">
        <v>2195.7199999999998</v>
      </c>
      <c r="E297" s="74">
        <f t="shared" si="8"/>
        <v>677.65999999999985</v>
      </c>
      <c r="F297" s="74">
        <v>1180.99</v>
      </c>
      <c r="G297" s="105">
        <v>337.07</v>
      </c>
      <c r="H297" s="74">
        <f t="shared" si="9"/>
        <v>1518.06</v>
      </c>
      <c r="I297" s="42" t="str">
        <f>VLOOKUP(B297,'FOLHA RESUMIDA'!C:D,2,0)</f>
        <v>ALEXSANDRA DA SILVA M  CABRAL</v>
      </c>
    </row>
    <row r="298" spans="1:9">
      <c r="A298" s="97">
        <v>1</v>
      </c>
      <c r="B298" s="97">
        <v>2857</v>
      </c>
      <c r="C298" s="95" t="s">
        <v>248</v>
      </c>
      <c r="D298" s="99">
        <v>2132.6999999999998</v>
      </c>
      <c r="E298" s="74">
        <f t="shared" si="8"/>
        <v>737.54</v>
      </c>
      <c r="F298" s="74">
        <v>548.89</v>
      </c>
      <c r="G298" s="105">
        <v>846.27</v>
      </c>
      <c r="H298" s="74">
        <f t="shared" si="9"/>
        <v>1395.1599999999999</v>
      </c>
      <c r="I298" s="42" t="str">
        <f>VLOOKUP(B298,'FOLHA RESUMIDA'!C:D,2,0)</f>
        <v>CAROLINE ALVES LEAL</v>
      </c>
    </row>
    <row r="299" spans="1:9">
      <c r="A299" s="97">
        <v>1</v>
      </c>
      <c r="B299" s="97">
        <v>2860</v>
      </c>
      <c r="C299" s="95" t="s">
        <v>249</v>
      </c>
      <c r="D299" s="99">
        <v>1151.27</v>
      </c>
      <c r="E299" s="74">
        <f t="shared" si="8"/>
        <v>932.31999999999994</v>
      </c>
      <c r="F299" s="74">
        <v>109.73</v>
      </c>
      <c r="G299" s="105">
        <v>109.22</v>
      </c>
      <c r="H299" s="74">
        <f t="shared" si="9"/>
        <v>218.95</v>
      </c>
      <c r="I299" s="42" t="str">
        <f>VLOOKUP(B299,'FOLHA RESUMIDA'!C:D,2,0)</f>
        <v>ADRIANA MAYO DE SOUZA E SILVA</v>
      </c>
    </row>
    <row r="300" spans="1:9">
      <c r="A300" s="97">
        <v>1</v>
      </c>
      <c r="B300" s="97">
        <v>2863</v>
      </c>
      <c r="C300" s="95" t="s">
        <v>250</v>
      </c>
      <c r="D300" s="99">
        <v>1151.27</v>
      </c>
      <c r="E300" s="74">
        <f t="shared" si="8"/>
        <v>976.41</v>
      </c>
      <c r="F300" s="74">
        <v>109.73</v>
      </c>
      <c r="G300" s="105">
        <v>65.13</v>
      </c>
      <c r="H300" s="74">
        <f t="shared" si="9"/>
        <v>174.86</v>
      </c>
      <c r="I300" s="42" t="str">
        <f>VLOOKUP(B300,'FOLHA RESUMIDA'!C:D,2,0)</f>
        <v>CINTIA ROBERTA DE SOUZA</v>
      </c>
    </row>
    <row r="301" spans="1:9">
      <c r="A301" s="97">
        <v>1</v>
      </c>
      <c r="B301" s="97">
        <v>2864</v>
      </c>
      <c r="C301" s="95" t="s">
        <v>251</v>
      </c>
      <c r="D301" s="99">
        <v>1979.15</v>
      </c>
      <c r="E301" s="74">
        <f t="shared" si="8"/>
        <v>917.16000000000008</v>
      </c>
      <c r="F301" s="74">
        <v>672.91</v>
      </c>
      <c r="G301" s="105">
        <v>389.08</v>
      </c>
      <c r="H301" s="74">
        <f t="shared" si="9"/>
        <v>1061.99</v>
      </c>
      <c r="I301" s="42" t="str">
        <f>VLOOKUP(B301,'FOLHA RESUMIDA'!C:D,2,0)</f>
        <v>DULCE HELENA PEREIRA</v>
      </c>
    </row>
    <row r="302" spans="1:9">
      <c r="A302" s="97">
        <v>1</v>
      </c>
      <c r="B302" s="97">
        <v>2866</v>
      </c>
      <c r="C302" s="95" t="s">
        <v>252</v>
      </c>
      <c r="D302" s="99">
        <v>2030.5</v>
      </c>
      <c r="E302" s="74">
        <f t="shared" si="8"/>
        <v>422.67999999999984</v>
      </c>
      <c r="F302" s="74">
        <v>689.44</v>
      </c>
      <c r="G302" s="105">
        <v>918.38</v>
      </c>
      <c r="H302" s="74">
        <f t="shared" si="9"/>
        <v>1607.8200000000002</v>
      </c>
      <c r="I302" s="42" t="str">
        <f>VLOOKUP(B302,'FOLHA RESUMIDA'!C:D,2,0)</f>
        <v>LUCICLEIDE M  DE A  CAMPOS</v>
      </c>
    </row>
    <row r="303" spans="1:9">
      <c r="A303" s="97">
        <v>1</v>
      </c>
      <c r="B303" s="97">
        <v>2867</v>
      </c>
      <c r="C303" s="95" t="s">
        <v>253</v>
      </c>
      <c r="D303" s="99">
        <v>1209.71</v>
      </c>
      <c r="E303" s="74">
        <f t="shared" si="8"/>
        <v>288.40000000000009</v>
      </c>
      <c r="F303" s="74">
        <v>411.3</v>
      </c>
      <c r="G303" s="105">
        <v>510.01</v>
      </c>
      <c r="H303" s="74">
        <f t="shared" si="9"/>
        <v>921.31</v>
      </c>
      <c r="I303" s="42" t="str">
        <f>VLOOKUP(B303,'FOLHA RESUMIDA'!C:D,2,0)</f>
        <v>MARIA CONCEICAO D DO AMARAL</v>
      </c>
    </row>
    <row r="304" spans="1:9">
      <c r="A304" s="97">
        <v>1</v>
      </c>
      <c r="B304" s="97">
        <v>2869</v>
      </c>
      <c r="C304" s="95" t="s">
        <v>254</v>
      </c>
      <c r="D304" s="99">
        <v>1100</v>
      </c>
      <c r="E304" s="74">
        <f t="shared" si="8"/>
        <v>272.78999999999996</v>
      </c>
      <c r="F304" s="74">
        <v>373.07</v>
      </c>
      <c r="G304" s="105">
        <v>454.14</v>
      </c>
      <c r="H304" s="74">
        <f t="shared" si="9"/>
        <v>827.21</v>
      </c>
      <c r="I304" s="42" t="str">
        <f>VLOOKUP(B304,'FOLHA RESUMIDA'!C:D,2,0)</f>
        <v>RICARDO J FERNANDES DA CUNHA</v>
      </c>
    </row>
    <row r="305" spans="1:9">
      <c r="A305" s="97">
        <v>1</v>
      </c>
      <c r="B305" s="97">
        <v>2870</v>
      </c>
      <c r="C305" s="95" t="s">
        <v>255</v>
      </c>
      <c r="D305" s="99">
        <v>2419.46</v>
      </c>
      <c r="E305" s="74">
        <f t="shared" si="8"/>
        <v>471.74</v>
      </c>
      <c r="F305" s="74">
        <v>411.31</v>
      </c>
      <c r="G305" s="105">
        <v>1536.41</v>
      </c>
      <c r="H305" s="74">
        <f t="shared" si="9"/>
        <v>1947.72</v>
      </c>
      <c r="I305" s="42" t="str">
        <f>VLOOKUP(B305,'FOLHA RESUMIDA'!C:D,2,0)</f>
        <v>SUZANA VALERIA PINHEIRO</v>
      </c>
    </row>
    <row r="306" spans="1:9">
      <c r="A306" s="97">
        <v>1</v>
      </c>
      <c r="B306" s="97">
        <v>2871</v>
      </c>
      <c r="C306" s="95" t="s">
        <v>256</v>
      </c>
      <c r="D306" s="99">
        <v>1531.29</v>
      </c>
      <c r="E306" s="74">
        <f t="shared" si="8"/>
        <v>602.93000000000006</v>
      </c>
      <c r="F306" s="74">
        <v>411.3</v>
      </c>
      <c r="G306" s="105">
        <v>517.05999999999995</v>
      </c>
      <c r="H306" s="74">
        <f t="shared" si="9"/>
        <v>928.3599999999999</v>
      </c>
      <c r="I306" s="42" t="str">
        <f>VLOOKUP(B306,'FOLHA RESUMIDA'!C:D,2,0)</f>
        <v>SUZELY ARANTES DA S MELO</v>
      </c>
    </row>
    <row r="307" spans="1:9">
      <c r="A307" s="97">
        <v>16</v>
      </c>
      <c r="B307" s="97">
        <v>2873</v>
      </c>
      <c r="C307" s="95" t="s">
        <v>443</v>
      </c>
      <c r="D307" s="99">
        <v>3956.65</v>
      </c>
      <c r="E307" s="74">
        <f t="shared" si="8"/>
        <v>873</v>
      </c>
      <c r="F307" s="74">
        <v>1343.77</v>
      </c>
      <c r="G307" s="105">
        <v>1739.88</v>
      </c>
      <c r="H307" s="74">
        <f t="shared" si="9"/>
        <v>3083.65</v>
      </c>
      <c r="I307" s="42" t="str">
        <f>VLOOKUP(B307,'FOLHA RESUMIDA'!C:D,2,0)</f>
        <v>AURELIA RODRIGUES TORREIRO</v>
      </c>
    </row>
    <row r="308" spans="1:9">
      <c r="A308" s="97">
        <v>25</v>
      </c>
      <c r="B308" s="97">
        <v>2878</v>
      </c>
      <c r="C308" s="95" t="s">
        <v>456</v>
      </c>
      <c r="D308" s="99">
        <v>1789.31</v>
      </c>
      <c r="E308" s="74">
        <f t="shared" si="8"/>
        <v>789.11999999999989</v>
      </c>
      <c r="F308" s="74">
        <v>608.37</v>
      </c>
      <c r="G308" s="105">
        <v>391.82</v>
      </c>
      <c r="H308" s="74">
        <f t="shared" si="9"/>
        <v>1000.19</v>
      </c>
      <c r="I308" s="42" t="str">
        <f>VLOOKUP(B308,'FOLHA RESUMIDA'!C:D,2,0)</f>
        <v>JAMSON ALESSANDRO DA SILVA</v>
      </c>
    </row>
    <row r="309" spans="1:9">
      <c r="A309" s="97">
        <v>1</v>
      </c>
      <c r="B309" s="97">
        <v>2882</v>
      </c>
      <c r="C309" s="95" t="s">
        <v>257</v>
      </c>
      <c r="D309" s="99">
        <v>1582.55</v>
      </c>
      <c r="E309" s="74">
        <f t="shared" si="8"/>
        <v>706.78</v>
      </c>
      <c r="F309" s="74">
        <v>411.3</v>
      </c>
      <c r="G309" s="105">
        <v>464.47</v>
      </c>
      <c r="H309" s="74">
        <f t="shared" si="9"/>
        <v>875.77</v>
      </c>
      <c r="I309" s="42" t="str">
        <f>VLOOKUP(B309,'FOLHA RESUMIDA'!C:D,2,0)</f>
        <v>CINTIA GOMES DA SILVA</v>
      </c>
    </row>
    <row r="310" spans="1:9">
      <c r="A310" s="97">
        <v>1</v>
      </c>
      <c r="B310" s="97">
        <v>2887</v>
      </c>
      <c r="C310" s="95" t="s">
        <v>258</v>
      </c>
      <c r="D310" s="99">
        <v>1614.37</v>
      </c>
      <c r="E310" s="74">
        <f t="shared" si="8"/>
        <v>314.73</v>
      </c>
      <c r="F310" s="74">
        <v>548.89</v>
      </c>
      <c r="G310" s="105">
        <v>750.75</v>
      </c>
      <c r="H310" s="74">
        <f t="shared" si="9"/>
        <v>1299.6399999999999</v>
      </c>
      <c r="I310" s="42" t="str">
        <f>VLOOKUP(B310,'FOLHA RESUMIDA'!C:D,2,0)</f>
        <v>MARIA EUZENI DA SILVA GARCEZ</v>
      </c>
    </row>
    <row r="311" spans="1:9">
      <c r="A311" s="97">
        <v>1</v>
      </c>
      <c r="B311" s="97">
        <v>2889</v>
      </c>
      <c r="C311" s="95" t="s">
        <v>259</v>
      </c>
      <c r="D311" s="99">
        <v>1868.82</v>
      </c>
      <c r="E311" s="74">
        <f t="shared" si="8"/>
        <v>788.21</v>
      </c>
      <c r="F311" s="74">
        <v>635.4</v>
      </c>
      <c r="G311" s="105">
        <v>445.21</v>
      </c>
      <c r="H311" s="74">
        <f t="shared" si="9"/>
        <v>1080.6099999999999</v>
      </c>
      <c r="I311" s="42" t="str">
        <f>VLOOKUP(B311,'FOLHA RESUMIDA'!C:D,2,0)</f>
        <v>EJANE FERREIRA TEXEIRA</v>
      </c>
    </row>
    <row r="312" spans="1:9">
      <c r="A312" s="97">
        <v>1</v>
      </c>
      <c r="B312" s="97">
        <v>2890</v>
      </c>
      <c r="C312" s="95" t="s">
        <v>260</v>
      </c>
      <c r="D312" s="99">
        <v>1100</v>
      </c>
      <c r="E312" s="74">
        <f t="shared" si="8"/>
        <v>243.28999999999996</v>
      </c>
      <c r="F312" s="74">
        <v>373.07</v>
      </c>
      <c r="G312" s="105">
        <v>483.64</v>
      </c>
      <c r="H312" s="74">
        <f t="shared" si="9"/>
        <v>856.71</v>
      </c>
      <c r="I312" s="42" t="str">
        <f>VLOOKUP(B312,'FOLHA RESUMIDA'!C:D,2,0)</f>
        <v>CLELIO FIRMINO SILVA</v>
      </c>
    </row>
    <row r="313" spans="1:9">
      <c r="A313" s="97">
        <v>1</v>
      </c>
      <c r="B313" s="97">
        <v>2891</v>
      </c>
      <c r="C313" s="95" t="s">
        <v>261</v>
      </c>
      <c r="D313" s="99">
        <v>1232.02</v>
      </c>
      <c r="E313" s="74">
        <f t="shared" si="8"/>
        <v>840.3</v>
      </c>
      <c r="F313" s="74">
        <v>391.72</v>
      </c>
      <c r="G313" s="105">
        <v>0</v>
      </c>
      <c r="H313" s="74">
        <f t="shared" si="9"/>
        <v>391.72</v>
      </c>
      <c r="I313" s="42" t="str">
        <f>VLOOKUP(B313,'FOLHA RESUMIDA'!C:D,2,0)</f>
        <v>ERICK MEDEIROS</v>
      </c>
    </row>
    <row r="314" spans="1:9">
      <c r="A314" s="97">
        <v>1</v>
      </c>
      <c r="B314" s="97">
        <v>2894</v>
      </c>
      <c r="C314" s="95" t="s">
        <v>262</v>
      </c>
      <c r="D314" s="99">
        <v>1209.72</v>
      </c>
      <c r="E314" s="74">
        <f t="shared" si="8"/>
        <v>839.49</v>
      </c>
      <c r="F314" s="74">
        <v>205.65</v>
      </c>
      <c r="G314" s="105">
        <v>164.58</v>
      </c>
      <c r="H314" s="74">
        <f t="shared" si="9"/>
        <v>370.23</v>
      </c>
      <c r="I314" s="42" t="str">
        <f>VLOOKUP(B314,'FOLHA RESUMIDA'!C:D,2,0)</f>
        <v>JOELNA DINIZ PEREIRA DE SOUSA</v>
      </c>
    </row>
    <row r="315" spans="1:9">
      <c r="A315" s="97">
        <v>1</v>
      </c>
      <c r="B315" s="97">
        <v>2895</v>
      </c>
      <c r="C315" s="95" t="s">
        <v>263</v>
      </c>
      <c r="D315" s="99">
        <v>1100</v>
      </c>
      <c r="E315" s="74">
        <f t="shared" si="8"/>
        <v>261.99</v>
      </c>
      <c r="F315" s="74">
        <v>373.07</v>
      </c>
      <c r="G315" s="105">
        <v>464.94</v>
      </c>
      <c r="H315" s="74">
        <f t="shared" si="9"/>
        <v>838.01</v>
      </c>
      <c r="I315" s="42" t="str">
        <f>VLOOKUP(B315,'FOLHA RESUMIDA'!C:D,2,0)</f>
        <v>KLEBER DE OLIVEIRA GALDINO</v>
      </c>
    </row>
    <row r="316" spans="1:9">
      <c r="A316" s="97">
        <v>47</v>
      </c>
      <c r="B316" s="97">
        <v>2904</v>
      </c>
      <c r="C316" s="95" t="s">
        <v>471</v>
      </c>
      <c r="D316" s="99">
        <v>1614.37</v>
      </c>
      <c r="E316" s="74">
        <f t="shared" si="8"/>
        <v>300.03999999999996</v>
      </c>
      <c r="F316" s="74">
        <v>548.89</v>
      </c>
      <c r="G316" s="105">
        <v>765.44</v>
      </c>
      <c r="H316" s="74">
        <f t="shared" si="9"/>
        <v>1314.33</v>
      </c>
      <c r="I316" s="42" t="str">
        <f>VLOOKUP(B316,'FOLHA RESUMIDA'!C:D,2,0)</f>
        <v>ANTONIO S ALVES DE O JUNIOR</v>
      </c>
    </row>
    <row r="317" spans="1:9">
      <c r="A317" s="97">
        <v>14</v>
      </c>
      <c r="B317" s="97">
        <v>2906</v>
      </c>
      <c r="C317" s="95" t="s">
        <v>439</v>
      </c>
      <c r="D317" s="99">
        <v>4222.5600000000004</v>
      </c>
      <c r="E317" s="74">
        <f t="shared" si="8"/>
        <v>1239.8900000000003</v>
      </c>
      <c r="F317" s="74">
        <v>1343.77</v>
      </c>
      <c r="G317" s="105">
        <v>1638.9</v>
      </c>
      <c r="H317" s="74">
        <f t="shared" si="9"/>
        <v>2982.67</v>
      </c>
      <c r="I317" s="42" t="str">
        <f>VLOOKUP(B317,'FOLHA RESUMIDA'!C:D,2,0)</f>
        <v>ARTHUR A SANTOS WANDERLEY</v>
      </c>
    </row>
    <row r="318" spans="1:9">
      <c r="A318" s="97">
        <v>1</v>
      </c>
      <c r="B318" s="97">
        <v>2907</v>
      </c>
      <c r="C318" s="95" t="s">
        <v>264</v>
      </c>
      <c r="D318" s="99">
        <v>5024.22</v>
      </c>
      <c r="E318" s="74">
        <f t="shared" si="8"/>
        <v>5024.22</v>
      </c>
      <c r="F318" s="74">
        <v>0</v>
      </c>
      <c r="G318" s="105">
        <v>0</v>
      </c>
      <c r="H318" s="74">
        <f t="shared" si="9"/>
        <v>0</v>
      </c>
      <c r="I318" s="42" t="str">
        <f>VLOOKUP(B318,'FOLHA RESUMIDA'!C:D,2,0)</f>
        <v>JOELINE LIMA DO NASCIMENTO</v>
      </c>
    </row>
    <row r="319" spans="1:9">
      <c r="A319" s="97">
        <v>1</v>
      </c>
      <c r="B319" s="97">
        <v>2909</v>
      </c>
      <c r="C319" s="95" t="s">
        <v>265</v>
      </c>
      <c r="D319" s="99">
        <v>2627.15</v>
      </c>
      <c r="E319" s="74">
        <f t="shared" si="8"/>
        <v>312.78999999999996</v>
      </c>
      <c r="F319" s="74">
        <v>548.89</v>
      </c>
      <c r="G319" s="105">
        <v>1765.47</v>
      </c>
      <c r="H319" s="74">
        <f t="shared" si="9"/>
        <v>2314.36</v>
      </c>
      <c r="I319" s="42" t="str">
        <f>VLOOKUP(B319,'FOLHA RESUMIDA'!C:D,2,0)</f>
        <v>ROBSON CARNEIRO DA SILVA</v>
      </c>
    </row>
    <row r="320" spans="1:9">
      <c r="A320" s="97">
        <v>1</v>
      </c>
      <c r="B320" s="97">
        <v>2910</v>
      </c>
      <c r="C320" s="95" t="s">
        <v>266</v>
      </c>
      <c r="D320" s="99">
        <v>14417.38</v>
      </c>
      <c r="E320" s="74">
        <f t="shared" si="8"/>
        <v>11328.38</v>
      </c>
      <c r="F320" s="74">
        <v>0</v>
      </c>
      <c r="G320" s="105">
        <v>3089</v>
      </c>
      <c r="H320" s="74">
        <f t="shared" si="9"/>
        <v>3089</v>
      </c>
      <c r="I320" s="42" t="str">
        <f>VLOOKUP(B320,'FOLHA RESUMIDA'!C:D,2,0)</f>
        <v>JOSE VITAL DUARTE JUNIOR</v>
      </c>
    </row>
    <row r="321" spans="1:9">
      <c r="A321" s="97">
        <v>1</v>
      </c>
      <c r="B321" s="97">
        <v>2911</v>
      </c>
      <c r="C321" s="95" t="s">
        <v>267</v>
      </c>
      <c r="D321" s="99">
        <v>1516.43</v>
      </c>
      <c r="E321" s="74">
        <f t="shared" si="8"/>
        <v>795.82</v>
      </c>
      <c r="F321" s="74">
        <v>718.02</v>
      </c>
      <c r="G321" s="105">
        <v>2.59</v>
      </c>
      <c r="H321" s="74">
        <f t="shared" si="9"/>
        <v>720.61</v>
      </c>
      <c r="I321" s="42" t="str">
        <f>VLOOKUP(B321,'FOLHA RESUMIDA'!C:D,2,0)</f>
        <v>ALDJANE MARIA DOS SANTOS</v>
      </c>
    </row>
    <row r="322" spans="1:9">
      <c r="A322" s="97">
        <v>1</v>
      </c>
      <c r="B322" s="97">
        <v>2913</v>
      </c>
      <c r="C322" s="95" t="s">
        <v>268</v>
      </c>
      <c r="D322" s="99">
        <v>1209.71</v>
      </c>
      <c r="E322" s="74">
        <f t="shared" si="8"/>
        <v>226.94000000000005</v>
      </c>
      <c r="F322" s="74">
        <v>411.3</v>
      </c>
      <c r="G322" s="105">
        <v>571.47</v>
      </c>
      <c r="H322" s="74">
        <f t="shared" si="9"/>
        <v>982.77</v>
      </c>
      <c r="I322" s="42" t="str">
        <f>VLOOKUP(B322,'FOLHA RESUMIDA'!C:D,2,0)</f>
        <v>CRISTIANE MARIA DA SILVA</v>
      </c>
    </row>
    <row r="323" spans="1:9">
      <c r="A323" s="97">
        <v>1</v>
      </c>
      <c r="B323" s="97">
        <v>2915</v>
      </c>
      <c r="C323" s="95" t="s">
        <v>269</v>
      </c>
      <c r="D323" s="99">
        <v>1493.21</v>
      </c>
      <c r="E323" s="74">
        <f t="shared" si="8"/>
        <v>392.60000000000014</v>
      </c>
      <c r="F323" s="74">
        <v>694.8</v>
      </c>
      <c r="G323" s="105">
        <v>405.81</v>
      </c>
      <c r="H323" s="74">
        <f t="shared" si="9"/>
        <v>1100.6099999999999</v>
      </c>
      <c r="I323" s="42" t="str">
        <f>VLOOKUP(B323,'FOLHA RESUMIDA'!C:D,2,0)</f>
        <v>HAMILTON LINO ALVES</v>
      </c>
    </row>
    <row r="324" spans="1:9">
      <c r="A324" s="97">
        <v>1</v>
      </c>
      <c r="B324" s="97">
        <v>2917</v>
      </c>
      <c r="C324" s="95" t="s">
        <v>270</v>
      </c>
      <c r="D324" s="99">
        <v>1321.47</v>
      </c>
      <c r="E324" s="74">
        <f t="shared" si="8"/>
        <v>506.29999999999995</v>
      </c>
      <c r="F324" s="74">
        <v>431.87</v>
      </c>
      <c r="G324" s="105">
        <v>383.3</v>
      </c>
      <c r="H324" s="74">
        <f t="shared" si="9"/>
        <v>815.17000000000007</v>
      </c>
      <c r="I324" s="42" t="str">
        <f>VLOOKUP(B324,'FOLHA RESUMIDA'!C:D,2,0)</f>
        <v>LUCICLEIDE PEREIRA DEODATO</v>
      </c>
    </row>
    <row r="325" spans="1:9">
      <c r="A325" s="97">
        <v>1</v>
      </c>
      <c r="B325" s="97">
        <v>2918</v>
      </c>
      <c r="C325" s="95" t="s">
        <v>271</v>
      </c>
      <c r="D325" s="99">
        <v>1100</v>
      </c>
      <c r="E325" s="74">
        <f t="shared" si="8"/>
        <v>392.57999999999993</v>
      </c>
      <c r="F325" s="74">
        <v>373.07</v>
      </c>
      <c r="G325" s="105">
        <v>334.35</v>
      </c>
      <c r="H325" s="74">
        <f t="shared" si="9"/>
        <v>707.42000000000007</v>
      </c>
      <c r="I325" s="42" t="str">
        <f>VLOOKUP(B325,'FOLHA RESUMIDA'!C:D,2,0)</f>
        <v>MARIA DAS NEVES DE BARROS</v>
      </c>
    </row>
    <row r="326" spans="1:9">
      <c r="A326" s="97">
        <v>1</v>
      </c>
      <c r="B326" s="97">
        <v>2921</v>
      </c>
      <c r="C326" s="95" t="s">
        <v>272</v>
      </c>
      <c r="D326" s="99">
        <v>1928.15</v>
      </c>
      <c r="E326" s="74">
        <f t="shared" ref="E326:E389" si="10">D326-H326</f>
        <v>1916.0500000000002</v>
      </c>
      <c r="F326" s="74">
        <v>12.1</v>
      </c>
      <c r="G326" s="105">
        <v>0</v>
      </c>
      <c r="H326" s="74">
        <f t="shared" ref="H326:H389" si="11">F326+G326</f>
        <v>12.1</v>
      </c>
      <c r="I326" s="42" t="str">
        <f>VLOOKUP(B326,'FOLHA RESUMIDA'!C:D,2,0)</f>
        <v>TIAGO MANOEL DE SOUSA LEITE</v>
      </c>
    </row>
    <row r="327" spans="1:9">
      <c r="A327" s="97">
        <v>1</v>
      </c>
      <c r="B327" s="97">
        <v>2922</v>
      </c>
      <c r="C327" s="95" t="s">
        <v>273</v>
      </c>
      <c r="D327" s="99">
        <v>1270.2</v>
      </c>
      <c r="E327" s="74">
        <f t="shared" si="10"/>
        <v>220.60000000000014</v>
      </c>
      <c r="F327" s="74">
        <v>431.87</v>
      </c>
      <c r="G327" s="105">
        <v>617.73</v>
      </c>
      <c r="H327" s="74">
        <f t="shared" si="11"/>
        <v>1049.5999999999999</v>
      </c>
      <c r="I327" s="42" t="str">
        <f>VLOOKUP(B327,'FOLHA RESUMIDA'!C:D,2,0)</f>
        <v>XENIA KELY VERISSIMO DINIZ</v>
      </c>
    </row>
    <row r="328" spans="1:9">
      <c r="A328" s="97">
        <v>1</v>
      </c>
      <c r="B328" s="97">
        <v>2924</v>
      </c>
      <c r="C328" s="95" t="s">
        <v>274</v>
      </c>
      <c r="D328" s="99">
        <v>1614.36</v>
      </c>
      <c r="E328" s="74">
        <f t="shared" si="10"/>
        <v>450.64999999999986</v>
      </c>
      <c r="F328" s="74">
        <v>548.88</v>
      </c>
      <c r="G328" s="105">
        <v>614.83000000000004</v>
      </c>
      <c r="H328" s="74">
        <f t="shared" si="11"/>
        <v>1163.71</v>
      </c>
      <c r="I328" s="42" t="str">
        <f>VLOOKUP(B328,'FOLHA RESUMIDA'!C:D,2,0)</f>
        <v>MARCO AURELIO DE ARAUJO</v>
      </c>
    </row>
    <row r="329" spans="1:9">
      <c r="A329" s="97">
        <v>1</v>
      </c>
      <c r="B329" s="97">
        <v>2926</v>
      </c>
      <c r="C329" s="95" t="s">
        <v>275</v>
      </c>
      <c r="D329" s="99">
        <v>1333.75</v>
      </c>
      <c r="E329" s="74">
        <f t="shared" si="10"/>
        <v>220.22000000000003</v>
      </c>
      <c r="F329" s="74">
        <v>453.48</v>
      </c>
      <c r="G329" s="105">
        <v>660.05</v>
      </c>
      <c r="H329" s="74">
        <f t="shared" si="11"/>
        <v>1113.53</v>
      </c>
      <c r="I329" s="42" t="str">
        <f>VLOOKUP(B329,'FOLHA RESUMIDA'!C:D,2,0)</f>
        <v>ANTONIO CARLOS DE LUNA MATOS</v>
      </c>
    </row>
    <row r="330" spans="1:9">
      <c r="A330" s="97">
        <v>1</v>
      </c>
      <c r="B330" s="97">
        <v>2927</v>
      </c>
      <c r="C330" s="95" t="s">
        <v>276</v>
      </c>
      <c r="D330" s="99">
        <v>1582.56</v>
      </c>
      <c r="E330" s="74">
        <f t="shared" si="10"/>
        <v>698.89999999999986</v>
      </c>
      <c r="F330" s="74">
        <v>411.3</v>
      </c>
      <c r="G330" s="105">
        <v>472.36</v>
      </c>
      <c r="H330" s="74">
        <f t="shared" si="11"/>
        <v>883.66000000000008</v>
      </c>
      <c r="I330" s="42" t="str">
        <f>VLOOKUP(B330,'FOLHA RESUMIDA'!C:D,2,0)</f>
        <v>DEYVISON MACHADO DA SILVA</v>
      </c>
    </row>
    <row r="331" spans="1:9">
      <c r="A331" s="97">
        <v>1</v>
      </c>
      <c r="B331" s="97">
        <v>2930</v>
      </c>
      <c r="C331" s="95" t="s">
        <v>277</v>
      </c>
      <c r="D331" s="99">
        <v>1333.75</v>
      </c>
      <c r="E331" s="74">
        <f t="shared" si="10"/>
        <v>741.22</v>
      </c>
      <c r="F331" s="74">
        <v>453.48</v>
      </c>
      <c r="G331" s="105">
        <v>139.05000000000001</v>
      </c>
      <c r="H331" s="74">
        <f t="shared" si="11"/>
        <v>592.53</v>
      </c>
      <c r="I331" s="42" t="str">
        <f>VLOOKUP(B331,'FOLHA RESUMIDA'!C:D,2,0)</f>
        <v>JOSE AURICELIO C DE ARAUJO</v>
      </c>
    </row>
    <row r="332" spans="1:9">
      <c r="A332" s="97">
        <v>1</v>
      </c>
      <c r="B332" s="97">
        <v>2931</v>
      </c>
      <c r="C332" s="95" t="s">
        <v>278</v>
      </c>
      <c r="D332" s="99">
        <v>1918.66</v>
      </c>
      <c r="E332" s="74">
        <f t="shared" si="10"/>
        <v>522.22</v>
      </c>
      <c r="F332" s="74">
        <v>652.34</v>
      </c>
      <c r="G332" s="105">
        <v>744.1</v>
      </c>
      <c r="H332" s="74">
        <f t="shared" si="11"/>
        <v>1396.44</v>
      </c>
      <c r="I332" s="42" t="str">
        <f>VLOOKUP(B332,'FOLHA RESUMIDA'!C:D,2,0)</f>
        <v>JOSILENE FARIAS DOS SANTOS ALM</v>
      </c>
    </row>
    <row r="333" spans="1:9">
      <c r="A333" s="97">
        <v>1</v>
      </c>
      <c r="B333" s="97">
        <v>2933</v>
      </c>
      <c r="C333" s="95" t="s">
        <v>279</v>
      </c>
      <c r="D333" s="99">
        <v>645.17999999999995</v>
      </c>
      <c r="E333" s="74">
        <f t="shared" si="10"/>
        <v>309.09999999999991</v>
      </c>
      <c r="F333" s="74">
        <v>84.68</v>
      </c>
      <c r="G333" s="105">
        <v>251.4</v>
      </c>
      <c r="H333" s="74">
        <f t="shared" si="11"/>
        <v>336.08000000000004</v>
      </c>
      <c r="I333" s="42" t="str">
        <f>VLOOKUP(B333,'FOLHA RESUMIDA'!C:D,2,0)</f>
        <v>LUCY DIAS DE ANDRADE</v>
      </c>
    </row>
    <row r="334" spans="1:9">
      <c r="A334" s="97">
        <v>1</v>
      </c>
      <c r="B334" s="97">
        <v>2936</v>
      </c>
      <c r="C334" s="95" t="s">
        <v>280</v>
      </c>
      <c r="D334" s="99">
        <v>1209.71</v>
      </c>
      <c r="E334" s="74">
        <f t="shared" si="10"/>
        <v>617.89</v>
      </c>
      <c r="F334" s="74">
        <v>411.3</v>
      </c>
      <c r="G334" s="105">
        <v>180.52</v>
      </c>
      <c r="H334" s="74">
        <f t="shared" si="11"/>
        <v>591.82000000000005</v>
      </c>
      <c r="I334" s="42" t="str">
        <f>VLOOKUP(B334,'FOLHA RESUMIDA'!C:D,2,0)</f>
        <v>ROSIMERE SOARES DA SILVA</v>
      </c>
    </row>
    <row r="335" spans="1:9">
      <c r="A335" s="97">
        <v>1</v>
      </c>
      <c r="B335" s="97">
        <v>2937</v>
      </c>
      <c r="C335" s="95" t="s">
        <v>281</v>
      </c>
      <c r="D335" s="99">
        <v>1100</v>
      </c>
      <c r="E335" s="74">
        <f t="shared" si="10"/>
        <v>265.64</v>
      </c>
      <c r="F335" s="74">
        <v>373.07</v>
      </c>
      <c r="G335" s="105">
        <v>461.29</v>
      </c>
      <c r="H335" s="74">
        <f t="shared" si="11"/>
        <v>834.36</v>
      </c>
      <c r="I335" s="42" t="str">
        <f>VLOOKUP(B335,'FOLHA RESUMIDA'!C:D,2,0)</f>
        <v>SANDRA REGINA V DOS SANTOS</v>
      </c>
    </row>
    <row r="336" spans="1:9">
      <c r="A336" s="97">
        <v>1</v>
      </c>
      <c r="B336" s="97">
        <v>2941</v>
      </c>
      <c r="C336" s="95" t="s">
        <v>282</v>
      </c>
      <c r="D336" s="99">
        <v>3038.7</v>
      </c>
      <c r="E336" s="74">
        <f t="shared" si="10"/>
        <v>2122.3199999999997</v>
      </c>
      <c r="F336" s="74">
        <v>789.93</v>
      </c>
      <c r="G336" s="105">
        <v>126.45</v>
      </c>
      <c r="H336" s="74">
        <f t="shared" si="11"/>
        <v>916.38</v>
      </c>
      <c r="I336" s="42" t="str">
        <f>VLOOKUP(B336,'FOLHA RESUMIDA'!C:D,2,0)</f>
        <v>DANIELLE MARIA P NASCIMENTO</v>
      </c>
    </row>
    <row r="337" spans="1:9">
      <c r="A337" s="97">
        <v>1</v>
      </c>
      <c r="B337" s="97">
        <v>2942</v>
      </c>
      <c r="C337" s="95" t="s">
        <v>283</v>
      </c>
      <c r="D337" s="99">
        <v>1209.72</v>
      </c>
      <c r="E337" s="74">
        <f t="shared" si="10"/>
        <v>434.5</v>
      </c>
      <c r="F337" s="74">
        <v>411.3</v>
      </c>
      <c r="G337" s="105">
        <v>363.92</v>
      </c>
      <c r="H337" s="74">
        <f t="shared" si="11"/>
        <v>775.22</v>
      </c>
      <c r="I337" s="42" t="str">
        <f>VLOOKUP(B337,'FOLHA RESUMIDA'!C:D,2,0)</f>
        <v>ELIDIANE BARROS DA CRUZ</v>
      </c>
    </row>
    <row r="338" spans="1:9">
      <c r="A338" s="97">
        <v>1</v>
      </c>
      <c r="B338" s="97">
        <v>2943</v>
      </c>
      <c r="C338" s="95" t="s">
        <v>284</v>
      </c>
      <c r="D338" s="99">
        <v>1651.21</v>
      </c>
      <c r="E338" s="74">
        <f t="shared" si="10"/>
        <v>319.46000000000004</v>
      </c>
      <c r="F338" s="74">
        <v>924.28</v>
      </c>
      <c r="G338" s="105">
        <v>407.47</v>
      </c>
      <c r="H338" s="74">
        <f t="shared" si="11"/>
        <v>1331.75</v>
      </c>
      <c r="I338" s="42" t="str">
        <f>VLOOKUP(B338,'FOLHA RESUMIDA'!C:D,2,0)</f>
        <v>MARIA JOSE GUILHERME</v>
      </c>
    </row>
    <row r="339" spans="1:9">
      <c r="A339" s="97">
        <v>1</v>
      </c>
      <c r="B339" s="97">
        <v>2952</v>
      </c>
      <c r="C339" s="95" t="s">
        <v>285</v>
      </c>
      <c r="D339" s="99">
        <v>3797.94</v>
      </c>
      <c r="E339" s="74">
        <f t="shared" si="10"/>
        <v>1531.94</v>
      </c>
      <c r="F339" s="74">
        <v>1291.3</v>
      </c>
      <c r="G339" s="105">
        <v>974.7</v>
      </c>
      <c r="H339" s="74">
        <f t="shared" si="11"/>
        <v>2266</v>
      </c>
      <c r="I339" s="42" t="str">
        <f>VLOOKUP(B339,'FOLHA RESUMIDA'!C:D,2,0)</f>
        <v>FILIPE PETRUS B DE FIGUEIREDO</v>
      </c>
    </row>
    <row r="340" spans="1:9">
      <c r="A340" s="97">
        <v>59</v>
      </c>
      <c r="B340" s="97">
        <v>2962</v>
      </c>
      <c r="C340" s="95" t="s">
        <v>490</v>
      </c>
      <c r="D340" s="99">
        <v>1982.72</v>
      </c>
      <c r="E340" s="74">
        <f t="shared" si="10"/>
        <v>633.85000000000014</v>
      </c>
      <c r="F340" s="74">
        <v>582.22</v>
      </c>
      <c r="G340" s="105">
        <v>766.65</v>
      </c>
      <c r="H340" s="74">
        <f t="shared" si="11"/>
        <v>1348.87</v>
      </c>
      <c r="I340" s="42" t="str">
        <f>VLOOKUP(B340,'FOLHA RESUMIDA'!C:D,2,0)</f>
        <v>GYSELLE SANTOS AZEVEDO</v>
      </c>
    </row>
    <row r="341" spans="1:9">
      <c r="A341" s="97">
        <v>1</v>
      </c>
      <c r="B341" s="97">
        <v>2967</v>
      </c>
      <c r="C341" s="95" t="s">
        <v>424</v>
      </c>
      <c r="D341" s="99">
        <v>3414.1</v>
      </c>
      <c r="E341" s="74">
        <f t="shared" si="10"/>
        <v>1178.5</v>
      </c>
      <c r="F341" s="74">
        <v>1160.79</v>
      </c>
      <c r="G341" s="105">
        <v>1074.81</v>
      </c>
      <c r="H341" s="74">
        <f t="shared" si="11"/>
        <v>2235.6</v>
      </c>
      <c r="I341" s="42" t="str">
        <f>VLOOKUP(B341,'FOLHA RESUMIDA'!C:D,2,0)</f>
        <v>ALBERT ROCHA DE OLIVEIRA</v>
      </c>
    </row>
    <row r="342" spans="1:9">
      <c r="A342" s="97">
        <v>1</v>
      </c>
      <c r="B342" s="97">
        <v>2969</v>
      </c>
      <c r="C342" s="95" t="s">
        <v>286</v>
      </c>
      <c r="D342" s="99">
        <v>2467.98</v>
      </c>
      <c r="E342" s="74">
        <f t="shared" si="10"/>
        <v>585.75</v>
      </c>
      <c r="F342" s="74">
        <v>839.11</v>
      </c>
      <c r="G342" s="105">
        <v>1043.1199999999999</v>
      </c>
      <c r="H342" s="74">
        <f t="shared" si="11"/>
        <v>1882.23</v>
      </c>
      <c r="I342" s="42" t="str">
        <f>VLOOKUP(B342,'FOLHA RESUMIDA'!C:D,2,0)</f>
        <v>LEYRIANE TELMA V FARIAS</v>
      </c>
    </row>
    <row r="343" spans="1:9">
      <c r="A343" s="97">
        <v>3</v>
      </c>
      <c r="B343" s="97">
        <v>2970</v>
      </c>
      <c r="C343" s="95" t="s">
        <v>425</v>
      </c>
      <c r="D343" s="99">
        <v>3615.54</v>
      </c>
      <c r="E343" s="74">
        <f t="shared" si="10"/>
        <v>2580.83</v>
      </c>
      <c r="F343" s="74">
        <v>522.74</v>
      </c>
      <c r="G343" s="105">
        <v>511.97</v>
      </c>
      <c r="H343" s="74">
        <f t="shared" si="11"/>
        <v>1034.71</v>
      </c>
      <c r="I343" s="42" t="str">
        <f>VLOOKUP(B343,'FOLHA RESUMIDA'!C:D,2,0)</f>
        <v>DAYANE M VALENCA DE OLIVEIRA</v>
      </c>
    </row>
    <row r="344" spans="1:9">
      <c r="A344" s="97">
        <v>10</v>
      </c>
      <c r="B344" s="97">
        <v>2971</v>
      </c>
      <c r="C344" s="95" t="s">
        <v>480</v>
      </c>
      <c r="D344" s="99">
        <v>1619.11</v>
      </c>
      <c r="E344" s="74">
        <f t="shared" si="10"/>
        <v>499.53999999999974</v>
      </c>
      <c r="F344" s="74">
        <v>522.74</v>
      </c>
      <c r="G344" s="105">
        <v>596.83000000000004</v>
      </c>
      <c r="H344" s="74">
        <f t="shared" si="11"/>
        <v>1119.5700000000002</v>
      </c>
      <c r="I344" s="42" t="str">
        <f>VLOOKUP(B344,'FOLHA RESUMIDA'!C:D,2,0)</f>
        <v>LETYCIA THAISA V FARIAS</v>
      </c>
    </row>
    <row r="345" spans="1:9">
      <c r="A345" s="97">
        <v>10</v>
      </c>
      <c r="B345" s="97">
        <v>2973</v>
      </c>
      <c r="C345" s="95" t="s">
        <v>434</v>
      </c>
      <c r="D345" s="99">
        <v>1712.42</v>
      </c>
      <c r="E345" s="74">
        <f t="shared" si="10"/>
        <v>1175.7800000000002</v>
      </c>
      <c r="F345" s="74">
        <v>513.73</v>
      </c>
      <c r="G345" s="105">
        <v>22.91</v>
      </c>
      <c r="H345" s="74">
        <f t="shared" si="11"/>
        <v>536.64</v>
      </c>
      <c r="I345" s="42" t="str">
        <f>VLOOKUP(B345,'FOLHA RESUMIDA'!C:D,2,0)</f>
        <v>ELDERSON GOMES DA CUNHA</v>
      </c>
    </row>
    <row r="346" spans="1:9">
      <c r="A346" s="97">
        <v>3</v>
      </c>
      <c r="B346" s="97">
        <v>2974</v>
      </c>
      <c r="C346" s="95" t="s">
        <v>435</v>
      </c>
      <c r="D346" s="99">
        <v>1720.55</v>
      </c>
      <c r="E346" s="74">
        <f t="shared" si="10"/>
        <v>576.45000000000005</v>
      </c>
      <c r="F346" s="74">
        <v>522.74</v>
      </c>
      <c r="G346" s="105">
        <v>621.36</v>
      </c>
      <c r="H346" s="74">
        <f t="shared" si="11"/>
        <v>1144.0999999999999</v>
      </c>
      <c r="I346" s="42" t="str">
        <f>VLOOKUP(B346,'FOLHA RESUMIDA'!C:D,2,0)</f>
        <v>MARCELO DIEDERICHS PRATES</v>
      </c>
    </row>
    <row r="347" spans="1:9">
      <c r="A347" s="97">
        <v>23</v>
      </c>
      <c r="B347" s="97">
        <v>2977</v>
      </c>
      <c r="C347" s="95" t="s">
        <v>449</v>
      </c>
      <c r="D347" s="99">
        <v>3414.1</v>
      </c>
      <c r="E347" s="74">
        <f t="shared" si="10"/>
        <v>467.4699999999998</v>
      </c>
      <c r="F347" s="74">
        <v>1160.79</v>
      </c>
      <c r="G347" s="105">
        <v>1785.84</v>
      </c>
      <c r="H347" s="74">
        <f t="shared" si="11"/>
        <v>2946.63</v>
      </c>
      <c r="I347" s="42" t="str">
        <f>VLOOKUP(B347,'FOLHA RESUMIDA'!C:D,2,0)</f>
        <v>VENILTON CARLOS M CARDOSO</v>
      </c>
    </row>
    <row r="348" spans="1:9">
      <c r="A348" s="97">
        <v>23</v>
      </c>
      <c r="B348" s="97">
        <v>2978</v>
      </c>
      <c r="C348" s="95" t="s">
        <v>450</v>
      </c>
      <c r="D348" s="99">
        <v>1982.72</v>
      </c>
      <c r="E348" s="74">
        <f t="shared" si="10"/>
        <v>157.1099999999999</v>
      </c>
      <c r="F348" s="74">
        <v>582.22</v>
      </c>
      <c r="G348" s="105">
        <v>1243.3900000000001</v>
      </c>
      <c r="H348" s="74">
        <f t="shared" si="11"/>
        <v>1825.6100000000001</v>
      </c>
      <c r="I348" s="42" t="str">
        <f>VLOOKUP(B348,'FOLHA RESUMIDA'!C:D,2,0)</f>
        <v>CARLOS BRUNO GOMES MACEDO</v>
      </c>
    </row>
    <row r="349" spans="1:9">
      <c r="A349" s="97">
        <v>1</v>
      </c>
      <c r="B349" s="97">
        <v>2982</v>
      </c>
      <c r="C349" s="95" t="s">
        <v>287</v>
      </c>
      <c r="D349" s="99">
        <v>3034.72</v>
      </c>
      <c r="E349" s="74">
        <f t="shared" si="10"/>
        <v>883.42999999999984</v>
      </c>
      <c r="F349" s="74">
        <v>909.51</v>
      </c>
      <c r="G349" s="105">
        <v>1241.78</v>
      </c>
      <c r="H349" s="74">
        <f t="shared" si="11"/>
        <v>2151.29</v>
      </c>
      <c r="I349" s="42" t="str">
        <f>VLOOKUP(B349,'FOLHA RESUMIDA'!C:D,2,0)</f>
        <v>CINTIA MARIA LEITE DO N AVELAR</v>
      </c>
    </row>
    <row r="350" spans="1:9">
      <c r="A350" s="97">
        <v>1</v>
      </c>
      <c r="B350" s="97">
        <v>2983</v>
      </c>
      <c r="C350" s="95" t="s">
        <v>288</v>
      </c>
      <c r="D350" s="99">
        <v>4427.33</v>
      </c>
      <c r="E350" s="74">
        <f t="shared" si="10"/>
        <v>2215.6</v>
      </c>
      <c r="F350" s="74">
        <v>1010.78</v>
      </c>
      <c r="G350" s="105">
        <v>1200.95</v>
      </c>
      <c r="H350" s="74">
        <f t="shared" si="11"/>
        <v>2211.73</v>
      </c>
      <c r="I350" s="42" t="str">
        <f>VLOOKUP(B350,'FOLHA RESUMIDA'!C:D,2,0)</f>
        <v>EMILLY INOCENCIO DA SILVA</v>
      </c>
    </row>
    <row r="351" spans="1:9">
      <c r="A351" s="97">
        <v>1</v>
      </c>
      <c r="B351" s="97">
        <v>2988</v>
      </c>
      <c r="C351" s="95" t="s">
        <v>289</v>
      </c>
      <c r="D351" s="99">
        <v>7383.46</v>
      </c>
      <c r="E351" s="74">
        <f t="shared" si="10"/>
        <v>4010.54</v>
      </c>
      <c r="F351" s="74">
        <v>0</v>
      </c>
      <c r="G351" s="105">
        <v>3372.92</v>
      </c>
      <c r="H351" s="74">
        <f t="shared" si="11"/>
        <v>3372.92</v>
      </c>
      <c r="I351" s="42" t="str">
        <f>VLOOKUP(B351,'FOLHA RESUMIDA'!C:D,2,0)</f>
        <v>GERALDO CRISTOVAO DE O FILHO</v>
      </c>
    </row>
    <row r="352" spans="1:9">
      <c r="A352" s="97">
        <v>1</v>
      </c>
      <c r="B352" s="97">
        <v>2990</v>
      </c>
      <c r="C352" s="95" t="s">
        <v>290</v>
      </c>
      <c r="D352" s="99">
        <v>1587.42</v>
      </c>
      <c r="E352" s="74">
        <f t="shared" si="10"/>
        <v>735.23</v>
      </c>
      <c r="F352" s="74">
        <v>522.74</v>
      </c>
      <c r="G352" s="105">
        <v>329.45</v>
      </c>
      <c r="H352" s="74">
        <f t="shared" si="11"/>
        <v>852.19</v>
      </c>
      <c r="I352" s="42" t="str">
        <f>VLOOKUP(B352,'FOLHA RESUMIDA'!C:D,2,0)</f>
        <v>ANA CRISTINA DA SILVA</v>
      </c>
    </row>
    <row r="353" spans="1:9">
      <c r="A353" s="97">
        <v>1</v>
      </c>
      <c r="B353" s="97">
        <v>2991</v>
      </c>
      <c r="C353" s="95" t="s">
        <v>291</v>
      </c>
      <c r="D353" s="99">
        <v>2296.37</v>
      </c>
      <c r="E353" s="74">
        <f t="shared" si="10"/>
        <v>430.91999999999985</v>
      </c>
      <c r="F353" s="74">
        <v>763.78</v>
      </c>
      <c r="G353" s="105">
        <v>1101.67</v>
      </c>
      <c r="H353" s="74">
        <f t="shared" si="11"/>
        <v>1865.45</v>
      </c>
      <c r="I353" s="42" t="str">
        <f>VLOOKUP(B353,'FOLHA RESUMIDA'!C:D,2,0)</f>
        <v>MARILENE ARRUDA DE BARROS</v>
      </c>
    </row>
    <row r="354" spans="1:9">
      <c r="A354" s="97">
        <v>1</v>
      </c>
      <c r="B354" s="97">
        <v>2995</v>
      </c>
      <c r="C354" s="95" t="s">
        <v>292</v>
      </c>
      <c r="D354" s="99">
        <v>6980.22</v>
      </c>
      <c r="E354" s="74">
        <f t="shared" si="10"/>
        <v>2287.42</v>
      </c>
      <c r="F354" s="74">
        <v>2590.9</v>
      </c>
      <c r="G354" s="105">
        <v>2101.9</v>
      </c>
      <c r="H354" s="74">
        <f t="shared" si="11"/>
        <v>4692.8</v>
      </c>
      <c r="I354" s="42" t="str">
        <f>VLOOKUP(B354,'FOLHA RESUMIDA'!C:D,2,0)</f>
        <v>FLAVIELLE MARTINS DE MELO</v>
      </c>
    </row>
    <row r="355" spans="1:9">
      <c r="A355" s="97">
        <v>1</v>
      </c>
      <c r="B355" s="97">
        <v>2996</v>
      </c>
      <c r="C355" s="95" t="s">
        <v>293</v>
      </c>
      <c r="D355" s="99">
        <v>4926.8599999999997</v>
      </c>
      <c r="E355" s="74">
        <f t="shared" si="10"/>
        <v>1939.33</v>
      </c>
      <c r="F355" s="74">
        <v>1583.23</v>
      </c>
      <c r="G355" s="105">
        <v>1404.3</v>
      </c>
      <c r="H355" s="74">
        <f t="shared" si="11"/>
        <v>2987.5299999999997</v>
      </c>
      <c r="I355" s="42" t="str">
        <f>VLOOKUP(B355,'FOLHA RESUMIDA'!C:D,2,0)</f>
        <v>LUCIANO BARROS COSTA</v>
      </c>
    </row>
    <row r="356" spans="1:9">
      <c r="A356" s="97">
        <v>1</v>
      </c>
      <c r="B356" s="97">
        <v>2997</v>
      </c>
      <c r="C356" s="95" t="s">
        <v>294</v>
      </c>
      <c r="D356" s="99">
        <v>4969.82</v>
      </c>
      <c r="E356" s="74">
        <f t="shared" si="10"/>
        <v>963.71999999999935</v>
      </c>
      <c r="F356" s="74">
        <v>1896.49</v>
      </c>
      <c r="G356" s="105">
        <v>2109.61</v>
      </c>
      <c r="H356" s="74">
        <f t="shared" si="11"/>
        <v>4006.1000000000004</v>
      </c>
      <c r="I356" s="42" t="str">
        <f>VLOOKUP(B356,'FOLHA RESUMIDA'!C:D,2,0)</f>
        <v>LUIZA BEATRIZ DE M SANTOS</v>
      </c>
    </row>
    <row r="357" spans="1:9">
      <c r="A357" s="97">
        <v>1</v>
      </c>
      <c r="B357" s="97">
        <v>2998</v>
      </c>
      <c r="C357" s="95" t="s">
        <v>295</v>
      </c>
      <c r="D357" s="99">
        <v>10666.33</v>
      </c>
      <c r="E357" s="74">
        <f t="shared" si="10"/>
        <v>4050.5699999999997</v>
      </c>
      <c r="F357" s="74">
        <v>3534.65</v>
      </c>
      <c r="G357" s="105">
        <v>3081.11</v>
      </c>
      <c r="H357" s="74">
        <f t="shared" si="11"/>
        <v>6615.76</v>
      </c>
      <c r="I357" s="42" t="str">
        <f>VLOOKUP(B357,'FOLHA RESUMIDA'!C:D,2,0)</f>
        <v>MIGUEL WILSON REGUEIRA RIBEIRO</v>
      </c>
    </row>
    <row r="358" spans="1:9">
      <c r="A358" s="97">
        <v>1</v>
      </c>
      <c r="B358" s="97">
        <v>3000</v>
      </c>
      <c r="C358" s="95" t="s">
        <v>296</v>
      </c>
      <c r="D358" s="99">
        <v>1739.07</v>
      </c>
      <c r="E358" s="74">
        <f t="shared" si="10"/>
        <v>319.49999999999977</v>
      </c>
      <c r="F358" s="74">
        <v>724.34</v>
      </c>
      <c r="G358" s="105">
        <v>695.23</v>
      </c>
      <c r="H358" s="74">
        <f t="shared" si="11"/>
        <v>1419.5700000000002</v>
      </c>
      <c r="I358" s="42" t="str">
        <f>VLOOKUP(B358,'FOLHA RESUMIDA'!C:D,2,0)</f>
        <v>JOAO VITOR LIMA DA SILVA</v>
      </c>
    </row>
    <row r="359" spans="1:9">
      <c r="A359" s="97">
        <v>1</v>
      </c>
      <c r="B359" s="97">
        <v>3003</v>
      </c>
      <c r="C359" s="95" t="s">
        <v>297</v>
      </c>
      <c r="D359" s="99">
        <v>2675.02</v>
      </c>
      <c r="E359" s="74">
        <f t="shared" si="10"/>
        <v>504.96000000000004</v>
      </c>
      <c r="F359" s="74">
        <v>909.51</v>
      </c>
      <c r="G359" s="105">
        <v>1260.55</v>
      </c>
      <c r="H359" s="74">
        <f t="shared" si="11"/>
        <v>2170.06</v>
      </c>
      <c r="I359" s="42" t="str">
        <f>VLOOKUP(B359,'FOLHA RESUMIDA'!C:D,2,0)</f>
        <v>CAETANO SILVA DIAS</v>
      </c>
    </row>
    <row r="360" spans="1:9">
      <c r="A360" s="97">
        <v>1</v>
      </c>
      <c r="B360" s="97">
        <v>3004</v>
      </c>
      <c r="C360" s="95" t="s">
        <v>298</v>
      </c>
      <c r="D360" s="99">
        <v>3388.49</v>
      </c>
      <c r="E360" s="74">
        <f t="shared" si="10"/>
        <v>439.79999999999973</v>
      </c>
      <c r="F360" s="74">
        <v>1150.55</v>
      </c>
      <c r="G360" s="105">
        <v>1798.14</v>
      </c>
      <c r="H360" s="74">
        <f t="shared" si="11"/>
        <v>2948.69</v>
      </c>
      <c r="I360" s="42" t="str">
        <f>VLOOKUP(B360,'FOLHA RESUMIDA'!C:D,2,0)</f>
        <v>ITHALO IGOR DANTAS E SILVA</v>
      </c>
    </row>
    <row r="361" spans="1:9">
      <c r="A361" s="97">
        <v>1</v>
      </c>
      <c r="B361" s="97">
        <v>3012</v>
      </c>
      <c r="C361" s="95" t="s">
        <v>299</v>
      </c>
      <c r="D361" s="99">
        <v>1537.47</v>
      </c>
      <c r="E361" s="74">
        <f t="shared" si="10"/>
        <v>236.16000000000008</v>
      </c>
      <c r="F361" s="74">
        <v>522.74</v>
      </c>
      <c r="G361" s="105">
        <v>778.57</v>
      </c>
      <c r="H361" s="74">
        <f t="shared" si="11"/>
        <v>1301.31</v>
      </c>
      <c r="I361" s="42" t="str">
        <f>VLOOKUP(B361,'FOLHA RESUMIDA'!C:D,2,0)</f>
        <v>ESTELA FELIPE DE OLIVEIRA</v>
      </c>
    </row>
    <row r="362" spans="1:9">
      <c r="A362" s="97">
        <v>1</v>
      </c>
      <c r="B362" s="97">
        <v>3015</v>
      </c>
      <c r="C362" s="95" t="s">
        <v>300</v>
      </c>
      <c r="D362" s="99">
        <v>1537.47</v>
      </c>
      <c r="E362" s="74">
        <f t="shared" si="10"/>
        <v>235.70000000000005</v>
      </c>
      <c r="F362" s="74">
        <v>522.74</v>
      </c>
      <c r="G362" s="105">
        <v>779.03</v>
      </c>
      <c r="H362" s="74">
        <f t="shared" si="11"/>
        <v>1301.77</v>
      </c>
      <c r="I362" s="42" t="str">
        <f>VLOOKUP(B362,'FOLHA RESUMIDA'!C:D,2,0)</f>
        <v>MARIA DANIELLE DE SOUZA SANTOS</v>
      </c>
    </row>
    <row r="363" spans="1:9">
      <c r="A363" s="97">
        <v>1</v>
      </c>
      <c r="B363" s="97">
        <v>3016</v>
      </c>
      <c r="C363" s="95" t="s">
        <v>301</v>
      </c>
      <c r="D363" s="99">
        <v>1807.77</v>
      </c>
      <c r="E363" s="74">
        <f t="shared" si="10"/>
        <v>698.22</v>
      </c>
      <c r="F363" s="74">
        <v>522.74</v>
      </c>
      <c r="G363" s="105">
        <v>586.80999999999995</v>
      </c>
      <c r="H363" s="74">
        <f t="shared" si="11"/>
        <v>1109.55</v>
      </c>
      <c r="I363" s="42" t="str">
        <f>VLOOKUP(B363,'FOLHA RESUMIDA'!C:D,2,0)</f>
        <v>MARIANA SILVA MONTEIRO</v>
      </c>
    </row>
    <row r="364" spans="1:9">
      <c r="A364" s="97">
        <v>1</v>
      </c>
      <c r="B364" s="97">
        <v>3019</v>
      </c>
      <c r="C364" s="95" t="s">
        <v>302</v>
      </c>
      <c r="D364" s="99">
        <v>2078.0700000000002</v>
      </c>
      <c r="E364" s="74">
        <f t="shared" si="10"/>
        <v>142.37000000000012</v>
      </c>
      <c r="F364" s="74">
        <v>522.74</v>
      </c>
      <c r="G364" s="105">
        <v>1412.96</v>
      </c>
      <c r="H364" s="74">
        <f t="shared" si="11"/>
        <v>1935.7</v>
      </c>
      <c r="I364" s="42" t="str">
        <f>VLOOKUP(B364,'FOLHA RESUMIDA'!C:D,2,0)</f>
        <v>SUIANNE P PASSOS B MONTEIRO</v>
      </c>
    </row>
    <row r="365" spans="1:9">
      <c r="A365" s="97">
        <v>1</v>
      </c>
      <c r="B365" s="97">
        <v>3020</v>
      </c>
      <c r="C365" s="95" t="s">
        <v>303</v>
      </c>
      <c r="D365" s="99">
        <v>1537.47</v>
      </c>
      <c r="E365" s="74">
        <f t="shared" si="10"/>
        <v>201.83999999999992</v>
      </c>
      <c r="F365" s="74">
        <v>522.74</v>
      </c>
      <c r="G365" s="105">
        <v>812.89</v>
      </c>
      <c r="H365" s="74">
        <f t="shared" si="11"/>
        <v>1335.63</v>
      </c>
      <c r="I365" s="42" t="str">
        <f>VLOOKUP(B365,'FOLHA RESUMIDA'!C:D,2,0)</f>
        <v>GIVANICE MARIA MACHADO</v>
      </c>
    </row>
    <row r="366" spans="1:9">
      <c r="A366" s="97">
        <v>10</v>
      </c>
      <c r="B366" s="97">
        <v>3023</v>
      </c>
      <c r="C366" s="95" t="s">
        <v>445</v>
      </c>
      <c r="D366" s="99">
        <v>3684.4</v>
      </c>
      <c r="E366" s="74">
        <f t="shared" si="10"/>
        <v>503.52</v>
      </c>
      <c r="F366" s="74">
        <v>1160.79</v>
      </c>
      <c r="G366" s="105">
        <v>2020.09</v>
      </c>
      <c r="H366" s="74">
        <f t="shared" si="11"/>
        <v>3180.88</v>
      </c>
      <c r="I366" s="42" t="str">
        <f>VLOOKUP(B366,'FOLHA RESUMIDA'!C:D,2,0)</f>
        <v>SERGIO ARAUJO DE OLIVEIRA</v>
      </c>
    </row>
    <row r="367" spans="1:9">
      <c r="A367" s="97">
        <v>3</v>
      </c>
      <c r="B367" s="97">
        <v>3025</v>
      </c>
      <c r="C367" s="95" t="s">
        <v>483</v>
      </c>
      <c r="D367" s="99">
        <v>3684.4</v>
      </c>
      <c r="E367" s="74">
        <f t="shared" si="10"/>
        <v>1642.41</v>
      </c>
      <c r="F367" s="74">
        <v>1160.79</v>
      </c>
      <c r="G367" s="105">
        <v>881.2</v>
      </c>
      <c r="H367" s="74">
        <f t="shared" si="11"/>
        <v>2041.99</v>
      </c>
      <c r="I367" s="42" t="str">
        <f>VLOOKUP(B367,'FOLHA RESUMIDA'!C:D,2,0)</f>
        <v>MARIANA KAROLYNE G DE SOUZA</v>
      </c>
    </row>
    <row r="368" spans="1:9">
      <c r="A368" s="97">
        <v>48</v>
      </c>
      <c r="B368" s="97">
        <v>3027</v>
      </c>
      <c r="C368" s="95" t="s">
        <v>304</v>
      </c>
      <c r="D368" s="99">
        <v>3684.4</v>
      </c>
      <c r="E368" s="74">
        <f t="shared" si="10"/>
        <v>758.25000000000045</v>
      </c>
      <c r="F368" s="74">
        <v>1160.79</v>
      </c>
      <c r="G368" s="105">
        <v>1765.36</v>
      </c>
      <c r="H368" s="74">
        <f t="shared" si="11"/>
        <v>2926.1499999999996</v>
      </c>
      <c r="I368" s="42" t="str">
        <f>VLOOKUP(B368,'FOLHA RESUMIDA'!C:D,2,0)</f>
        <v>MARILIA MILENA R PIRES</v>
      </c>
    </row>
    <row r="369" spans="1:9">
      <c r="A369" s="97">
        <v>1</v>
      </c>
      <c r="B369" s="97">
        <v>3028</v>
      </c>
      <c r="C369" s="95" t="s">
        <v>305</v>
      </c>
      <c r="D369" s="99">
        <v>6920.78</v>
      </c>
      <c r="E369" s="74">
        <f t="shared" si="10"/>
        <v>2616.0500000000002</v>
      </c>
      <c r="F369" s="74">
        <v>2261.16</v>
      </c>
      <c r="G369" s="105">
        <v>2043.57</v>
      </c>
      <c r="H369" s="74">
        <f t="shared" si="11"/>
        <v>4304.7299999999996</v>
      </c>
      <c r="I369" s="42" t="str">
        <f>VLOOKUP(B369,'FOLHA RESUMIDA'!C:D,2,0)</f>
        <v>KATIA RAQUEL DE A OLIVEIRA</v>
      </c>
    </row>
    <row r="370" spans="1:9">
      <c r="A370" s="97">
        <v>51</v>
      </c>
      <c r="B370" s="97">
        <v>3029</v>
      </c>
      <c r="C370" s="95" t="s">
        <v>481</v>
      </c>
      <c r="D370" s="99">
        <v>3414.1</v>
      </c>
      <c r="E370" s="74">
        <f t="shared" si="10"/>
        <v>439.0300000000002</v>
      </c>
      <c r="F370" s="74">
        <v>1160.79</v>
      </c>
      <c r="G370" s="105">
        <v>1814.28</v>
      </c>
      <c r="H370" s="74">
        <f t="shared" si="11"/>
        <v>2975.0699999999997</v>
      </c>
      <c r="I370" s="42" t="str">
        <f>VLOOKUP(B370,'FOLHA RESUMIDA'!C:D,2,0)</f>
        <v>RISOALDO DUARTE DA S JUNIOR</v>
      </c>
    </row>
    <row r="371" spans="1:9">
      <c r="A371" s="97">
        <v>1</v>
      </c>
      <c r="B371" s="97">
        <v>3031</v>
      </c>
      <c r="C371" s="95" t="s">
        <v>306</v>
      </c>
      <c r="D371" s="99">
        <v>6196.72</v>
      </c>
      <c r="E371" s="74">
        <f t="shared" si="10"/>
        <v>1307.1000000000004</v>
      </c>
      <c r="F371" s="74">
        <v>1800.78</v>
      </c>
      <c r="G371" s="105">
        <v>3088.84</v>
      </c>
      <c r="H371" s="74">
        <f t="shared" si="11"/>
        <v>4889.62</v>
      </c>
      <c r="I371" s="42" t="str">
        <f>VLOOKUP(B371,'FOLHA RESUMIDA'!C:D,2,0)</f>
        <v>DENNYS LAPENDA FAGUNDES</v>
      </c>
    </row>
    <row r="372" spans="1:9">
      <c r="A372" s="97">
        <v>2</v>
      </c>
      <c r="B372" s="97">
        <v>3032</v>
      </c>
      <c r="C372" s="95" t="s">
        <v>422</v>
      </c>
      <c r="D372" s="99">
        <v>3414.1</v>
      </c>
      <c r="E372" s="74">
        <f t="shared" si="10"/>
        <v>441.27</v>
      </c>
      <c r="F372" s="74">
        <v>1160.79</v>
      </c>
      <c r="G372" s="105">
        <v>1812.04</v>
      </c>
      <c r="H372" s="74">
        <f t="shared" si="11"/>
        <v>2972.83</v>
      </c>
      <c r="I372" s="42" t="str">
        <f>VLOOKUP(B372,'FOLHA RESUMIDA'!C:D,2,0)</f>
        <v>KELEN CRISTINA DE AL F E SILVA</v>
      </c>
    </row>
    <row r="373" spans="1:9">
      <c r="A373" s="97">
        <v>1</v>
      </c>
      <c r="B373" s="97">
        <v>3036</v>
      </c>
      <c r="C373" s="95" t="s">
        <v>307</v>
      </c>
      <c r="D373" s="99">
        <v>1963.58</v>
      </c>
      <c r="E373" s="74">
        <f t="shared" si="10"/>
        <v>145.2199999999998</v>
      </c>
      <c r="F373" s="74">
        <v>948.85</v>
      </c>
      <c r="G373" s="105">
        <v>869.51</v>
      </c>
      <c r="H373" s="74">
        <f t="shared" si="11"/>
        <v>1818.3600000000001</v>
      </c>
      <c r="I373" s="42" t="str">
        <f>VLOOKUP(B373,'FOLHA RESUMIDA'!C:D,2,0)</f>
        <v>CECILIA REGINA DO N S CABRAL</v>
      </c>
    </row>
    <row r="374" spans="1:9">
      <c r="A374" s="97">
        <v>1</v>
      </c>
      <c r="B374" s="97">
        <v>3037</v>
      </c>
      <c r="C374" s="95" t="s">
        <v>308</v>
      </c>
      <c r="D374" s="99">
        <v>1523.86</v>
      </c>
      <c r="E374" s="74">
        <f t="shared" si="10"/>
        <v>235.74</v>
      </c>
      <c r="F374" s="74">
        <v>780.48</v>
      </c>
      <c r="G374" s="105">
        <v>507.64</v>
      </c>
      <c r="H374" s="74">
        <f t="shared" si="11"/>
        <v>1288.1199999999999</v>
      </c>
      <c r="I374" s="42" t="str">
        <f>VLOOKUP(B374,'FOLHA RESUMIDA'!C:D,2,0)</f>
        <v>JADON JORGE OLIVEIRA DA SILVA</v>
      </c>
    </row>
    <row r="375" spans="1:9">
      <c r="A375" s="97">
        <v>1</v>
      </c>
      <c r="B375" s="97">
        <v>3039</v>
      </c>
      <c r="C375" s="95" t="s">
        <v>309</v>
      </c>
      <c r="D375" s="99">
        <v>1537.47</v>
      </c>
      <c r="E375" s="74">
        <f t="shared" si="10"/>
        <v>687.85</v>
      </c>
      <c r="F375" s="74">
        <v>522.74</v>
      </c>
      <c r="G375" s="105">
        <v>326.88</v>
      </c>
      <c r="H375" s="74">
        <f t="shared" si="11"/>
        <v>849.62</v>
      </c>
      <c r="I375" s="42" t="str">
        <f>VLOOKUP(B375,'FOLHA RESUMIDA'!C:D,2,0)</f>
        <v>CARLOS FREDERICO DOS SANTOS</v>
      </c>
    </row>
    <row r="376" spans="1:9">
      <c r="A376" s="97">
        <v>1</v>
      </c>
      <c r="B376" s="97">
        <v>3040</v>
      </c>
      <c r="C376" s="95" t="s">
        <v>310</v>
      </c>
      <c r="D376" s="99">
        <v>1807.77</v>
      </c>
      <c r="E376" s="74">
        <f t="shared" si="10"/>
        <v>816.03</v>
      </c>
      <c r="F376" s="74">
        <v>522.74</v>
      </c>
      <c r="G376" s="105">
        <v>469</v>
      </c>
      <c r="H376" s="74">
        <f t="shared" si="11"/>
        <v>991.74</v>
      </c>
      <c r="I376" s="42" t="str">
        <f>VLOOKUP(B376,'FOLHA RESUMIDA'!C:D,2,0)</f>
        <v>LORENA ESTHER L M CAVALCANTI</v>
      </c>
    </row>
    <row r="377" spans="1:9">
      <c r="A377" s="97">
        <v>1</v>
      </c>
      <c r="B377" s="97">
        <v>3044</v>
      </c>
      <c r="C377" s="95" t="s">
        <v>431</v>
      </c>
      <c r="D377" s="99">
        <v>3414.1</v>
      </c>
      <c r="E377" s="74">
        <f t="shared" si="10"/>
        <v>468.4699999999998</v>
      </c>
      <c r="F377" s="74">
        <v>1160.79</v>
      </c>
      <c r="G377" s="105">
        <v>1784.84</v>
      </c>
      <c r="H377" s="74">
        <f t="shared" si="11"/>
        <v>2945.63</v>
      </c>
      <c r="I377" s="42" t="str">
        <f>VLOOKUP(B377,'FOLHA RESUMIDA'!C:D,2,0)</f>
        <v>THIANE NASCIMENTO PAIXAO</v>
      </c>
    </row>
    <row r="378" spans="1:9">
      <c r="A378" s="97">
        <v>37</v>
      </c>
      <c r="B378" s="97">
        <v>3045</v>
      </c>
      <c r="C378" s="95" t="s">
        <v>466</v>
      </c>
      <c r="D378" s="99">
        <v>3684.4</v>
      </c>
      <c r="E378" s="74">
        <f t="shared" si="10"/>
        <v>1480.35</v>
      </c>
      <c r="F378" s="74">
        <v>1160.79</v>
      </c>
      <c r="G378" s="105">
        <v>1043.26</v>
      </c>
      <c r="H378" s="74">
        <f t="shared" si="11"/>
        <v>2204.0500000000002</v>
      </c>
      <c r="I378" s="42" t="str">
        <f>VLOOKUP(B378,'FOLHA RESUMIDA'!C:D,2,0)</f>
        <v>ANDRE VICTOR RODRIGUES FONSECA</v>
      </c>
    </row>
    <row r="379" spans="1:9">
      <c r="A379" s="97">
        <v>1</v>
      </c>
      <c r="B379" s="97">
        <v>3046</v>
      </c>
      <c r="C379" s="95" t="s">
        <v>485</v>
      </c>
      <c r="D379" s="99">
        <v>3684.4</v>
      </c>
      <c r="E379" s="74">
        <f t="shared" si="10"/>
        <v>588.17000000000007</v>
      </c>
      <c r="F379" s="74">
        <v>1160.79</v>
      </c>
      <c r="G379" s="105">
        <v>1935.44</v>
      </c>
      <c r="H379" s="74">
        <f t="shared" si="11"/>
        <v>3096.23</v>
      </c>
      <c r="I379" s="42" t="str">
        <f>VLOOKUP(B379,'FOLHA RESUMIDA'!C:D,2,0)</f>
        <v>RONALDO GOMINHO BISPO FILHO</v>
      </c>
    </row>
    <row r="380" spans="1:9">
      <c r="A380" s="97">
        <v>1</v>
      </c>
      <c r="B380" s="97">
        <v>3047</v>
      </c>
      <c r="C380" s="95" t="s">
        <v>311</v>
      </c>
      <c r="D380" s="99">
        <v>1537.47</v>
      </c>
      <c r="E380" s="74">
        <f t="shared" si="10"/>
        <v>579.19000000000005</v>
      </c>
      <c r="F380" s="74">
        <v>522.74</v>
      </c>
      <c r="G380" s="105">
        <v>435.54</v>
      </c>
      <c r="H380" s="74">
        <f t="shared" si="11"/>
        <v>958.28</v>
      </c>
      <c r="I380" s="42" t="str">
        <f>VLOOKUP(B380,'FOLHA RESUMIDA'!C:D,2,0)</f>
        <v>SWEET GALLEGHER CAETANO COSTA</v>
      </c>
    </row>
    <row r="381" spans="1:9">
      <c r="A381" s="97">
        <v>1</v>
      </c>
      <c r="B381" s="97">
        <v>3049</v>
      </c>
      <c r="C381" s="95" t="s">
        <v>312</v>
      </c>
      <c r="D381" s="99">
        <v>4668.9399999999996</v>
      </c>
      <c r="E381" s="74">
        <f t="shared" si="10"/>
        <v>2270.4099999999994</v>
      </c>
      <c r="F381" s="74">
        <v>1587.44</v>
      </c>
      <c r="G381" s="105">
        <v>811.09</v>
      </c>
      <c r="H381" s="74">
        <f t="shared" si="11"/>
        <v>2398.5300000000002</v>
      </c>
      <c r="I381" s="42" t="str">
        <f>VLOOKUP(B381,'FOLHA RESUMIDA'!C:D,2,0)</f>
        <v>DEBORA GUEDES NERES</v>
      </c>
    </row>
    <row r="382" spans="1:9">
      <c r="A382" s="97">
        <v>1</v>
      </c>
      <c r="B382" s="97">
        <v>3052</v>
      </c>
      <c r="C382" s="95" t="s">
        <v>313</v>
      </c>
      <c r="D382" s="99">
        <v>4656.5600000000004</v>
      </c>
      <c r="E382" s="74">
        <f t="shared" si="10"/>
        <v>807.66000000000031</v>
      </c>
      <c r="F382" s="74">
        <v>1583.23</v>
      </c>
      <c r="G382" s="105">
        <v>2265.67</v>
      </c>
      <c r="H382" s="74">
        <f t="shared" si="11"/>
        <v>3848.9</v>
      </c>
      <c r="I382" s="42" t="str">
        <f>VLOOKUP(B382,'FOLHA RESUMIDA'!C:D,2,0)</f>
        <v>LEIDIANE CARLA L DE OLIVEIRA</v>
      </c>
    </row>
    <row r="383" spans="1:9">
      <c r="A383" s="97">
        <v>50</v>
      </c>
      <c r="B383" s="97">
        <v>3055</v>
      </c>
      <c r="C383" s="95" t="s">
        <v>477</v>
      </c>
      <c r="D383" s="99">
        <v>3414.1</v>
      </c>
      <c r="E383" s="74">
        <f t="shared" si="10"/>
        <v>884.27</v>
      </c>
      <c r="F383" s="74">
        <v>1160.79</v>
      </c>
      <c r="G383" s="105">
        <v>1369.04</v>
      </c>
      <c r="H383" s="74">
        <f t="shared" si="11"/>
        <v>2529.83</v>
      </c>
      <c r="I383" s="42" t="str">
        <f>VLOOKUP(B383,'FOLHA RESUMIDA'!C:D,2,0)</f>
        <v>ANA PAULA SABINO L DE SOUZA</v>
      </c>
    </row>
    <row r="384" spans="1:9">
      <c r="A384" s="97">
        <v>1</v>
      </c>
      <c r="B384" s="97">
        <v>3057</v>
      </c>
      <c r="C384" s="95" t="s">
        <v>314</v>
      </c>
      <c r="D384" s="99">
        <v>1537.47</v>
      </c>
      <c r="E384" s="74">
        <f t="shared" si="10"/>
        <v>162.66000000000008</v>
      </c>
      <c r="F384" s="74">
        <v>522.74</v>
      </c>
      <c r="G384" s="105">
        <v>852.07</v>
      </c>
      <c r="H384" s="74">
        <f t="shared" si="11"/>
        <v>1374.81</v>
      </c>
      <c r="I384" s="42" t="str">
        <f>VLOOKUP(B384,'FOLHA RESUMIDA'!C:D,2,0)</f>
        <v>YANNE TALITA PEREIRA CALIXTO</v>
      </c>
    </row>
    <row r="385" spans="1:9">
      <c r="A385" s="97">
        <v>1</v>
      </c>
      <c r="B385" s="97">
        <v>3061</v>
      </c>
      <c r="C385" s="95" t="s">
        <v>315</v>
      </c>
      <c r="D385" s="99">
        <v>1537.47</v>
      </c>
      <c r="E385" s="74">
        <f t="shared" si="10"/>
        <v>235.21000000000004</v>
      </c>
      <c r="F385" s="74">
        <v>522.74</v>
      </c>
      <c r="G385" s="105">
        <v>779.52</v>
      </c>
      <c r="H385" s="74">
        <f t="shared" si="11"/>
        <v>1302.26</v>
      </c>
      <c r="I385" s="42" t="str">
        <f>VLOOKUP(B385,'FOLHA RESUMIDA'!C:D,2,0)</f>
        <v>JOAO VICTOR RIBEIRO</v>
      </c>
    </row>
    <row r="386" spans="1:9">
      <c r="A386" s="97">
        <v>1</v>
      </c>
      <c r="B386" s="97">
        <v>3062</v>
      </c>
      <c r="C386" s="95" t="s">
        <v>316</v>
      </c>
      <c r="D386" s="99">
        <v>1459.7</v>
      </c>
      <c r="E386" s="74">
        <f t="shared" si="10"/>
        <v>664.30000000000007</v>
      </c>
      <c r="F386" s="74">
        <v>356.62</v>
      </c>
      <c r="G386" s="105">
        <v>438.78</v>
      </c>
      <c r="H386" s="74">
        <f t="shared" si="11"/>
        <v>795.4</v>
      </c>
      <c r="I386" s="42" t="str">
        <f>VLOOKUP(B386,'FOLHA RESUMIDA'!C:D,2,0)</f>
        <v>GRAZIELE MARIA DA SILVA</v>
      </c>
    </row>
    <row r="387" spans="1:9">
      <c r="A387" s="97">
        <v>1</v>
      </c>
      <c r="B387" s="97">
        <v>3063</v>
      </c>
      <c r="C387" s="95" t="s">
        <v>317</v>
      </c>
      <c r="D387" s="99">
        <v>1807.78</v>
      </c>
      <c r="E387" s="74">
        <f t="shared" si="10"/>
        <v>564.47</v>
      </c>
      <c r="F387" s="74">
        <v>522.74</v>
      </c>
      <c r="G387" s="105">
        <v>720.57</v>
      </c>
      <c r="H387" s="74">
        <f t="shared" si="11"/>
        <v>1243.31</v>
      </c>
      <c r="I387" s="42" t="str">
        <f>VLOOKUP(B387,'FOLHA RESUMIDA'!C:D,2,0)</f>
        <v>DEYBISON AFONSO PEREIRA</v>
      </c>
    </row>
    <row r="388" spans="1:9">
      <c r="A388" s="97">
        <v>1</v>
      </c>
      <c r="B388" s="97">
        <v>3066</v>
      </c>
      <c r="C388" s="95" t="s">
        <v>318</v>
      </c>
      <c r="D388" s="99">
        <v>3782.75</v>
      </c>
      <c r="E388" s="74">
        <f t="shared" si="10"/>
        <v>759.76000000000022</v>
      </c>
      <c r="F388" s="74">
        <v>1286.1400000000001</v>
      </c>
      <c r="G388" s="105">
        <v>1736.85</v>
      </c>
      <c r="H388" s="74">
        <f t="shared" si="11"/>
        <v>3022.99</v>
      </c>
      <c r="I388" s="42" t="str">
        <f>VLOOKUP(B388,'FOLHA RESUMIDA'!C:D,2,0)</f>
        <v>GENIVAL F DA SILVA JUNIOR</v>
      </c>
    </row>
    <row r="389" spans="1:9">
      <c r="A389" s="97">
        <v>1</v>
      </c>
      <c r="B389" s="97">
        <v>3067</v>
      </c>
      <c r="C389" s="95" t="s">
        <v>319</v>
      </c>
      <c r="D389" s="99">
        <v>1537.47</v>
      </c>
      <c r="E389" s="74">
        <f t="shared" si="10"/>
        <v>826.6</v>
      </c>
      <c r="F389" s="74">
        <v>522.74</v>
      </c>
      <c r="G389" s="105">
        <v>188.13</v>
      </c>
      <c r="H389" s="74">
        <f t="shared" si="11"/>
        <v>710.87</v>
      </c>
      <c r="I389" s="42" t="str">
        <f>VLOOKUP(B389,'FOLHA RESUMIDA'!C:D,2,0)</f>
        <v>EMANUELA AMELIA DE A  AGUIAR</v>
      </c>
    </row>
    <row r="390" spans="1:9">
      <c r="A390" s="97">
        <v>51</v>
      </c>
      <c r="B390" s="97">
        <v>3069</v>
      </c>
      <c r="C390" s="95" t="s">
        <v>426</v>
      </c>
      <c r="D390" s="99">
        <v>2492.94</v>
      </c>
      <c r="E390" s="74">
        <f t="shared" ref="E390:E453" si="12">D390-H390</f>
        <v>895.11000000000013</v>
      </c>
      <c r="F390" s="74">
        <v>822.14</v>
      </c>
      <c r="G390" s="105">
        <v>775.69</v>
      </c>
      <c r="H390" s="74">
        <f t="shared" ref="H390:H453" si="13">F390+G390</f>
        <v>1597.83</v>
      </c>
      <c r="I390" s="42" t="str">
        <f>VLOOKUP(B390,'FOLHA RESUMIDA'!C:D,2,0)</f>
        <v>ANDRE LUIS MOTA PIRES</v>
      </c>
    </row>
    <row r="391" spans="1:9">
      <c r="A391" s="97">
        <v>1</v>
      </c>
      <c r="B391" s="97">
        <v>3080</v>
      </c>
      <c r="C391" s="95" t="s">
        <v>320</v>
      </c>
      <c r="D391" s="99">
        <v>32.42</v>
      </c>
      <c r="E391" s="74">
        <f t="shared" si="12"/>
        <v>32.42</v>
      </c>
      <c r="F391" s="74">
        <v>0</v>
      </c>
      <c r="G391" s="105">
        <v>0</v>
      </c>
      <c r="H391" s="74">
        <f t="shared" si="13"/>
        <v>0</v>
      </c>
      <c r="I391" s="42" t="str">
        <f>VLOOKUP(B391,'FOLHA RESUMIDA'!C:D,2,0)</f>
        <v>ALICE JULIANA X DE PONTES</v>
      </c>
    </row>
    <row r="392" spans="1:9">
      <c r="A392" s="97">
        <v>1</v>
      </c>
      <c r="B392" s="97">
        <v>3081</v>
      </c>
      <c r="C392" s="95" t="s">
        <v>321</v>
      </c>
      <c r="D392" s="99">
        <v>1265.98</v>
      </c>
      <c r="E392" s="74">
        <f t="shared" si="12"/>
        <v>337.03</v>
      </c>
      <c r="F392" s="74">
        <v>430.43</v>
      </c>
      <c r="G392" s="105">
        <v>498.52</v>
      </c>
      <c r="H392" s="74">
        <f t="shared" si="13"/>
        <v>928.95</v>
      </c>
      <c r="I392" s="42" t="str">
        <f>VLOOKUP(B392,'FOLHA RESUMIDA'!C:D,2,0)</f>
        <v>MAILTON NOBRE DE MEDEIROS</v>
      </c>
    </row>
    <row r="393" spans="1:9">
      <c r="A393" s="97">
        <v>1</v>
      </c>
      <c r="B393" s="97">
        <v>3084</v>
      </c>
      <c r="C393" s="95" t="s">
        <v>322</v>
      </c>
      <c r="D393" s="99">
        <v>1867.58</v>
      </c>
      <c r="E393" s="74">
        <f t="shared" si="12"/>
        <v>1244.8799999999999</v>
      </c>
      <c r="F393" s="74">
        <v>0</v>
      </c>
      <c r="G393" s="105">
        <v>622.70000000000005</v>
      </c>
      <c r="H393" s="74">
        <f t="shared" si="13"/>
        <v>622.70000000000005</v>
      </c>
      <c r="I393" s="42" t="str">
        <f>VLOOKUP(B393,'FOLHA RESUMIDA'!C:D,2,0)</f>
        <v>NATHALIA V DE A ITAPARICA</v>
      </c>
    </row>
    <row r="394" spans="1:9">
      <c r="A394" s="97">
        <v>1</v>
      </c>
      <c r="B394" s="97">
        <v>3085</v>
      </c>
      <c r="C394" s="95" t="s">
        <v>323</v>
      </c>
      <c r="D394" s="99">
        <v>2013.14</v>
      </c>
      <c r="E394" s="74">
        <f t="shared" si="12"/>
        <v>501.70000000000005</v>
      </c>
      <c r="F394" s="74">
        <v>998.41</v>
      </c>
      <c r="G394" s="105">
        <v>513.03</v>
      </c>
      <c r="H394" s="74">
        <f t="shared" si="13"/>
        <v>1511.44</v>
      </c>
      <c r="I394" s="42" t="str">
        <f>VLOOKUP(B394,'FOLHA RESUMIDA'!C:D,2,0)</f>
        <v>IVO LOURENCO DA SILVA</v>
      </c>
    </row>
    <row r="395" spans="1:9">
      <c r="A395" s="97">
        <v>3</v>
      </c>
      <c r="B395" s="97">
        <v>3086</v>
      </c>
      <c r="C395" s="95" t="s">
        <v>427</v>
      </c>
      <c r="D395" s="99">
        <v>3414.1</v>
      </c>
      <c r="E395" s="74">
        <f t="shared" si="12"/>
        <v>447.69000000000005</v>
      </c>
      <c r="F395" s="74">
        <v>1160.79</v>
      </c>
      <c r="G395" s="105">
        <v>1805.62</v>
      </c>
      <c r="H395" s="74">
        <f t="shared" si="13"/>
        <v>2966.41</v>
      </c>
      <c r="I395" s="42" t="str">
        <f>VLOOKUP(B395,'FOLHA RESUMIDA'!C:D,2,0)</f>
        <v>DIMAS CARDOSO CAMPOS</v>
      </c>
    </row>
    <row r="396" spans="1:9">
      <c r="A396" s="97">
        <v>1</v>
      </c>
      <c r="B396" s="97">
        <v>3092</v>
      </c>
      <c r="C396" s="95" t="s">
        <v>324</v>
      </c>
      <c r="D396" s="99">
        <v>12399.52</v>
      </c>
      <c r="E396" s="74">
        <f t="shared" si="12"/>
        <v>3036.6399999999994</v>
      </c>
      <c r="F396" s="74">
        <v>4503.6000000000004</v>
      </c>
      <c r="G396" s="105">
        <v>4859.28</v>
      </c>
      <c r="H396" s="74">
        <f t="shared" si="13"/>
        <v>9362.880000000001</v>
      </c>
      <c r="I396" s="42" t="str">
        <f>VLOOKUP(B396,'FOLHA RESUMIDA'!C:D,2,0)</f>
        <v>BETY ANNE DE A S CORDULA</v>
      </c>
    </row>
    <row r="397" spans="1:9">
      <c r="A397" s="97">
        <v>1</v>
      </c>
      <c r="B397" s="97">
        <v>3112</v>
      </c>
      <c r="C397" s="95" t="s">
        <v>325</v>
      </c>
      <c r="D397" s="99">
        <v>2377.1</v>
      </c>
      <c r="E397" s="74">
        <f t="shared" si="12"/>
        <v>2171.1</v>
      </c>
      <c r="F397" s="74">
        <v>0</v>
      </c>
      <c r="G397" s="105">
        <v>206</v>
      </c>
      <c r="H397" s="74">
        <f t="shared" si="13"/>
        <v>206</v>
      </c>
      <c r="I397" s="42" t="str">
        <f>VLOOKUP(B397,'FOLHA RESUMIDA'!C:D,2,0)</f>
        <v>DIEGO SCHMITH OLIVEIRA DE LIMA</v>
      </c>
    </row>
    <row r="398" spans="1:9">
      <c r="A398" s="97">
        <v>1</v>
      </c>
      <c r="B398" s="97">
        <v>3113</v>
      </c>
      <c r="C398" s="95" t="s">
        <v>326</v>
      </c>
      <c r="D398" s="99">
        <v>1537.47</v>
      </c>
      <c r="E398" s="74">
        <f t="shared" si="12"/>
        <v>590.09</v>
      </c>
      <c r="F398" s="74">
        <v>522.74</v>
      </c>
      <c r="G398" s="105">
        <v>424.64</v>
      </c>
      <c r="H398" s="74">
        <f t="shared" si="13"/>
        <v>947.38</v>
      </c>
      <c r="I398" s="42" t="str">
        <f>VLOOKUP(B398,'FOLHA RESUMIDA'!C:D,2,0)</f>
        <v>CYNTHIA MARIA REGIS SIQUEIRA</v>
      </c>
    </row>
    <row r="399" spans="1:9">
      <c r="A399" s="97">
        <v>1</v>
      </c>
      <c r="B399" s="97">
        <v>3132</v>
      </c>
      <c r="C399" s="95" t="s">
        <v>327</v>
      </c>
      <c r="D399" s="99">
        <v>1807.77</v>
      </c>
      <c r="E399" s="74">
        <f t="shared" si="12"/>
        <v>518.51</v>
      </c>
      <c r="F399" s="74">
        <v>522.74</v>
      </c>
      <c r="G399" s="105">
        <v>766.52</v>
      </c>
      <c r="H399" s="74">
        <f t="shared" si="13"/>
        <v>1289.26</v>
      </c>
      <c r="I399" s="42" t="str">
        <f>VLOOKUP(B399,'FOLHA RESUMIDA'!C:D,2,0)</f>
        <v>TALITA ANDREIA MARTINS GONZAGA</v>
      </c>
    </row>
    <row r="400" spans="1:9">
      <c r="A400" s="97">
        <v>1</v>
      </c>
      <c r="B400" s="97">
        <v>3134</v>
      </c>
      <c r="C400" s="95" t="s">
        <v>328</v>
      </c>
      <c r="D400" s="99">
        <v>1897.17</v>
      </c>
      <c r="E400" s="74">
        <f t="shared" si="12"/>
        <v>157.34000000000015</v>
      </c>
      <c r="F400" s="74">
        <v>522.74</v>
      </c>
      <c r="G400" s="105">
        <v>1217.0899999999999</v>
      </c>
      <c r="H400" s="74">
        <f t="shared" si="13"/>
        <v>1739.83</v>
      </c>
      <c r="I400" s="42" t="str">
        <f>VLOOKUP(B400,'FOLHA RESUMIDA'!C:D,2,0)</f>
        <v>ESTEVAN DE ALMEIDA FALCAO</v>
      </c>
    </row>
    <row r="401" spans="1:13">
      <c r="A401" s="97">
        <v>1</v>
      </c>
      <c r="B401" s="97">
        <v>3135</v>
      </c>
      <c r="C401" s="95" t="s">
        <v>329</v>
      </c>
      <c r="D401" s="99">
        <v>4939.24</v>
      </c>
      <c r="E401" s="74">
        <f t="shared" si="12"/>
        <v>896.81</v>
      </c>
      <c r="F401" s="74">
        <v>1587.44</v>
      </c>
      <c r="G401" s="105">
        <v>2454.9899999999998</v>
      </c>
      <c r="H401" s="74">
        <f t="shared" si="13"/>
        <v>4042.43</v>
      </c>
      <c r="I401" s="42" t="str">
        <f>VLOOKUP(B401,'FOLHA RESUMIDA'!C:D,2,0)</f>
        <v>RAFAEL DE MENEZES E S PIRES</v>
      </c>
    </row>
    <row r="402" spans="1:13">
      <c r="A402" s="97">
        <v>1</v>
      </c>
      <c r="B402" s="97">
        <v>3136</v>
      </c>
      <c r="C402" s="95" t="s">
        <v>330</v>
      </c>
      <c r="D402" s="99">
        <v>2816</v>
      </c>
      <c r="E402" s="74">
        <f t="shared" si="12"/>
        <v>457.42999999999984</v>
      </c>
      <c r="F402" s="74">
        <v>899.37</v>
      </c>
      <c r="G402" s="105">
        <v>1459.2</v>
      </c>
      <c r="H402" s="74">
        <f t="shared" si="13"/>
        <v>2358.5700000000002</v>
      </c>
      <c r="I402" s="42" t="str">
        <f>VLOOKUP(B402,'FOLHA RESUMIDA'!C:D,2,0)</f>
        <v>ALEXANDER BEZERRA</v>
      </c>
    </row>
    <row r="403" spans="1:13">
      <c r="A403" s="97">
        <v>1</v>
      </c>
      <c r="B403" s="97">
        <v>3137</v>
      </c>
      <c r="C403" s="95" t="s">
        <v>331</v>
      </c>
      <c r="D403" s="99">
        <v>3555.71</v>
      </c>
      <c r="E403" s="74">
        <f t="shared" si="12"/>
        <v>2278.77</v>
      </c>
      <c r="F403" s="74">
        <v>522.74</v>
      </c>
      <c r="G403" s="105">
        <v>754.2</v>
      </c>
      <c r="H403" s="74">
        <f t="shared" si="13"/>
        <v>1276.94</v>
      </c>
      <c r="I403" s="42" t="str">
        <f>VLOOKUP(B403,'FOLHA RESUMIDA'!C:D,2,0)</f>
        <v>JULIANA DE BARROS S LOPES DIAS</v>
      </c>
    </row>
    <row r="404" spans="1:13">
      <c r="A404" s="97">
        <v>1</v>
      </c>
      <c r="B404" s="97">
        <v>3138</v>
      </c>
      <c r="C404" s="95" t="s">
        <v>332</v>
      </c>
      <c r="D404" s="99">
        <v>2057.37</v>
      </c>
      <c r="E404" s="74">
        <f t="shared" si="12"/>
        <v>683.56</v>
      </c>
      <c r="F404" s="74">
        <v>763.78</v>
      </c>
      <c r="G404" s="105">
        <v>610.03</v>
      </c>
      <c r="H404" s="74">
        <f t="shared" si="13"/>
        <v>1373.81</v>
      </c>
      <c r="I404" s="42" t="str">
        <f>VLOOKUP(B404,'FOLHA RESUMIDA'!C:D,2,0)</f>
        <v>MANUELA SILVA DE LIMA B DA PAZ</v>
      </c>
    </row>
    <row r="405" spans="1:13">
      <c r="A405" s="97">
        <v>1</v>
      </c>
      <c r="B405" s="97">
        <v>3139</v>
      </c>
      <c r="C405" s="95" t="s">
        <v>333</v>
      </c>
      <c r="D405" s="99">
        <v>1537.47</v>
      </c>
      <c r="E405" s="74">
        <f t="shared" si="12"/>
        <v>340.25</v>
      </c>
      <c r="F405" s="74">
        <v>522.74</v>
      </c>
      <c r="G405" s="105">
        <v>674.48</v>
      </c>
      <c r="H405" s="74">
        <f t="shared" si="13"/>
        <v>1197.22</v>
      </c>
      <c r="I405" s="42" t="str">
        <f>VLOOKUP(B405,'FOLHA RESUMIDA'!C:D,2,0)</f>
        <v>JOAO ROBERTO  MACHADO ARAUJO</v>
      </c>
    </row>
    <row r="406" spans="1:13">
      <c r="A406" s="97">
        <v>1</v>
      </c>
      <c r="B406" s="97">
        <v>3141</v>
      </c>
      <c r="C406" s="95" t="s">
        <v>334</v>
      </c>
      <c r="D406" s="99">
        <v>1537.47</v>
      </c>
      <c r="E406" s="74">
        <f t="shared" si="12"/>
        <v>289.03999999999996</v>
      </c>
      <c r="F406" s="74">
        <v>522.74</v>
      </c>
      <c r="G406" s="105">
        <v>725.69</v>
      </c>
      <c r="H406" s="74">
        <f t="shared" si="13"/>
        <v>1248.43</v>
      </c>
      <c r="I406" s="42" t="str">
        <f>VLOOKUP(B406,'FOLHA RESUMIDA'!C:D,2,0)</f>
        <v>LIVIA QUEIROZ DE OLIVEIRA</v>
      </c>
    </row>
    <row r="407" spans="1:13">
      <c r="A407" s="97">
        <v>1</v>
      </c>
      <c r="B407" s="97">
        <v>3147</v>
      </c>
      <c r="C407" s="95" t="s">
        <v>335</v>
      </c>
      <c r="D407" s="99">
        <v>1100</v>
      </c>
      <c r="E407" s="74">
        <f t="shared" si="12"/>
        <v>138.03999999999996</v>
      </c>
      <c r="F407" s="74">
        <v>356.62</v>
      </c>
      <c r="G407" s="105">
        <v>605.34</v>
      </c>
      <c r="H407" s="74">
        <f t="shared" si="13"/>
        <v>961.96</v>
      </c>
      <c r="I407" s="42" t="str">
        <f>VLOOKUP(B407,'FOLHA RESUMIDA'!C:D,2,0)</f>
        <v>ALZENIRA PEREIRA DA SILVA</v>
      </c>
    </row>
    <row r="408" spans="1:13">
      <c r="A408" s="97">
        <v>1</v>
      </c>
      <c r="B408" s="97">
        <v>3150</v>
      </c>
      <c r="C408" s="95" t="s">
        <v>336</v>
      </c>
      <c r="D408" s="99">
        <v>1108.07</v>
      </c>
      <c r="E408" s="74">
        <f t="shared" si="12"/>
        <v>898.29</v>
      </c>
      <c r="F408" s="74">
        <v>209.78</v>
      </c>
      <c r="G408" s="105">
        <v>0</v>
      </c>
      <c r="H408" s="74">
        <f t="shared" si="13"/>
        <v>209.78</v>
      </c>
      <c r="I408" s="42" t="str">
        <f>VLOOKUP(B408,'FOLHA RESUMIDA'!C:D,2,0)</f>
        <v>BRUNA ALVES DE SOUSA</v>
      </c>
    </row>
    <row r="409" spans="1:13">
      <c r="A409" s="97">
        <v>1</v>
      </c>
      <c r="B409" s="97">
        <v>3152</v>
      </c>
      <c r="C409" s="95" t="s">
        <v>337</v>
      </c>
      <c r="D409" s="99">
        <v>1100</v>
      </c>
      <c r="E409" s="74">
        <f t="shared" si="12"/>
        <v>138.03999999999996</v>
      </c>
      <c r="F409" s="74">
        <v>356.62</v>
      </c>
      <c r="G409" s="105">
        <v>605.34</v>
      </c>
      <c r="H409" s="74">
        <f t="shared" si="13"/>
        <v>961.96</v>
      </c>
      <c r="I409" s="42" t="str">
        <f>VLOOKUP(B409,'FOLHA RESUMIDA'!C:D,2,0)</f>
        <v>DANIEL CIRILO DOS SANTOS</v>
      </c>
    </row>
    <row r="410" spans="1:13">
      <c r="A410" s="97">
        <v>1</v>
      </c>
      <c r="B410" s="97">
        <v>3154</v>
      </c>
      <c r="C410" s="95" t="s">
        <v>338</v>
      </c>
      <c r="D410" s="99">
        <v>1100</v>
      </c>
      <c r="E410" s="74">
        <f t="shared" si="12"/>
        <v>85.600000000000023</v>
      </c>
      <c r="F410" s="74">
        <v>356.62</v>
      </c>
      <c r="G410" s="105">
        <v>657.78</v>
      </c>
      <c r="H410" s="74">
        <f t="shared" si="13"/>
        <v>1014.4</v>
      </c>
      <c r="I410" s="42" t="str">
        <f>VLOOKUP(B410,'FOLHA RESUMIDA'!C:D,2,0)</f>
        <v>DANIELLE D O A DE MIRANDA</v>
      </c>
    </row>
    <row r="411" spans="1:13">
      <c r="A411" s="97">
        <v>1</v>
      </c>
      <c r="B411" s="97">
        <v>3155</v>
      </c>
      <c r="C411" s="95" t="s">
        <v>339</v>
      </c>
      <c r="D411" s="99">
        <v>4656.5600000000004</v>
      </c>
      <c r="E411" s="74">
        <f t="shared" si="12"/>
        <v>1436.7100000000005</v>
      </c>
      <c r="F411" s="74">
        <v>1583.23</v>
      </c>
      <c r="G411" s="105">
        <v>1636.62</v>
      </c>
      <c r="H411" s="74">
        <f t="shared" si="13"/>
        <v>3219.85</v>
      </c>
      <c r="I411" s="42" t="str">
        <f>VLOOKUP(B411,'FOLHA RESUMIDA'!C:D,2,0)</f>
        <v>DANIELLY R C DE LIRA</v>
      </c>
    </row>
    <row r="412" spans="1:13">
      <c r="A412" s="97">
        <v>1</v>
      </c>
      <c r="B412" s="97">
        <v>3156</v>
      </c>
      <c r="C412" s="95" t="s">
        <v>340</v>
      </c>
      <c r="D412" s="99">
        <v>1100</v>
      </c>
      <c r="E412" s="74">
        <f t="shared" si="12"/>
        <v>631.86</v>
      </c>
      <c r="F412" s="74">
        <v>356.62</v>
      </c>
      <c r="G412" s="105">
        <v>111.52</v>
      </c>
      <c r="H412" s="74">
        <f t="shared" si="13"/>
        <v>468.14</v>
      </c>
      <c r="I412" s="42" t="str">
        <f>VLOOKUP(B412,'FOLHA RESUMIDA'!C:D,2,0)</f>
        <v>GILVANEIDE LAURENTINO MARTINS</v>
      </c>
    </row>
    <row r="413" spans="1:13">
      <c r="A413" s="97">
        <v>1</v>
      </c>
      <c r="B413" s="97">
        <v>3158</v>
      </c>
      <c r="C413" s="95" t="s">
        <v>341</v>
      </c>
      <c r="D413" s="99">
        <v>4741.1099999999997</v>
      </c>
      <c r="E413" s="74">
        <f t="shared" si="12"/>
        <v>1317.1699999999996</v>
      </c>
      <c r="F413" s="74">
        <v>1583.23</v>
      </c>
      <c r="G413" s="105">
        <v>1840.71</v>
      </c>
      <c r="H413" s="74">
        <f t="shared" si="13"/>
        <v>3423.94</v>
      </c>
      <c r="I413" s="42" t="str">
        <f>VLOOKUP(B413,'FOLHA RESUMIDA'!C:D,2,0)</f>
        <v>HYWRE CESAR DE BRITO PINTO</v>
      </c>
    </row>
    <row r="414" spans="1:13">
      <c r="A414" s="97">
        <v>1</v>
      </c>
      <c r="B414" s="97">
        <v>3159</v>
      </c>
      <c r="C414" s="95" t="s">
        <v>342</v>
      </c>
      <c r="D414" s="99">
        <v>1537.47</v>
      </c>
      <c r="E414" s="74">
        <f t="shared" si="12"/>
        <v>239.16000000000008</v>
      </c>
      <c r="F414" s="74">
        <v>522.74</v>
      </c>
      <c r="G414" s="105">
        <v>775.57</v>
      </c>
      <c r="H414" s="74">
        <f t="shared" si="13"/>
        <v>1298.31</v>
      </c>
      <c r="I414" s="42" t="str">
        <f>VLOOKUP(B414,'FOLHA RESUMIDA'!C:D,2,0)</f>
        <v>JOSE ELIVELTON G DE OLIVEIRA</v>
      </c>
    </row>
    <row r="415" spans="1:13" s="12" customFormat="1">
      <c r="A415" s="97">
        <v>1</v>
      </c>
      <c r="B415" s="97">
        <v>3160</v>
      </c>
      <c r="C415" s="95" t="s">
        <v>343</v>
      </c>
      <c r="D415" s="99">
        <v>2580.04</v>
      </c>
      <c r="E415" s="74">
        <f t="shared" si="12"/>
        <v>2143.5500000000002</v>
      </c>
      <c r="F415" s="74">
        <v>0</v>
      </c>
      <c r="G415" s="105">
        <v>436.49</v>
      </c>
      <c r="H415" s="74">
        <f t="shared" si="13"/>
        <v>436.49</v>
      </c>
      <c r="I415" s="42" t="str">
        <f>VLOOKUP(B415,'FOLHA RESUMIDA'!C:D,2,0)</f>
        <v>LUCIANNA NUNES LIRA</v>
      </c>
      <c r="L415" s="13"/>
      <c r="M415" s="13"/>
    </row>
    <row r="416" spans="1:13">
      <c r="A416" s="97">
        <v>1</v>
      </c>
      <c r="B416" s="97">
        <v>3164</v>
      </c>
      <c r="C416" s="95" t="s">
        <v>344</v>
      </c>
      <c r="D416" s="99">
        <v>1537.47</v>
      </c>
      <c r="E416" s="74">
        <f t="shared" si="12"/>
        <v>237.02999999999997</v>
      </c>
      <c r="F416" s="74">
        <v>522.74</v>
      </c>
      <c r="G416" s="105">
        <v>777.7</v>
      </c>
      <c r="H416" s="74">
        <f t="shared" si="13"/>
        <v>1300.44</v>
      </c>
      <c r="I416" s="42" t="str">
        <f>VLOOKUP(B416,'FOLHA RESUMIDA'!C:D,2,0)</f>
        <v>MONIQUE FERRAZ PEREIRA</v>
      </c>
    </row>
    <row r="417" spans="1:9">
      <c r="A417" s="97">
        <v>1</v>
      </c>
      <c r="B417" s="97">
        <v>3165</v>
      </c>
      <c r="C417" s="95" t="s">
        <v>345</v>
      </c>
      <c r="D417" s="99">
        <v>1897.17</v>
      </c>
      <c r="E417" s="74">
        <f t="shared" si="12"/>
        <v>889.45</v>
      </c>
      <c r="F417" s="74">
        <v>522.74</v>
      </c>
      <c r="G417" s="105">
        <v>484.98</v>
      </c>
      <c r="H417" s="74">
        <f t="shared" si="13"/>
        <v>1007.72</v>
      </c>
      <c r="I417" s="42" t="str">
        <f>VLOOKUP(B417,'FOLHA RESUMIDA'!C:D,2,0)</f>
        <v>PATRICIA SERPA PEIXOTO</v>
      </c>
    </row>
    <row r="418" spans="1:9">
      <c r="A418" s="97">
        <v>1</v>
      </c>
      <c r="B418" s="97">
        <v>3167</v>
      </c>
      <c r="C418" s="95" t="s">
        <v>346</v>
      </c>
      <c r="D418" s="99">
        <v>6650.48</v>
      </c>
      <c r="E418" s="74">
        <f t="shared" si="12"/>
        <v>1540.2999999999993</v>
      </c>
      <c r="F418" s="74">
        <v>2261.16</v>
      </c>
      <c r="G418" s="105">
        <v>2849.02</v>
      </c>
      <c r="H418" s="74">
        <f t="shared" si="13"/>
        <v>5110.18</v>
      </c>
      <c r="I418" s="42" t="str">
        <f>VLOOKUP(B418,'FOLHA RESUMIDA'!C:D,2,0)</f>
        <v>POLYANA BEZERRA SOUTO SANTOS</v>
      </c>
    </row>
    <row r="419" spans="1:9">
      <c r="A419" s="97">
        <v>1</v>
      </c>
      <c r="B419" s="97">
        <v>3169</v>
      </c>
      <c r="C419" s="95" t="s">
        <v>347</v>
      </c>
      <c r="D419" s="99">
        <v>1100</v>
      </c>
      <c r="E419" s="74">
        <f t="shared" si="12"/>
        <v>212.34000000000003</v>
      </c>
      <c r="F419" s="74">
        <v>356.62</v>
      </c>
      <c r="G419" s="105">
        <v>531.04</v>
      </c>
      <c r="H419" s="74">
        <f t="shared" si="13"/>
        <v>887.66</v>
      </c>
      <c r="I419" s="42" t="str">
        <f>VLOOKUP(B419,'FOLHA RESUMIDA'!C:D,2,0)</f>
        <v>RENATA BEZERRA DA SILVA</v>
      </c>
    </row>
    <row r="420" spans="1:9">
      <c r="A420" s="97">
        <v>1</v>
      </c>
      <c r="B420" s="97">
        <v>3171</v>
      </c>
      <c r="C420" s="95" t="s">
        <v>348</v>
      </c>
      <c r="D420" s="99">
        <v>2483.92</v>
      </c>
      <c r="E420" s="74">
        <f t="shared" si="12"/>
        <v>634.90000000000009</v>
      </c>
      <c r="F420" s="74">
        <v>928.59</v>
      </c>
      <c r="G420" s="105">
        <v>920.43</v>
      </c>
      <c r="H420" s="74">
        <f t="shared" si="13"/>
        <v>1849.02</v>
      </c>
      <c r="I420" s="42" t="str">
        <f>VLOOKUP(B420,'FOLHA RESUMIDA'!C:D,2,0)</f>
        <v>ROSY KELLY LIMA DA S PIMENTEL</v>
      </c>
    </row>
    <row r="421" spans="1:9">
      <c r="A421" s="97">
        <v>1</v>
      </c>
      <c r="B421" s="97">
        <v>3172</v>
      </c>
      <c r="C421" s="95" t="s">
        <v>349</v>
      </c>
      <c r="D421" s="99">
        <v>1100</v>
      </c>
      <c r="E421" s="74">
        <f t="shared" si="12"/>
        <v>240.32999999999993</v>
      </c>
      <c r="F421" s="74">
        <v>356.62</v>
      </c>
      <c r="G421" s="105">
        <v>503.05</v>
      </c>
      <c r="H421" s="74">
        <f t="shared" si="13"/>
        <v>859.67000000000007</v>
      </c>
      <c r="I421" s="42" t="str">
        <f>VLOOKUP(B421,'FOLHA RESUMIDA'!C:D,2,0)</f>
        <v>SAVIO BARCELOS DE MELO</v>
      </c>
    </row>
    <row r="422" spans="1:9">
      <c r="A422" s="97">
        <v>1</v>
      </c>
      <c r="B422" s="97">
        <v>3175</v>
      </c>
      <c r="C422" s="95" t="s">
        <v>350</v>
      </c>
      <c r="D422" s="99">
        <v>7280.48</v>
      </c>
      <c r="E422" s="74">
        <f t="shared" si="12"/>
        <v>2955.9799999999996</v>
      </c>
      <c r="F422" s="74">
        <v>2261.16</v>
      </c>
      <c r="G422" s="105">
        <v>2063.34</v>
      </c>
      <c r="H422" s="74">
        <f t="shared" si="13"/>
        <v>4324.5</v>
      </c>
      <c r="I422" s="42" t="str">
        <f>VLOOKUP(B422,'FOLHA RESUMIDA'!C:D,2,0)</f>
        <v>VIVIANE SOARES DE JESUS</v>
      </c>
    </row>
    <row r="423" spans="1:9">
      <c r="A423" s="97">
        <v>1</v>
      </c>
      <c r="B423" s="97">
        <v>3177</v>
      </c>
      <c r="C423" s="95" t="s">
        <v>351</v>
      </c>
      <c r="D423" s="99">
        <v>6650.48</v>
      </c>
      <c r="E423" s="74">
        <f t="shared" si="12"/>
        <v>1653.2699999999995</v>
      </c>
      <c r="F423" s="74">
        <v>2261.16</v>
      </c>
      <c r="G423" s="105">
        <v>2736.05</v>
      </c>
      <c r="H423" s="74">
        <f t="shared" si="13"/>
        <v>4997.21</v>
      </c>
      <c r="I423" s="42" t="str">
        <f>VLOOKUP(B423,'FOLHA RESUMIDA'!C:D,2,0)</f>
        <v>DEMOSTENES FIGUEIREDO DE SOUSA</v>
      </c>
    </row>
    <row r="424" spans="1:9">
      <c r="A424" s="97">
        <v>1</v>
      </c>
      <c r="B424" s="97">
        <v>3178</v>
      </c>
      <c r="C424" s="95" t="s">
        <v>352</v>
      </c>
      <c r="D424" s="99">
        <v>6907.65</v>
      </c>
      <c r="E424" s="74">
        <f t="shared" si="12"/>
        <v>1776.7700000000004</v>
      </c>
      <c r="F424" s="74">
        <v>2261.16</v>
      </c>
      <c r="G424" s="105">
        <v>2869.72</v>
      </c>
      <c r="H424" s="74">
        <f t="shared" si="13"/>
        <v>5130.8799999999992</v>
      </c>
      <c r="I424" s="42" t="str">
        <f>VLOOKUP(B424,'FOLHA RESUMIDA'!C:D,2,0)</f>
        <v>HOSANA SUELEM S DE MIRANDA</v>
      </c>
    </row>
    <row r="425" spans="1:9">
      <c r="A425" s="97">
        <v>1</v>
      </c>
      <c r="B425" s="97">
        <v>3180</v>
      </c>
      <c r="C425" s="95" t="s">
        <v>353</v>
      </c>
      <c r="D425" s="99">
        <v>6663.25</v>
      </c>
      <c r="E425" s="74">
        <f t="shared" si="12"/>
        <v>1783.1599999999999</v>
      </c>
      <c r="F425" s="74">
        <v>2261.16</v>
      </c>
      <c r="G425" s="105">
        <v>2618.9299999999998</v>
      </c>
      <c r="H425" s="74">
        <f t="shared" si="13"/>
        <v>4880.09</v>
      </c>
      <c r="I425" s="42" t="str">
        <f>VLOOKUP(B425,'FOLHA RESUMIDA'!C:D,2,0)</f>
        <v>CAIO CESAR DE A R SILVA</v>
      </c>
    </row>
    <row r="426" spans="1:9">
      <c r="A426" s="97">
        <v>1</v>
      </c>
      <c r="B426" s="97">
        <v>3182</v>
      </c>
      <c r="C426" s="95" t="s">
        <v>354</v>
      </c>
      <c r="D426" s="99">
        <v>1541.9</v>
      </c>
      <c r="E426" s="74">
        <f t="shared" si="12"/>
        <v>803.28000000000009</v>
      </c>
      <c r="F426" s="74">
        <v>522.74</v>
      </c>
      <c r="G426" s="105">
        <v>215.88</v>
      </c>
      <c r="H426" s="74">
        <f t="shared" si="13"/>
        <v>738.62</v>
      </c>
      <c r="I426" s="42" t="str">
        <f>VLOOKUP(B426,'FOLHA RESUMIDA'!C:D,2,0)</f>
        <v>VANELLY FERREIRA DE SOUZA</v>
      </c>
    </row>
    <row r="427" spans="1:9">
      <c r="A427" s="97">
        <v>1</v>
      </c>
      <c r="B427" s="97">
        <v>3183</v>
      </c>
      <c r="C427" s="95" t="s">
        <v>355</v>
      </c>
      <c r="D427" s="99">
        <v>1897.18</v>
      </c>
      <c r="E427" s="74">
        <f t="shared" si="12"/>
        <v>473.66000000000008</v>
      </c>
      <c r="F427" s="74">
        <v>522.74</v>
      </c>
      <c r="G427" s="105">
        <v>900.78</v>
      </c>
      <c r="H427" s="74">
        <f t="shared" si="13"/>
        <v>1423.52</v>
      </c>
      <c r="I427" s="42" t="str">
        <f>VLOOKUP(B427,'FOLHA RESUMIDA'!C:D,2,0)</f>
        <v>DALETE VICENTE DE LIMA</v>
      </c>
    </row>
    <row r="428" spans="1:9">
      <c r="A428" s="97">
        <v>1</v>
      </c>
      <c r="B428" s="97">
        <v>3194</v>
      </c>
      <c r="C428" s="95" t="s">
        <v>356</v>
      </c>
      <c r="D428" s="99">
        <v>8684.7900000000009</v>
      </c>
      <c r="E428" s="74">
        <f t="shared" si="12"/>
        <v>3582.2300000000014</v>
      </c>
      <c r="F428" s="74">
        <v>2860.93</v>
      </c>
      <c r="G428" s="105">
        <v>2241.63</v>
      </c>
      <c r="H428" s="74">
        <f t="shared" si="13"/>
        <v>5102.5599999999995</v>
      </c>
      <c r="I428" s="42" t="str">
        <f>VLOOKUP(B428,'FOLHA RESUMIDA'!C:D,2,0)</f>
        <v>ODAYANNA KESSY F MONTEIRO</v>
      </c>
    </row>
    <row r="429" spans="1:9">
      <c r="A429" s="97">
        <v>1</v>
      </c>
      <c r="B429" s="97">
        <v>3201</v>
      </c>
      <c r="C429" s="95" t="s">
        <v>357</v>
      </c>
      <c r="D429" s="99">
        <v>1265.98</v>
      </c>
      <c r="E429" s="74">
        <f t="shared" si="12"/>
        <v>181.28999999999996</v>
      </c>
      <c r="F429" s="74">
        <v>430.43</v>
      </c>
      <c r="G429" s="105">
        <v>654.26</v>
      </c>
      <c r="H429" s="74">
        <f t="shared" si="13"/>
        <v>1084.69</v>
      </c>
      <c r="I429" s="42" t="str">
        <f>VLOOKUP(B429,'FOLHA RESUMIDA'!C:D,2,0)</f>
        <v>LUCIENE TORRES GALINDO DE MELO</v>
      </c>
    </row>
    <row r="430" spans="1:9">
      <c r="A430" s="97">
        <v>1</v>
      </c>
      <c r="B430" s="97">
        <v>3206</v>
      </c>
      <c r="C430" s="95" t="s">
        <v>358</v>
      </c>
      <c r="D430" s="99">
        <v>5739.47</v>
      </c>
      <c r="E430" s="74">
        <f t="shared" si="12"/>
        <v>712.09000000000015</v>
      </c>
      <c r="F430" s="74">
        <v>1951.42</v>
      </c>
      <c r="G430" s="105">
        <v>3075.96</v>
      </c>
      <c r="H430" s="74">
        <f t="shared" si="13"/>
        <v>5027.38</v>
      </c>
      <c r="I430" s="42" t="str">
        <f>VLOOKUP(B430,'FOLHA RESUMIDA'!C:D,2,0)</f>
        <v>MARCELO JOSE XIMENES MENELAU</v>
      </c>
    </row>
    <row r="431" spans="1:9">
      <c r="A431" s="97">
        <v>1</v>
      </c>
      <c r="B431" s="97">
        <v>3208</v>
      </c>
      <c r="C431" s="95" t="s">
        <v>359</v>
      </c>
      <c r="D431" s="99">
        <v>3797.94</v>
      </c>
      <c r="E431" s="74">
        <f t="shared" si="12"/>
        <v>543.5300000000002</v>
      </c>
      <c r="F431" s="74">
        <v>1291.3</v>
      </c>
      <c r="G431" s="105">
        <v>1963.11</v>
      </c>
      <c r="H431" s="74">
        <f t="shared" si="13"/>
        <v>3254.41</v>
      </c>
      <c r="I431" s="42" t="str">
        <f>VLOOKUP(B431,'FOLHA RESUMIDA'!C:D,2,0)</f>
        <v>FABIOLA LAPORTE DE A TRINDADE</v>
      </c>
    </row>
    <row r="432" spans="1:9">
      <c r="A432" s="97">
        <v>1</v>
      </c>
      <c r="B432" s="97">
        <v>3220</v>
      </c>
      <c r="C432" s="95" t="s">
        <v>360</v>
      </c>
      <c r="D432" s="99">
        <v>7174.34</v>
      </c>
      <c r="E432" s="74">
        <f t="shared" si="12"/>
        <v>1657.2799999999997</v>
      </c>
      <c r="F432" s="74">
        <v>2439.2800000000002</v>
      </c>
      <c r="G432" s="105">
        <v>3077.78</v>
      </c>
      <c r="H432" s="74">
        <f t="shared" si="13"/>
        <v>5517.06</v>
      </c>
      <c r="I432" s="42" t="str">
        <f>VLOOKUP(B432,'FOLHA RESUMIDA'!C:D,2,0)</f>
        <v>RENATA RODRIGUES C DE MELO</v>
      </c>
    </row>
    <row r="433" spans="1:9">
      <c r="A433" s="97">
        <v>1</v>
      </c>
      <c r="B433" s="97">
        <v>3221</v>
      </c>
      <c r="C433" s="95" t="s">
        <v>361</v>
      </c>
      <c r="D433" s="99">
        <v>1687.97</v>
      </c>
      <c r="E433" s="74">
        <f t="shared" si="12"/>
        <v>452.1099999999999</v>
      </c>
      <c r="F433" s="74">
        <v>573.91</v>
      </c>
      <c r="G433" s="105">
        <v>661.95</v>
      </c>
      <c r="H433" s="74">
        <f t="shared" si="13"/>
        <v>1235.8600000000001</v>
      </c>
      <c r="I433" s="42" t="str">
        <f>VLOOKUP(B433,'FOLHA RESUMIDA'!C:D,2,0)</f>
        <v>MARIA ERLANI BARBOSA SILVA</v>
      </c>
    </row>
    <row r="434" spans="1:9">
      <c r="A434" s="97">
        <v>3</v>
      </c>
      <c r="B434" s="97">
        <v>3228</v>
      </c>
      <c r="C434" s="95" t="s">
        <v>484</v>
      </c>
      <c r="D434" s="99">
        <v>1712.42</v>
      </c>
      <c r="E434" s="74">
        <f t="shared" si="12"/>
        <v>329.88000000000011</v>
      </c>
      <c r="F434" s="74">
        <v>582.22</v>
      </c>
      <c r="G434" s="105">
        <v>800.32</v>
      </c>
      <c r="H434" s="74">
        <f t="shared" si="13"/>
        <v>1382.54</v>
      </c>
      <c r="I434" s="42" t="str">
        <f>VLOOKUP(B434,'FOLHA RESUMIDA'!C:D,2,0)</f>
        <v>RENATO VELOSO LINO DE OLIVEIRA</v>
      </c>
    </row>
    <row r="435" spans="1:9">
      <c r="A435" s="97">
        <v>1</v>
      </c>
      <c r="B435" s="97">
        <v>3229</v>
      </c>
      <c r="C435" s="95" t="s">
        <v>362</v>
      </c>
      <c r="D435" s="99">
        <v>1537.48</v>
      </c>
      <c r="E435" s="74">
        <f t="shared" si="12"/>
        <v>663.66000000000008</v>
      </c>
      <c r="F435" s="74">
        <v>522.74</v>
      </c>
      <c r="G435" s="105">
        <v>351.08</v>
      </c>
      <c r="H435" s="74">
        <f t="shared" si="13"/>
        <v>873.81999999999994</v>
      </c>
      <c r="I435" s="42" t="str">
        <f>VLOOKUP(B435,'FOLHA RESUMIDA'!C:D,2,0)</f>
        <v>WELTON FERNANDES DE PAULA</v>
      </c>
    </row>
    <row r="436" spans="1:9">
      <c r="A436" s="97">
        <v>1</v>
      </c>
      <c r="B436" s="97">
        <v>3232</v>
      </c>
      <c r="C436" s="95" t="s">
        <v>363</v>
      </c>
      <c r="D436" s="99">
        <v>1537.47</v>
      </c>
      <c r="E436" s="74">
        <f t="shared" si="12"/>
        <v>651.6400000000001</v>
      </c>
      <c r="F436" s="74">
        <v>522.74</v>
      </c>
      <c r="G436" s="105">
        <v>363.09</v>
      </c>
      <c r="H436" s="74">
        <f t="shared" si="13"/>
        <v>885.82999999999993</v>
      </c>
      <c r="I436" s="42" t="str">
        <f>VLOOKUP(B436,'FOLHA RESUMIDA'!C:D,2,0)</f>
        <v>MARCOS ANTONIO SILVA DE LIMA</v>
      </c>
    </row>
    <row r="437" spans="1:9">
      <c r="A437" s="97">
        <v>1</v>
      </c>
      <c r="B437" s="97">
        <v>3233</v>
      </c>
      <c r="C437" s="95" t="s">
        <v>364</v>
      </c>
      <c r="D437" s="99">
        <v>1349.49</v>
      </c>
      <c r="E437" s="74">
        <f t="shared" si="12"/>
        <v>1349.49</v>
      </c>
      <c r="F437" s="74">
        <v>0</v>
      </c>
      <c r="G437" s="105">
        <v>0</v>
      </c>
      <c r="H437" s="74">
        <f t="shared" si="13"/>
        <v>0</v>
      </c>
      <c r="I437" s="42" t="str">
        <f>VLOOKUP(B437,'FOLHA RESUMIDA'!C:D,2,0)</f>
        <v>MARIANA JOYCE BEZERRA DA SILVA</v>
      </c>
    </row>
    <row r="438" spans="1:9">
      <c r="A438" s="97">
        <v>1</v>
      </c>
      <c r="B438" s="97">
        <v>3234</v>
      </c>
      <c r="C438" s="95" t="s">
        <v>365</v>
      </c>
      <c r="D438" s="99">
        <v>5509.17</v>
      </c>
      <c r="E438" s="74">
        <f t="shared" si="12"/>
        <v>1862.6099999999997</v>
      </c>
      <c r="F438" s="74">
        <v>2063.67</v>
      </c>
      <c r="G438" s="105">
        <v>1582.89</v>
      </c>
      <c r="H438" s="74">
        <f t="shared" si="13"/>
        <v>3646.5600000000004</v>
      </c>
      <c r="I438" s="42" t="str">
        <f>VLOOKUP(B438,'FOLHA RESUMIDA'!C:D,2,0)</f>
        <v>SANDRO FERREIRA BEZERRA</v>
      </c>
    </row>
    <row r="439" spans="1:9">
      <c r="A439" s="97">
        <v>1</v>
      </c>
      <c r="B439" s="97">
        <v>3237</v>
      </c>
      <c r="C439" s="95" t="s">
        <v>366</v>
      </c>
      <c r="D439" s="99">
        <v>1537.47</v>
      </c>
      <c r="E439" s="74">
        <f t="shared" si="12"/>
        <v>291.81999999999994</v>
      </c>
      <c r="F439" s="74">
        <v>522.74</v>
      </c>
      <c r="G439" s="105">
        <v>722.91</v>
      </c>
      <c r="H439" s="74">
        <f t="shared" si="13"/>
        <v>1245.6500000000001</v>
      </c>
      <c r="I439" s="42" t="str">
        <f>VLOOKUP(B439,'FOLHA RESUMIDA'!C:D,2,0)</f>
        <v>LIVIA MARIA DE MORAES</v>
      </c>
    </row>
    <row r="440" spans="1:9">
      <c r="A440" s="97">
        <v>1</v>
      </c>
      <c r="B440" s="97">
        <v>3241</v>
      </c>
      <c r="C440" s="95" t="s">
        <v>367</v>
      </c>
      <c r="D440" s="99">
        <v>2254.96</v>
      </c>
      <c r="E440" s="74">
        <f t="shared" si="12"/>
        <v>2059.73</v>
      </c>
      <c r="F440" s="74">
        <v>0</v>
      </c>
      <c r="G440" s="105">
        <v>195.23</v>
      </c>
      <c r="H440" s="74">
        <f t="shared" si="13"/>
        <v>195.23</v>
      </c>
      <c r="I440" s="42" t="str">
        <f>VLOOKUP(B440,'FOLHA RESUMIDA'!C:D,2,0)</f>
        <v>EDNALDO LUIZ TRAJANO</v>
      </c>
    </row>
    <row r="441" spans="1:9">
      <c r="A441" s="97">
        <v>1</v>
      </c>
      <c r="B441" s="97">
        <v>3242</v>
      </c>
      <c r="C441" s="95" t="s">
        <v>368</v>
      </c>
      <c r="D441" s="99">
        <v>1537.47</v>
      </c>
      <c r="E441" s="74">
        <f t="shared" si="12"/>
        <v>124.97000000000003</v>
      </c>
      <c r="F441" s="74">
        <v>522.74</v>
      </c>
      <c r="G441" s="105">
        <v>889.76</v>
      </c>
      <c r="H441" s="74">
        <f t="shared" si="13"/>
        <v>1412.5</v>
      </c>
      <c r="I441" s="42" t="str">
        <f>VLOOKUP(B441,'FOLHA RESUMIDA'!C:D,2,0)</f>
        <v>CLAUDIO HENRIQUE G DE OLIVEIRA</v>
      </c>
    </row>
    <row r="442" spans="1:9">
      <c r="A442" s="97">
        <v>1</v>
      </c>
      <c r="B442" s="97">
        <v>3245</v>
      </c>
      <c r="C442" s="95" t="s">
        <v>369</v>
      </c>
      <c r="D442" s="99">
        <v>18114.740000000002</v>
      </c>
      <c r="E442" s="74">
        <f t="shared" si="12"/>
        <v>2169.6900000000005</v>
      </c>
      <c r="F442" s="74">
        <v>3079.51</v>
      </c>
      <c r="G442" s="105">
        <v>12865.54</v>
      </c>
      <c r="H442" s="74">
        <f t="shared" si="13"/>
        <v>15945.050000000001</v>
      </c>
      <c r="I442" s="67" t="str">
        <f>VLOOKUP(B442,'FOLHA RESUMIDA'!C:D,2,0)</f>
        <v>EUGENIO PACELLI R DE ARAUJO</v>
      </c>
    </row>
    <row r="443" spans="1:9">
      <c r="A443" s="97">
        <v>1</v>
      </c>
      <c r="B443" s="97">
        <v>3247</v>
      </c>
      <c r="C443" s="95" t="s">
        <v>370</v>
      </c>
      <c r="D443" s="99">
        <v>9327.67</v>
      </c>
      <c r="E443" s="74">
        <f t="shared" si="12"/>
        <v>2209.3500000000004</v>
      </c>
      <c r="F443" s="74">
        <v>3079.51</v>
      </c>
      <c r="G443" s="105">
        <v>4038.81</v>
      </c>
      <c r="H443" s="74">
        <f t="shared" si="13"/>
        <v>7118.32</v>
      </c>
      <c r="I443" s="67" t="str">
        <f>VLOOKUP(B443,'FOLHA RESUMIDA'!C:D,2,0)</f>
        <v>LEONARDO ARAUJO PAES BARRETO</v>
      </c>
    </row>
    <row r="444" spans="1:9">
      <c r="A444" s="97">
        <v>1</v>
      </c>
      <c r="B444" s="97">
        <v>3249</v>
      </c>
      <c r="C444" s="95" t="s">
        <v>371</v>
      </c>
      <c r="D444" s="99">
        <v>4219.9399999999996</v>
      </c>
      <c r="E444" s="74">
        <f t="shared" si="12"/>
        <v>1379.8399999999997</v>
      </c>
      <c r="F444" s="74">
        <v>1434.78</v>
      </c>
      <c r="G444" s="105">
        <v>1405.32</v>
      </c>
      <c r="H444" s="74">
        <f t="shared" si="13"/>
        <v>2840.1</v>
      </c>
      <c r="I444" s="42" t="str">
        <f>VLOOKUP(B444,'FOLHA RESUMIDA'!C:D,2,0)</f>
        <v>LUCIANA MARIA BASTO DE AQUINO</v>
      </c>
    </row>
    <row r="445" spans="1:9">
      <c r="A445" s="97">
        <v>1</v>
      </c>
      <c r="B445" s="97">
        <v>3250</v>
      </c>
      <c r="C445" s="95" t="s">
        <v>372</v>
      </c>
      <c r="D445" s="99">
        <v>3797.94</v>
      </c>
      <c r="E445" s="74">
        <f t="shared" si="12"/>
        <v>922.16000000000031</v>
      </c>
      <c r="F445" s="74">
        <v>1291.3</v>
      </c>
      <c r="G445" s="105">
        <v>1584.48</v>
      </c>
      <c r="H445" s="74">
        <f t="shared" si="13"/>
        <v>2875.7799999999997</v>
      </c>
      <c r="I445" s="42" t="str">
        <f>VLOOKUP(B445,'FOLHA RESUMIDA'!C:D,2,0)</f>
        <v>GERMANA DE MELO LOBO FREIRE</v>
      </c>
    </row>
    <row r="446" spans="1:9">
      <c r="A446" s="97">
        <v>1</v>
      </c>
      <c r="B446" s="97">
        <v>3256</v>
      </c>
      <c r="C446" s="95" t="s">
        <v>373</v>
      </c>
      <c r="D446" s="99">
        <v>4219.9399999999996</v>
      </c>
      <c r="E446" s="74">
        <f t="shared" si="12"/>
        <v>1316.33</v>
      </c>
      <c r="F446" s="74">
        <v>1434.78</v>
      </c>
      <c r="G446" s="105">
        <v>1468.83</v>
      </c>
      <c r="H446" s="74">
        <f t="shared" si="13"/>
        <v>2903.6099999999997</v>
      </c>
      <c r="I446" s="42" t="str">
        <f>VLOOKUP(B446,'FOLHA RESUMIDA'!C:D,2,0)</f>
        <v>JOAO ALFREDO SOARES DE AVELLAR</v>
      </c>
    </row>
    <row r="447" spans="1:9">
      <c r="A447" s="97">
        <v>1</v>
      </c>
      <c r="B447" s="97">
        <v>3258</v>
      </c>
      <c r="C447" s="95" t="s">
        <v>374</v>
      </c>
      <c r="D447" s="99">
        <v>7174.34</v>
      </c>
      <c r="E447" s="74">
        <f t="shared" si="12"/>
        <v>2470.88</v>
      </c>
      <c r="F447" s="74">
        <v>2439.2800000000002</v>
      </c>
      <c r="G447" s="105">
        <v>2264.1799999999998</v>
      </c>
      <c r="H447" s="74">
        <f t="shared" si="13"/>
        <v>4703.46</v>
      </c>
      <c r="I447" s="42" t="str">
        <f>VLOOKUP(B447,'FOLHA RESUMIDA'!C:D,2,0)</f>
        <v>TIAGO CHAVIER GONCALVES</v>
      </c>
    </row>
    <row r="448" spans="1:9">
      <c r="A448" s="97">
        <v>1</v>
      </c>
      <c r="B448" s="97">
        <v>3260</v>
      </c>
      <c r="C448" s="95" t="s">
        <v>375</v>
      </c>
      <c r="D448" s="99">
        <v>7174.34</v>
      </c>
      <c r="E448" s="74">
        <f t="shared" si="12"/>
        <v>2377.2700000000004</v>
      </c>
      <c r="F448" s="74">
        <v>2439.2800000000002</v>
      </c>
      <c r="G448" s="105">
        <v>2357.79</v>
      </c>
      <c r="H448" s="74">
        <f t="shared" si="13"/>
        <v>4797.07</v>
      </c>
      <c r="I448" s="42" t="str">
        <f>VLOOKUP(B448,'FOLHA RESUMIDA'!C:D,2,0)</f>
        <v>LAMARTINE LYRA CRUZ</v>
      </c>
    </row>
    <row r="449" spans="1:9">
      <c r="A449" s="97">
        <v>1</v>
      </c>
      <c r="B449" s="97">
        <v>3263</v>
      </c>
      <c r="C449" s="95" t="s">
        <v>376</v>
      </c>
      <c r="D449" s="99">
        <v>7174.34</v>
      </c>
      <c r="E449" s="74">
        <f t="shared" si="12"/>
        <v>1732.7299999999996</v>
      </c>
      <c r="F449" s="74">
        <v>2439.2800000000002</v>
      </c>
      <c r="G449" s="105">
        <v>3002.33</v>
      </c>
      <c r="H449" s="74">
        <f t="shared" si="13"/>
        <v>5441.6100000000006</v>
      </c>
      <c r="I449" s="42" t="str">
        <f>VLOOKUP(B449,'FOLHA RESUMIDA'!C:D,2,0)</f>
        <v>ANA CECILIA DE SENA T SOUZA</v>
      </c>
    </row>
    <row r="450" spans="1:9">
      <c r="A450" s="97">
        <v>1</v>
      </c>
      <c r="B450" s="97">
        <v>3278</v>
      </c>
      <c r="C450" s="95" t="s">
        <v>377</v>
      </c>
      <c r="D450" s="99">
        <v>3797.94</v>
      </c>
      <c r="E450" s="74">
        <f t="shared" si="12"/>
        <v>543.5300000000002</v>
      </c>
      <c r="F450" s="74">
        <v>1291.3</v>
      </c>
      <c r="G450" s="105">
        <v>1963.11</v>
      </c>
      <c r="H450" s="74">
        <f t="shared" si="13"/>
        <v>3254.41</v>
      </c>
      <c r="I450" s="42" t="str">
        <f>VLOOKUP(B450,'FOLHA RESUMIDA'!C:D,2,0)</f>
        <v>FILIPE JOSE C F AMORIM</v>
      </c>
    </row>
    <row r="451" spans="1:9">
      <c r="A451" s="97">
        <v>1</v>
      </c>
      <c r="B451" s="97">
        <v>3281</v>
      </c>
      <c r="C451" s="95" t="s">
        <v>378</v>
      </c>
      <c r="D451" s="99">
        <v>2485.56</v>
      </c>
      <c r="E451" s="74">
        <f t="shared" si="12"/>
        <v>452.28999999999996</v>
      </c>
      <c r="F451" s="74">
        <v>679.56</v>
      </c>
      <c r="G451" s="105">
        <v>1353.71</v>
      </c>
      <c r="H451" s="74">
        <f t="shared" si="13"/>
        <v>2033.27</v>
      </c>
      <c r="I451" s="42" t="str">
        <f>VLOOKUP(B451,'FOLHA RESUMIDA'!C:D,2,0)</f>
        <v>PAULO AUGUSTO DA SILVA</v>
      </c>
    </row>
    <row r="452" spans="1:9">
      <c r="A452" s="97">
        <v>1</v>
      </c>
      <c r="B452" s="97">
        <v>3283</v>
      </c>
      <c r="C452" s="95" t="s">
        <v>379</v>
      </c>
      <c r="D452" s="99">
        <v>7444.64</v>
      </c>
      <c r="E452" s="74">
        <f t="shared" si="12"/>
        <v>1726.1899999999996</v>
      </c>
      <c r="F452" s="74">
        <v>2439.2800000000002</v>
      </c>
      <c r="G452" s="105">
        <v>3279.17</v>
      </c>
      <c r="H452" s="74">
        <f t="shared" si="13"/>
        <v>5718.4500000000007</v>
      </c>
      <c r="I452" s="42" t="str">
        <f>VLOOKUP(B452,'FOLHA RESUMIDA'!C:D,2,0)</f>
        <v>MANUELA A DE SENA L VENTURA</v>
      </c>
    </row>
    <row r="453" spans="1:9">
      <c r="A453" s="97">
        <v>1</v>
      </c>
      <c r="B453" s="97">
        <v>3289</v>
      </c>
      <c r="C453" s="95" t="s">
        <v>381</v>
      </c>
      <c r="D453" s="99">
        <v>11963.52</v>
      </c>
      <c r="E453" s="74">
        <f t="shared" si="12"/>
        <v>2968.880000000001</v>
      </c>
      <c r="F453" s="74">
        <v>4067.6</v>
      </c>
      <c r="G453" s="105">
        <v>4927.04</v>
      </c>
      <c r="H453" s="74">
        <f t="shared" si="13"/>
        <v>8994.64</v>
      </c>
      <c r="I453" s="42" t="str">
        <f>VLOOKUP(B453,'FOLHA RESUMIDA'!C:D,2,0)</f>
        <v>JOSE NIVALDO BRAYNER DE ARAUJO</v>
      </c>
    </row>
    <row r="454" spans="1:9">
      <c r="A454" s="97">
        <v>1</v>
      </c>
      <c r="B454" s="97">
        <v>3304</v>
      </c>
      <c r="C454" s="95" t="s">
        <v>382</v>
      </c>
      <c r="D454" s="99">
        <v>1687.97</v>
      </c>
      <c r="E454" s="74">
        <f t="shared" ref="E454:E504" si="14">D454-H454</f>
        <v>218.66000000000008</v>
      </c>
      <c r="F454" s="74">
        <v>573.91</v>
      </c>
      <c r="G454" s="105">
        <v>895.4</v>
      </c>
      <c r="H454" s="74">
        <f t="shared" ref="H454:H505" si="15">F454+G454</f>
        <v>1469.31</v>
      </c>
      <c r="I454" s="42" t="str">
        <f>VLOOKUP(B454,'FOLHA RESUMIDA'!C:D,2,0)</f>
        <v>CARLOS ALBERTO DE ARAUJO FILHO</v>
      </c>
    </row>
    <row r="455" spans="1:9">
      <c r="A455" s="97">
        <v>1</v>
      </c>
      <c r="B455" s="97">
        <v>3312</v>
      </c>
      <c r="C455" s="95" t="s">
        <v>383</v>
      </c>
      <c r="D455" s="99">
        <v>6814.34</v>
      </c>
      <c r="E455" s="74">
        <f t="shared" si="14"/>
        <v>1558.2800000000007</v>
      </c>
      <c r="F455" s="74">
        <v>2316.88</v>
      </c>
      <c r="G455" s="105">
        <v>2939.18</v>
      </c>
      <c r="H455" s="74">
        <f t="shared" si="15"/>
        <v>5256.0599999999995</v>
      </c>
      <c r="I455" s="42" t="str">
        <f>VLOOKUP(B455,'FOLHA RESUMIDA'!C:D,2,0)</f>
        <v>DIMAS PEREIRA DANTAS</v>
      </c>
    </row>
    <row r="456" spans="1:9">
      <c r="A456" s="97">
        <v>1</v>
      </c>
      <c r="B456" s="97">
        <v>3314</v>
      </c>
      <c r="C456" s="95" t="s">
        <v>384</v>
      </c>
      <c r="D456" s="99">
        <v>4219.9399999999996</v>
      </c>
      <c r="E456" s="74">
        <f t="shared" si="14"/>
        <v>1726.3999999999996</v>
      </c>
      <c r="F456" s="74">
        <v>1434.78</v>
      </c>
      <c r="G456" s="105">
        <v>1058.76</v>
      </c>
      <c r="H456" s="74">
        <f t="shared" si="15"/>
        <v>2493.54</v>
      </c>
      <c r="I456" s="42" t="str">
        <f>VLOOKUP(B456,'FOLHA RESUMIDA'!C:D,2,0)</f>
        <v>LUIZ ANTONIO GRANJA DE MENEZES</v>
      </c>
    </row>
    <row r="457" spans="1:9">
      <c r="A457" s="97">
        <v>1</v>
      </c>
      <c r="B457" s="97">
        <v>3316</v>
      </c>
      <c r="C457" s="95" t="s">
        <v>385</v>
      </c>
      <c r="D457" s="99">
        <v>1265.98</v>
      </c>
      <c r="E457" s="74">
        <f t="shared" si="14"/>
        <v>163.82999999999993</v>
      </c>
      <c r="F457" s="74">
        <v>430.43</v>
      </c>
      <c r="G457" s="105">
        <v>671.72</v>
      </c>
      <c r="H457" s="74">
        <f t="shared" si="15"/>
        <v>1102.1500000000001</v>
      </c>
      <c r="I457" s="42" t="str">
        <f>VLOOKUP(B457,'FOLHA RESUMIDA'!C:D,2,0)</f>
        <v>MAYARA CRISTINA NUNES DE LIRA</v>
      </c>
    </row>
    <row r="458" spans="1:9">
      <c r="A458" s="97">
        <v>1</v>
      </c>
      <c r="B458" s="97">
        <v>3317</v>
      </c>
      <c r="C458" s="95" t="s">
        <v>386</v>
      </c>
      <c r="D458" s="99">
        <v>1537.49</v>
      </c>
      <c r="E458" s="74">
        <f t="shared" si="14"/>
        <v>790.09</v>
      </c>
      <c r="F458" s="74">
        <v>522.75</v>
      </c>
      <c r="G458" s="105">
        <v>224.65</v>
      </c>
      <c r="H458" s="74">
        <f t="shared" si="15"/>
        <v>747.4</v>
      </c>
      <c r="I458" s="42" t="str">
        <f>VLOOKUP(B458,'FOLHA RESUMIDA'!C:D,2,0)</f>
        <v>KATIA CRISTINA B DA SILVA</v>
      </c>
    </row>
    <row r="459" spans="1:9">
      <c r="A459" s="97">
        <v>1</v>
      </c>
      <c r="B459" s="97">
        <v>3319</v>
      </c>
      <c r="C459" s="95" t="s">
        <v>387</v>
      </c>
      <c r="D459" s="99">
        <v>1519.18</v>
      </c>
      <c r="E459" s="74">
        <f t="shared" si="14"/>
        <v>325.3900000000001</v>
      </c>
      <c r="F459" s="74">
        <v>516.52</v>
      </c>
      <c r="G459" s="105">
        <v>677.27</v>
      </c>
      <c r="H459" s="74">
        <f t="shared" si="15"/>
        <v>1193.79</v>
      </c>
      <c r="I459" s="42" t="str">
        <f>VLOOKUP(B459,'FOLHA RESUMIDA'!C:D,2,0)</f>
        <v>MARIA EMILIA DE A S E SILVA</v>
      </c>
    </row>
    <row r="460" spans="1:9">
      <c r="A460" s="97">
        <v>1</v>
      </c>
      <c r="B460" s="97">
        <v>3322</v>
      </c>
      <c r="C460" s="95" t="s">
        <v>388</v>
      </c>
      <c r="D460" s="99">
        <v>2246.44</v>
      </c>
      <c r="E460" s="74">
        <f t="shared" si="14"/>
        <v>512.30999999999995</v>
      </c>
      <c r="F460" s="74">
        <v>522.75</v>
      </c>
      <c r="G460" s="105">
        <v>1211.3800000000001</v>
      </c>
      <c r="H460" s="74">
        <f t="shared" si="15"/>
        <v>1734.13</v>
      </c>
      <c r="I460" s="42" t="str">
        <f>VLOOKUP(B460,'FOLHA RESUMIDA'!C:D,2,0)</f>
        <v>JOSEFINA DA SILVA RODRIGUES</v>
      </c>
    </row>
    <row r="461" spans="1:9">
      <c r="A461" s="97">
        <v>1</v>
      </c>
      <c r="B461" s="97">
        <v>3324</v>
      </c>
      <c r="C461" s="95" t="s">
        <v>389</v>
      </c>
      <c r="D461" s="99">
        <v>7807.37</v>
      </c>
      <c r="E461" s="74">
        <f t="shared" si="14"/>
        <v>3617.4399999999996</v>
      </c>
      <c r="F461" s="74">
        <v>2654.51</v>
      </c>
      <c r="G461" s="105">
        <v>1535.42</v>
      </c>
      <c r="H461" s="74">
        <f t="shared" si="15"/>
        <v>4189.93</v>
      </c>
      <c r="I461" s="42" t="str">
        <f>VLOOKUP(B461,'FOLHA RESUMIDA'!C:D,2,0)</f>
        <v>ANDRE LUIZ DE MOURA MELO</v>
      </c>
    </row>
    <row r="462" spans="1:9">
      <c r="A462" s="97">
        <v>1</v>
      </c>
      <c r="B462" s="97">
        <v>3325</v>
      </c>
      <c r="C462" s="95" t="s">
        <v>390</v>
      </c>
      <c r="D462" s="99">
        <v>7174.34</v>
      </c>
      <c r="E462" s="74">
        <f t="shared" si="14"/>
        <v>3767.43</v>
      </c>
      <c r="F462" s="74">
        <v>2439.2800000000002</v>
      </c>
      <c r="G462" s="105">
        <v>967.63</v>
      </c>
      <c r="H462" s="74">
        <f t="shared" si="15"/>
        <v>3406.9100000000003</v>
      </c>
      <c r="I462" s="42" t="str">
        <f>VLOOKUP(B462,'FOLHA RESUMIDA'!C:D,2,0)</f>
        <v>MANOEL DE LIMA BARBOSA</v>
      </c>
    </row>
    <row r="463" spans="1:9">
      <c r="A463" s="97">
        <v>1</v>
      </c>
      <c r="B463" s="97">
        <v>3327</v>
      </c>
      <c r="C463" s="95" t="s">
        <v>391</v>
      </c>
      <c r="D463" s="99">
        <v>7174.34</v>
      </c>
      <c r="E463" s="74">
        <f t="shared" si="14"/>
        <v>1599.7199999999993</v>
      </c>
      <c r="F463" s="74">
        <v>2439.2800000000002</v>
      </c>
      <c r="G463" s="105">
        <v>3135.34</v>
      </c>
      <c r="H463" s="74">
        <f t="shared" si="15"/>
        <v>5574.6200000000008</v>
      </c>
      <c r="I463" s="42" t="str">
        <f>VLOOKUP(B463,'FOLHA RESUMIDA'!C:D,2,0)</f>
        <v>NATALIA DOURADO DA FONTE</v>
      </c>
    </row>
    <row r="464" spans="1:9">
      <c r="A464" s="97">
        <v>1</v>
      </c>
      <c r="B464" s="97">
        <v>3328</v>
      </c>
      <c r="C464" s="95" t="s">
        <v>392</v>
      </c>
      <c r="D464" s="99">
        <v>7174.34</v>
      </c>
      <c r="E464" s="74">
        <f t="shared" si="14"/>
        <v>1954</v>
      </c>
      <c r="F464" s="74">
        <v>2439.2800000000002</v>
      </c>
      <c r="G464" s="105">
        <v>2781.06</v>
      </c>
      <c r="H464" s="74">
        <f t="shared" si="15"/>
        <v>5220.34</v>
      </c>
      <c r="I464" s="42" t="str">
        <f>VLOOKUP(B464,'FOLHA RESUMIDA'!C:D,2,0)</f>
        <v>VINICIUS JOSE OLIVEIRA D SOUSA</v>
      </c>
    </row>
    <row r="465" spans="1:14">
      <c r="A465" s="97">
        <v>1</v>
      </c>
      <c r="B465" s="97">
        <v>3329</v>
      </c>
      <c r="C465" s="95" t="s">
        <v>393</v>
      </c>
      <c r="D465" s="99">
        <v>3797.94</v>
      </c>
      <c r="E465" s="74">
        <f t="shared" si="14"/>
        <v>543.5300000000002</v>
      </c>
      <c r="F465" s="74">
        <v>1291.3</v>
      </c>
      <c r="G465" s="105">
        <v>1963.11</v>
      </c>
      <c r="H465" s="74">
        <f t="shared" si="15"/>
        <v>3254.41</v>
      </c>
      <c r="I465" s="42" t="str">
        <f>VLOOKUP(B465,'FOLHA RESUMIDA'!C:D,2,0)</f>
        <v>KLEBIA VIEIRA SANTOS DE LEMOS</v>
      </c>
    </row>
    <row r="466" spans="1:14">
      <c r="A466" s="97">
        <v>1</v>
      </c>
      <c r="B466" s="97">
        <v>3333</v>
      </c>
      <c r="C466" s="95" t="s">
        <v>394</v>
      </c>
      <c r="D466" s="99">
        <v>1152.1300000000001</v>
      </c>
      <c r="E466" s="74">
        <f t="shared" si="14"/>
        <v>327.7600000000001</v>
      </c>
      <c r="F466" s="74">
        <v>391.72</v>
      </c>
      <c r="G466" s="105">
        <v>432.65</v>
      </c>
      <c r="H466" s="74">
        <f t="shared" si="15"/>
        <v>824.37</v>
      </c>
      <c r="I466" s="42" t="str">
        <f>VLOOKUP(B466,'FOLHA RESUMIDA'!C:D,2,0)</f>
        <v>JOSE HIGO MARQUES RENER</v>
      </c>
    </row>
    <row r="467" spans="1:14">
      <c r="A467" s="97">
        <v>1</v>
      </c>
      <c r="B467" s="97">
        <v>3336</v>
      </c>
      <c r="C467" s="95" t="s">
        <v>395</v>
      </c>
      <c r="D467" s="99">
        <v>1473.7</v>
      </c>
      <c r="E467" s="74">
        <f t="shared" si="14"/>
        <v>585.67000000000007</v>
      </c>
      <c r="F467" s="74">
        <v>391.72</v>
      </c>
      <c r="G467" s="105">
        <v>496.31</v>
      </c>
      <c r="H467" s="74">
        <f t="shared" si="15"/>
        <v>888.03</v>
      </c>
      <c r="I467" s="42" t="str">
        <f>VLOOKUP(B467,'FOLHA RESUMIDA'!C:D,2,0)</f>
        <v>MICHELLI HELENA LIMA DA SILVA</v>
      </c>
    </row>
    <row r="468" spans="1:14">
      <c r="A468" s="97">
        <v>1</v>
      </c>
      <c r="B468" s="97">
        <v>3338</v>
      </c>
      <c r="C468" s="95" t="s">
        <v>396</v>
      </c>
      <c r="D468" s="99">
        <v>5007.79</v>
      </c>
      <c r="E468" s="74">
        <f t="shared" si="14"/>
        <v>1053.6000000000004</v>
      </c>
      <c r="F468" s="74">
        <v>1434.78</v>
      </c>
      <c r="G468" s="105">
        <v>2519.41</v>
      </c>
      <c r="H468" s="74">
        <f t="shared" si="15"/>
        <v>3954.1899999999996</v>
      </c>
      <c r="I468" s="42" t="str">
        <f>VLOOKUP(B468,'FOLHA RESUMIDA'!C:D,2,0)</f>
        <v>IAN THIAGO DE LIMA BARBOSA</v>
      </c>
    </row>
    <row r="469" spans="1:14">
      <c r="A469" s="97">
        <v>1</v>
      </c>
      <c r="B469" s="97">
        <v>3339</v>
      </c>
      <c r="C469" s="95" t="s">
        <v>397</v>
      </c>
      <c r="D469" s="99">
        <v>2675.02</v>
      </c>
      <c r="E469" s="74">
        <f t="shared" si="14"/>
        <v>1792.29</v>
      </c>
      <c r="F469" s="74">
        <v>321</v>
      </c>
      <c r="G469" s="105">
        <v>561.73</v>
      </c>
      <c r="H469" s="74">
        <f t="shared" si="15"/>
        <v>882.73</v>
      </c>
      <c r="I469" s="42" t="str">
        <f>VLOOKUP(B469,'FOLHA RESUMIDA'!C:D,2,0)</f>
        <v>ANA CAROLINA CALLAND ROSA</v>
      </c>
    </row>
    <row r="470" spans="1:14">
      <c r="A470" s="97">
        <v>1</v>
      </c>
      <c r="B470" s="97">
        <v>3340</v>
      </c>
      <c r="C470" s="95" t="s">
        <v>398</v>
      </c>
      <c r="D470" s="99">
        <v>7174.34</v>
      </c>
      <c r="E470" s="74">
        <f t="shared" si="14"/>
        <v>2582.5499999999993</v>
      </c>
      <c r="F470" s="74">
        <v>2439.2800000000002</v>
      </c>
      <c r="G470" s="105">
        <v>2152.5100000000002</v>
      </c>
      <c r="H470" s="74">
        <f t="shared" si="15"/>
        <v>4591.7900000000009</v>
      </c>
      <c r="I470" s="42" t="str">
        <f>VLOOKUP(B470,'FOLHA RESUMIDA'!C:D,2,0)</f>
        <v>SANDRO MARQUES TEIXEIRA</v>
      </c>
      <c r="M470" s="27"/>
      <c r="N470" s="25"/>
    </row>
    <row r="471" spans="1:14">
      <c r="A471" s="97">
        <v>1</v>
      </c>
      <c r="B471" s="97">
        <v>3341</v>
      </c>
      <c r="C471" s="95" t="s">
        <v>399</v>
      </c>
      <c r="D471" s="99">
        <v>3797.94</v>
      </c>
      <c r="E471" s="74">
        <f t="shared" si="14"/>
        <v>605.49000000000024</v>
      </c>
      <c r="F471" s="74">
        <v>1291.3</v>
      </c>
      <c r="G471" s="105">
        <v>1901.15</v>
      </c>
      <c r="H471" s="74">
        <f t="shared" si="15"/>
        <v>3192.45</v>
      </c>
      <c r="I471" s="42" t="str">
        <f>VLOOKUP(B471,'FOLHA RESUMIDA'!C:D,2,0)</f>
        <v>JOSE VICTOR M A BARBOSA</v>
      </c>
    </row>
    <row r="472" spans="1:14">
      <c r="A472" s="97">
        <v>1</v>
      </c>
      <c r="B472" s="97">
        <v>3343</v>
      </c>
      <c r="C472" s="95" t="s">
        <v>400</v>
      </c>
      <c r="D472" s="99">
        <v>1265.98</v>
      </c>
      <c r="E472" s="74">
        <f t="shared" si="14"/>
        <v>100.52999999999997</v>
      </c>
      <c r="F472" s="74">
        <v>430.43</v>
      </c>
      <c r="G472" s="105">
        <v>735.02</v>
      </c>
      <c r="H472" s="74">
        <f t="shared" si="15"/>
        <v>1165.45</v>
      </c>
      <c r="I472" s="42" t="str">
        <f>VLOOKUP(B472,'FOLHA RESUMIDA'!C:D,2,0)</f>
        <v>MARCELO MONTEIRO DE C. FILHO</v>
      </c>
    </row>
    <row r="473" spans="1:14">
      <c r="A473" s="97">
        <v>1</v>
      </c>
      <c r="B473" s="97">
        <v>3344</v>
      </c>
      <c r="C473" s="95" t="s">
        <v>401</v>
      </c>
      <c r="D473" s="99">
        <v>1497.83</v>
      </c>
      <c r="E473" s="74">
        <f t="shared" si="14"/>
        <v>422.07999999999993</v>
      </c>
      <c r="F473" s="74">
        <v>391.72</v>
      </c>
      <c r="G473" s="105">
        <v>684.03</v>
      </c>
      <c r="H473" s="74">
        <f t="shared" si="15"/>
        <v>1075.75</v>
      </c>
      <c r="I473" s="42" t="str">
        <f>VLOOKUP(B473,'FOLHA RESUMIDA'!C:D,2,0)</f>
        <v>JEANE DE ALMEIDA C REVOREDO</v>
      </c>
    </row>
    <row r="474" spans="1:14">
      <c r="A474" s="97">
        <v>1</v>
      </c>
      <c r="B474" s="97">
        <v>3345</v>
      </c>
      <c r="C474" s="95" t="s">
        <v>402</v>
      </c>
      <c r="D474" s="99">
        <v>1474.06</v>
      </c>
      <c r="E474" s="74">
        <f t="shared" si="14"/>
        <v>564.53</v>
      </c>
      <c r="F474" s="74">
        <v>391.72</v>
      </c>
      <c r="G474" s="105">
        <v>517.80999999999995</v>
      </c>
      <c r="H474" s="74">
        <f t="shared" si="15"/>
        <v>909.53</v>
      </c>
      <c r="I474" s="42" t="str">
        <f>VLOOKUP(B474,'FOLHA RESUMIDA'!C:D,2,0)</f>
        <v>ELIZABETE BARBOSA W D OLIVEIRA</v>
      </c>
    </row>
    <row r="475" spans="1:14">
      <c r="A475" s="97">
        <v>1</v>
      </c>
      <c r="B475" s="97">
        <v>3346</v>
      </c>
      <c r="C475" s="95" t="s">
        <v>403</v>
      </c>
      <c r="D475" s="99">
        <v>1421.59</v>
      </c>
      <c r="E475" s="74">
        <f t="shared" si="14"/>
        <v>184.93999999999983</v>
      </c>
      <c r="F475" s="74">
        <v>356.62</v>
      </c>
      <c r="G475" s="105">
        <v>880.03</v>
      </c>
      <c r="H475" s="74">
        <f t="shared" si="15"/>
        <v>1236.6500000000001</v>
      </c>
      <c r="I475" s="42" t="str">
        <f>VLOOKUP(B475,'FOLHA RESUMIDA'!C:D,2,0)</f>
        <v>EMANOELLA RAFAELA D S A SILVA</v>
      </c>
    </row>
    <row r="476" spans="1:14">
      <c r="A476" s="97">
        <v>1</v>
      </c>
      <c r="B476" s="97">
        <v>3348</v>
      </c>
      <c r="C476" s="95" t="s">
        <v>404</v>
      </c>
      <c r="D476" s="99">
        <v>1473.74</v>
      </c>
      <c r="E476" s="74">
        <f t="shared" si="14"/>
        <v>627.88</v>
      </c>
      <c r="F476" s="74">
        <v>391.72</v>
      </c>
      <c r="G476" s="105">
        <v>454.14</v>
      </c>
      <c r="H476" s="74">
        <f t="shared" si="15"/>
        <v>845.86</v>
      </c>
      <c r="I476" s="42" t="str">
        <f>VLOOKUP(B476,'FOLHA RESUMIDA'!C:D,2,0)</f>
        <v>KARLA FERREIRA DA SILVA</v>
      </c>
    </row>
    <row r="477" spans="1:14">
      <c r="A477" s="97">
        <v>1</v>
      </c>
      <c r="B477" s="97">
        <v>3349</v>
      </c>
      <c r="C477" s="95" t="s">
        <v>405</v>
      </c>
      <c r="D477" s="99">
        <v>1100</v>
      </c>
      <c r="E477" s="74">
        <f t="shared" si="14"/>
        <v>376.11</v>
      </c>
      <c r="F477" s="74">
        <v>356.62</v>
      </c>
      <c r="G477" s="105">
        <v>367.27</v>
      </c>
      <c r="H477" s="74">
        <f t="shared" si="15"/>
        <v>723.89</v>
      </c>
      <c r="I477" s="42" t="str">
        <f>VLOOKUP(B477,'FOLHA RESUMIDA'!C:D,2,0)</f>
        <v>NILZA PEREIRA DA SILVA</v>
      </c>
    </row>
    <row r="478" spans="1:14">
      <c r="A478" s="97">
        <v>1</v>
      </c>
      <c r="B478" s="97">
        <v>3351</v>
      </c>
      <c r="C478" s="95" t="s">
        <v>406</v>
      </c>
      <c r="D478" s="99">
        <v>1421.57</v>
      </c>
      <c r="E478" s="74">
        <f t="shared" si="14"/>
        <v>843.66</v>
      </c>
      <c r="F478" s="74">
        <v>356.62</v>
      </c>
      <c r="G478" s="105">
        <v>221.29</v>
      </c>
      <c r="H478" s="74">
        <f t="shared" si="15"/>
        <v>577.91</v>
      </c>
      <c r="I478" s="42" t="str">
        <f>VLOOKUP(B478,'FOLHA RESUMIDA'!C:D,2,0)</f>
        <v>SIMONE ARAUJO DE ALMEIDA</v>
      </c>
    </row>
    <row r="479" spans="1:14">
      <c r="A479" s="97">
        <v>1</v>
      </c>
      <c r="B479" s="97">
        <v>3352</v>
      </c>
      <c r="C479" s="95" t="s">
        <v>407</v>
      </c>
      <c r="D479" s="99">
        <v>1807.78</v>
      </c>
      <c r="E479" s="74">
        <f t="shared" si="14"/>
        <v>822.49</v>
      </c>
      <c r="F479" s="74">
        <v>522.74</v>
      </c>
      <c r="G479" s="105">
        <v>462.55</v>
      </c>
      <c r="H479" s="74">
        <f t="shared" si="15"/>
        <v>985.29</v>
      </c>
      <c r="I479" s="42" t="str">
        <f>VLOOKUP(B479,'FOLHA RESUMIDA'!C:D,2,0)</f>
        <v>CARLA SABRINA DE FREITAS LIMA</v>
      </c>
    </row>
    <row r="480" spans="1:14">
      <c r="A480" s="97">
        <v>1</v>
      </c>
      <c r="B480" s="97">
        <v>3353</v>
      </c>
      <c r="C480" s="95" t="s">
        <v>408</v>
      </c>
      <c r="D480" s="99">
        <v>1152.1300000000001</v>
      </c>
      <c r="E480" s="74">
        <f t="shared" si="14"/>
        <v>147.90000000000009</v>
      </c>
      <c r="F480" s="74">
        <v>391.72</v>
      </c>
      <c r="G480" s="105">
        <v>612.51</v>
      </c>
      <c r="H480" s="74">
        <f t="shared" si="15"/>
        <v>1004.23</v>
      </c>
      <c r="I480" s="42" t="str">
        <f>VLOOKUP(B480,'FOLHA RESUMIDA'!C:D,2,0)</f>
        <v>LUCIO ANDRE DA SILVA</v>
      </c>
    </row>
    <row r="481" spans="1:9">
      <c r="A481" s="97">
        <v>1</v>
      </c>
      <c r="B481" s="97">
        <v>3354</v>
      </c>
      <c r="C481" s="95" t="s">
        <v>409</v>
      </c>
      <c r="D481" s="99">
        <v>1151.27</v>
      </c>
      <c r="E481" s="74">
        <f t="shared" si="14"/>
        <v>775.39</v>
      </c>
      <c r="F481" s="74">
        <v>356.62</v>
      </c>
      <c r="G481" s="105">
        <v>19.260000000000002</v>
      </c>
      <c r="H481" s="74">
        <f t="shared" si="15"/>
        <v>375.88</v>
      </c>
      <c r="I481" s="42" t="str">
        <f>VLOOKUP(B481,'FOLHA RESUMIDA'!C:D,2,0)</f>
        <v>ADRIANA BASILIO DA SILVA</v>
      </c>
    </row>
    <row r="482" spans="1:9">
      <c r="A482" s="97">
        <v>1</v>
      </c>
      <c r="B482" s="97">
        <v>3355</v>
      </c>
      <c r="C482" s="95" t="s">
        <v>410</v>
      </c>
      <c r="D482" s="99">
        <v>1473.7</v>
      </c>
      <c r="E482" s="74">
        <f t="shared" si="14"/>
        <v>317.67000000000007</v>
      </c>
      <c r="F482" s="74">
        <v>391.72</v>
      </c>
      <c r="G482" s="105">
        <v>764.31</v>
      </c>
      <c r="H482" s="74">
        <f t="shared" si="15"/>
        <v>1156.03</v>
      </c>
      <c r="I482" s="42" t="str">
        <f>VLOOKUP(B482,'FOLHA RESUMIDA'!C:D,2,0)</f>
        <v>ANA CAROLINE GOMES PEREIRA</v>
      </c>
    </row>
    <row r="483" spans="1:9">
      <c r="A483" s="97">
        <v>1</v>
      </c>
      <c r="B483" s="97">
        <v>3356</v>
      </c>
      <c r="C483" s="95" t="s">
        <v>411</v>
      </c>
      <c r="D483" s="99">
        <v>1100</v>
      </c>
      <c r="E483" s="74">
        <f t="shared" si="14"/>
        <v>91.019999999999982</v>
      </c>
      <c r="F483" s="74">
        <v>356.62</v>
      </c>
      <c r="G483" s="105">
        <v>652.36</v>
      </c>
      <c r="H483" s="74">
        <f t="shared" si="15"/>
        <v>1008.98</v>
      </c>
      <c r="I483" s="42" t="str">
        <f>VLOOKUP(B483,'FOLHA RESUMIDA'!C:D,2,0)</f>
        <v>MARIA GABRIELLY DE S SANTOS</v>
      </c>
    </row>
    <row r="484" spans="1:9">
      <c r="A484" s="97">
        <v>1</v>
      </c>
      <c r="B484" s="97">
        <v>3358</v>
      </c>
      <c r="C484" s="95" t="s">
        <v>412</v>
      </c>
      <c r="D484" s="99">
        <v>11963.52</v>
      </c>
      <c r="E484" s="74">
        <f t="shared" si="14"/>
        <v>3274.49</v>
      </c>
      <c r="F484" s="74">
        <v>4067.6</v>
      </c>
      <c r="G484" s="105">
        <v>4621.43</v>
      </c>
      <c r="H484" s="74">
        <f t="shared" si="15"/>
        <v>8689.0300000000007</v>
      </c>
      <c r="I484" s="42" t="str">
        <f>VLOOKUP(B484,'FOLHA RESUMIDA'!C:D,2,0)</f>
        <v>SERGIO LUIZ DE NORONHA</v>
      </c>
    </row>
    <row r="485" spans="1:9">
      <c r="A485" s="97">
        <v>1</v>
      </c>
      <c r="B485" s="97">
        <v>3359</v>
      </c>
      <c r="C485" s="95" t="s">
        <v>413</v>
      </c>
      <c r="D485" s="99">
        <v>7174.44</v>
      </c>
      <c r="E485" s="74">
        <f t="shared" si="14"/>
        <v>1651.88</v>
      </c>
      <c r="F485" s="74">
        <v>2439.31</v>
      </c>
      <c r="G485" s="105">
        <v>3083.25</v>
      </c>
      <c r="H485" s="74">
        <f t="shared" si="15"/>
        <v>5522.5599999999995</v>
      </c>
      <c r="I485" s="42" t="str">
        <f>VLOOKUP(B485,'FOLHA RESUMIDA'!C:D,2,0)</f>
        <v>ALICE ANA BARBOSA ROSENDO</v>
      </c>
    </row>
    <row r="486" spans="1:9">
      <c r="A486" s="97">
        <v>1</v>
      </c>
      <c r="B486" s="97">
        <v>3361</v>
      </c>
      <c r="C486" s="95" t="s">
        <v>414</v>
      </c>
      <c r="D486" s="99">
        <v>3797.94</v>
      </c>
      <c r="E486" s="74">
        <f t="shared" si="14"/>
        <v>767.52</v>
      </c>
      <c r="F486" s="74">
        <v>1291.3</v>
      </c>
      <c r="G486" s="105">
        <v>1739.12</v>
      </c>
      <c r="H486" s="74">
        <f t="shared" si="15"/>
        <v>3030.42</v>
      </c>
      <c r="I486" s="42" t="str">
        <f>VLOOKUP(B486,'FOLHA RESUMIDA'!C:D,2,0)</f>
        <v>DANIELLY C. DO NASCIMENTO</v>
      </c>
    </row>
    <row r="487" spans="1:9">
      <c r="A487" s="97">
        <v>1</v>
      </c>
      <c r="B487" s="97">
        <v>3362</v>
      </c>
      <c r="C487" s="95" t="s">
        <v>415</v>
      </c>
      <c r="D487" s="99">
        <v>1687.97</v>
      </c>
      <c r="E487" s="74">
        <f t="shared" si="14"/>
        <v>365.00000000000023</v>
      </c>
      <c r="F487" s="74">
        <v>573.91</v>
      </c>
      <c r="G487" s="105">
        <v>749.06</v>
      </c>
      <c r="H487" s="74">
        <f t="shared" si="15"/>
        <v>1322.9699999999998</v>
      </c>
      <c r="I487" s="42" t="str">
        <f>VLOOKUP(B487,'FOLHA RESUMIDA'!C:D,2,0)</f>
        <v>LEANDRA NASCIMENTO ESTEFANIO</v>
      </c>
    </row>
    <row r="488" spans="1:9">
      <c r="A488" s="97">
        <v>1</v>
      </c>
      <c r="B488" s="97">
        <v>3364</v>
      </c>
      <c r="C488" s="95" t="s">
        <v>416</v>
      </c>
      <c r="D488" s="99">
        <v>1421.59</v>
      </c>
      <c r="E488" s="74">
        <f t="shared" si="14"/>
        <v>254.45999999999981</v>
      </c>
      <c r="F488" s="74">
        <v>356.62</v>
      </c>
      <c r="G488" s="105">
        <v>810.51</v>
      </c>
      <c r="H488" s="74">
        <f t="shared" si="15"/>
        <v>1167.1300000000001</v>
      </c>
      <c r="I488" s="42" t="str">
        <f>VLOOKUP(B488,'FOLHA RESUMIDA'!C:D,2,0)</f>
        <v>ADRIANO JOSE MARTINS DA SILVA</v>
      </c>
    </row>
    <row r="489" spans="1:9">
      <c r="A489" s="97">
        <v>1</v>
      </c>
      <c r="B489" s="97">
        <v>3365</v>
      </c>
      <c r="C489" s="95" t="s">
        <v>417</v>
      </c>
      <c r="D489" s="99">
        <v>7174.35</v>
      </c>
      <c r="E489" s="74">
        <f t="shared" si="14"/>
        <v>1669.3199999999997</v>
      </c>
      <c r="F489" s="74">
        <v>2439.2800000000002</v>
      </c>
      <c r="G489" s="105">
        <v>3065.75</v>
      </c>
      <c r="H489" s="74">
        <f t="shared" si="15"/>
        <v>5505.0300000000007</v>
      </c>
      <c r="I489" s="42" t="str">
        <f>VLOOKUP(B489,'FOLHA RESUMIDA'!C:D,2,0)</f>
        <v>ANA LUIZA VELOSO DE O L COSTA</v>
      </c>
    </row>
    <row r="490" spans="1:9">
      <c r="A490" s="97">
        <v>1</v>
      </c>
      <c r="B490" s="97">
        <v>3366</v>
      </c>
      <c r="C490" s="95" t="s">
        <v>418</v>
      </c>
      <c r="D490" s="99">
        <v>10522.37</v>
      </c>
      <c r="E490" s="74">
        <f t="shared" si="14"/>
        <v>9565.7900000000009</v>
      </c>
      <c r="F490" s="74">
        <v>0</v>
      </c>
      <c r="G490" s="105">
        <v>956.58</v>
      </c>
      <c r="H490" s="74">
        <f t="shared" si="15"/>
        <v>956.58</v>
      </c>
      <c r="I490" s="42" t="str">
        <f>VLOOKUP(B490,'FOLHA RESUMIDA'!C:D,2,0)</f>
        <v>JOSE RICARDO OLIVEIRA CHAGAS</v>
      </c>
    </row>
    <row r="491" spans="1:9">
      <c r="A491" s="97">
        <v>1</v>
      </c>
      <c r="B491" s="97">
        <v>3367</v>
      </c>
      <c r="C491" s="95" t="s">
        <v>612</v>
      </c>
      <c r="D491" s="99">
        <v>4760.54</v>
      </c>
      <c r="E491" s="74">
        <f t="shared" si="14"/>
        <v>780.6899999999996</v>
      </c>
      <c r="F491" s="74">
        <v>1434.78</v>
      </c>
      <c r="G491" s="105">
        <v>2545.0700000000002</v>
      </c>
      <c r="H491" s="74">
        <f t="shared" si="15"/>
        <v>3979.8500000000004</v>
      </c>
      <c r="I491" s="42" t="str">
        <f>VLOOKUP(B491,'FOLHA RESUMIDA'!C:D,2,0)</f>
        <v>ROBERTA BARBOSA  DE A PACHECO</v>
      </c>
    </row>
    <row r="492" spans="1:9">
      <c r="A492" s="97">
        <v>1</v>
      </c>
      <c r="B492" s="97">
        <v>3370</v>
      </c>
      <c r="C492" s="95" t="s">
        <v>611</v>
      </c>
      <c r="D492" s="99">
        <v>7807.37</v>
      </c>
      <c r="E492" s="74">
        <f t="shared" si="14"/>
        <v>1831.3599999999997</v>
      </c>
      <c r="F492" s="74">
        <v>2654.51</v>
      </c>
      <c r="G492" s="105">
        <v>3321.5</v>
      </c>
      <c r="H492" s="74">
        <f t="shared" si="15"/>
        <v>5976.01</v>
      </c>
      <c r="I492" s="42" t="str">
        <f>VLOOKUP(B492,'FOLHA RESUMIDA'!C:D,2,0)</f>
        <v>LITIO TADEU C R  DOS SANTOS</v>
      </c>
    </row>
    <row r="493" spans="1:9">
      <c r="A493" s="97">
        <v>1</v>
      </c>
      <c r="B493" s="97">
        <v>3373</v>
      </c>
      <c r="C493" s="95" t="s">
        <v>618</v>
      </c>
      <c r="D493" s="99">
        <v>7174.34</v>
      </c>
      <c r="E493" s="74">
        <f t="shared" si="14"/>
        <v>1669.3199999999997</v>
      </c>
      <c r="F493" s="74">
        <v>2439.2800000000002</v>
      </c>
      <c r="G493" s="105">
        <v>3065.74</v>
      </c>
      <c r="H493" s="74">
        <f t="shared" si="15"/>
        <v>5505.02</v>
      </c>
      <c r="I493" s="42" t="str">
        <f>VLOOKUP(B493,'FOLHA RESUMIDA'!C:D,2,0)</f>
        <v>LEANDRO RAMOS M DE ANDRADE</v>
      </c>
    </row>
    <row r="494" spans="1:9">
      <c r="A494" s="97">
        <v>1</v>
      </c>
      <c r="B494" s="97">
        <v>3375</v>
      </c>
      <c r="C494" s="95" t="s">
        <v>619</v>
      </c>
      <c r="D494" s="99">
        <v>7174.34</v>
      </c>
      <c r="E494" s="74">
        <f t="shared" si="14"/>
        <v>1745.12</v>
      </c>
      <c r="F494" s="74">
        <v>2439.2800000000002</v>
      </c>
      <c r="G494" s="105">
        <v>2989.94</v>
      </c>
      <c r="H494" s="74">
        <f t="shared" si="15"/>
        <v>5429.22</v>
      </c>
      <c r="I494" s="42" t="str">
        <f>VLOOKUP(B494,'FOLHA RESUMIDA'!C:D,2,0)</f>
        <v>LETICIA LIRA DE SOUSA</v>
      </c>
    </row>
    <row r="495" spans="1:9">
      <c r="A495" s="97">
        <v>1</v>
      </c>
      <c r="B495" s="97">
        <v>3376</v>
      </c>
      <c r="C495" s="95" t="s">
        <v>707</v>
      </c>
      <c r="D495" s="99">
        <v>1151.27</v>
      </c>
      <c r="E495" s="74">
        <f t="shared" si="14"/>
        <v>293.39999999999998</v>
      </c>
      <c r="F495" s="74">
        <v>356.62</v>
      </c>
      <c r="G495" s="105">
        <v>501.25</v>
      </c>
      <c r="H495" s="74">
        <f t="shared" si="15"/>
        <v>857.87</v>
      </c>
      <c r="I495" s="42" t="str">
        <f>VLOOKUP(B495,'FOLHA RESUMIDA'!C:D,2,0)</f>
        <v>SILVIA LUIZA DE SOUZA E SILVA</v>
      </c>
    </row>
    <row r="496" spans="1:9">
      <c r="A496" s="97">
        <v>1</v>
      </c>
      <c r="B496" s="97">
        <v>3378</v>
      </c>
      <c r="C496" s="95" t="s">
        <v>711</v>
      </c>
      <c r="D496" s="99">
        <v>7174.34</v>
      </c>
      <c r="E496" s="74">
        <f t="shared" si="14"/>
        <v>2109.2199999999993</v>
      </c>
      <c r="F496" s="74">
        <v>2439.2800000000002</v>
      </c>
      <c r="G496" s="105">
        <v>2625.84</v>
      </c>
      <c r="H496" s="74">
        <f t="shared" si="15"/>
        <v>5065.1200000000008</v>
      </c>
      <c r="I496" s="42" t="str">
        <f>VLOOKUP(B496,'FOLHA RESUMIDA'!C:D,2,0)</f>
        <v>EDIVALDO MANOEL DA SILVA FILHO</v>
      </c>
    </row>
    <row r="497" spans="1:13">
      <c r="A497" s="97">
        <v>1</v>
      </c>
      <c r="B497" s="97">
        <v>3379</v>
      </c>
      <c r="C497" s="95" t="s">
        <v>712</v>
      </c>
      <c r="D497" s="99">
        <v>4219.9399999999996</v>
      </c>
      <c r="E497" s="74">
        <f t="shared" si="14"/>
        <v>659.05999999999949</v>
      </c>
      <c r="F497" s="74">
        <v>1434.78</v>
      </c>
      <c r="G497" s="105">
        <v>2126.1</v>
      </c>
      <c r="H497" s="74">
        <f t="shared" si="15"/>
        <v>3560.88</v>
      </c>
      <c r="I497" s="42" t="str">
        <f>VLOOKUP(B497,'FOLHA RESUMIDA'!C:D,2,0)</f>
        <v>ITAMAR XAVIER DE SA</v>
      </c>
    </row>
    <row r="498" spans="1:13">
      <c r="A498" s="97">
        <v>1</v>
      </c>
      <c r="B498" s="97">
        <v>3380</v>
      </c>
      <c r="C498" s="95" t="s">
        <v>713</v>
      </c>
      <c r="D498" s="99">
        <v>1265.98</v>
      </c>
      <c r="E498" s="74">
        <f t="shared" si="14"/>
        <v>253.17000000000007</v>
      </c>
      <c r="F498" s="74">
        <v>430.43</v>
      </c>
      <c r="G498" s="105">
        <v>582.38</v>
      </c>
      <c r="H498" s="74">
        <f t="shared" si="15"/>
        <v>1012.81</v>
      </c>
      <c r="I498" s="42" t="str">
        <f>VLOOKUP(B498,'FOLHA RESUMIDA'!C:D,2,0)</f>
        <v>ALAN MALHEIRO PASTICK</v>
      </c>
    </row>
    <row r="499" spans="1:13">
      <c r="A499" s="97">
        <v>1</v>
      </c>
      <c r="B499" s="97">
        <v>3381</v>
      </c>
      <c r="C499" s="95" t="s">
        <v>714</v>
      </c>
      <c r="D499" s="99">
        <v>1625.68</v>
      </c>
      <c r="E499" s="74">
        <f t="shared" si="14"/>
        <v>138.23000000000002</v>
      </c>
      <c r="F499" s="74">
        <v>430.43</v>
      </c>
      <c r="G499" s="105">
        <v>1057.02</v>
      </c>
      <c r="H499" s="74">
        <f t="shared" si="15"/>
        <v>1487.45</v>
      </c>
      <c r="I499" s="42" t="str">
        <f>VLOOKUP(B499,'FOLHA RESUMIDA'!C:D,2,0)</f>
        <v>MARIA VITORIA ALVES VILA NOVA</v>
      </c>
    </row>
    <row r="500" spans="1:13">
      <c r="A500" s="97">
        <v>1</v>
      </c>
      <c r="B500" s="97">
        <v>3382</v>
      </c>
      <c r="C500" s="95" t="s">
        <v>715</v>
      </c>
      <c r="D500" s="99">
        <v>7807.37</v>
      </c>
      <c r="E500" s="74">
        <f t="shared" si="14"/>
        <v>1968.3099999999995</v>
      </c>
      <c r="F500" s="74">
        <v>2654.51</v>
      </c>
      <c r="G500" s="105">
        <v>3184.55</v>
      </c>
      <c r="H500" s="74">
        <f t="shared" si="15"/>
        <v>5839.06</v>
      </c>
      <c r="I500" s="42" t="str">
        <f>VLOOKUP(B500,'FOLHA RESUMIDA'!C:D,2,0)</f>
        <v>FERNANDA DA SILVA P DE ANDRADE</v>
      </c>
    </row>
    <row r="501" spans="1:13">
      <c r="A501" s="97">
        <v>1</v>
      </c>
      <c r="B501" s="97">
        <v>3383</v>
      </c>
      <c r="C501" s="95" t="s">
        <v>717</v>
      </c>
      <c r="D501" s="99">
        <v>13292.8</v>
      </c>
      <c r="E501" s="74">
        <f t="shared" si="14"/>
        <v>3282.2999999999993</v>
      </c>
      <c r="F501" s="74">
        <v>4519.55</v>
      </c>
      <c r="G501" s="105">
        <v>5490.95</v>
      </c>
      <c r="H501" s="74">
        <f t="shared" si="15"/>
        <v>10010.5</v>
      </c>
      <c r="I501" s="42" t="str">
        <f>VLOOKUP(B501,'FOLHA RESUMIDA'!C:D,2,0)</f>
        <v>PLINIO ANTONIO L P FILHO</v>
      </c>
    </row>
    <row r="502" spans="1:13">
      <c r="A502" s="97">
        <v>1</v>
      </c>
      <c r="B502" s="97">
        <v>3384</v>
      </c>
      <c r="C502" s="95" t="s">
        <v>726</v>
      </c>
      <c r="D502" s="99">
        <v>4543.75</v>
      </c>
      <c r="E502" s="74">
        <f t="shared" si="14"/>
        <v>687.27</v>
      </c>
      <c r="F502" s="74">
        <v>0</v>
      </c>
      <c r="G502" s="105">
        <v>3856.48</v>
      </c>
      <c r="H502" s="74">
        <f t="shared" si="15"/>
        <v>3856.48</v>
      </c>
      <c r="I502" s="42" t="str">
        <f>VLOOKUP(B502,'FOLHA RESUMIDA'!C:D,2,0)</f>
        <v>ADRIANA LOPES NOBREGA F BARROS</v>
      </c>
    </row>
    <row r="503" spans="1:13">
      <c r="A503" s="97">
        <v>1</v>
      </c>
      <c r="B503" s="97">
        <v>3385</v>
      </c>
      <c r="C503" s="95" t="s">
        <v>727</v>
      </c>
      <c r="D503" s="99">
        <v>2869.74</v>
      </c>
      <c r="E503" s="74">
        <f t="shared" si="14"/>
        <v>317.64999999999964</v>
      </c>
      <c r="F503" s="74">
        <v>0</v>
      </c>
      <c r="G503" s="105">
        <v>2552.09</v>
      </c>
      <c r="H503" s="74">
        <f t="shared" si="15"/>
        <v>2552.09</v>
      </c>
      <c r="I503" s="42" t="str">
        <f>VLOOKUP(B503,'FOLHA RESUMIDA'!C:D,2,0)</f>
        <v>BRUNO MARCELO DE LIMA E SILVA</v>
      </c>
    </row>
    <row r="504" spans="1:13" s="40" customFormat="1">
      <c r="A504" s="97">
        <v>1</v>
      </c>
      <c r="B504" s="97">
        <v>8249</v>
      </c>
      <c r="C504" s="95" t="s">
        <v>419</v>
      </c>
      <c r="D504" s="99">
        <v>2742.96</v>
      </c>
      <c r="E504" s="71">
        <f t="shared" si="14"/>
        <v>1378.87</v>
      </c>
      <c r="F504" s="74">
        <v>932.61</v>
      </c>
      <c r="G504" s="105">
        <v>431.48</v>
      </c>
      <c r="H504" s="71">
        <f t="shared" si="15"/>
        <v>1364.0900000000001</v>
      </c>
      <c r="I504" s="42" t="str">
        <f>VLOOKUP(B504,'FOLHA RESUMIDA'!C:D,2,0)</f>
        <v>SELMA BEZERRA DE CARVALHO</v>
      </c>
      <c r="L504" s="9"/>
      <c r="M504" s="9"/>
    </row>
    <row r="505" spans="1:13" s="40" customFormat="1">
      <c r="A505" s="96" t="s">
        <v>491</v>
      </c>
      <c r="B505" s="96"/>
      <c r="C505" s="96"/>
      <c r="D505" s="100">
        <v>1704245.23</v>
      </c>
      <c r="E505" s="71">
        <v>0</v>
      </c>
      <c r="F505" s="71">
        <v>519742.84999999916</v>
      </c>
      <c r="G505" s="106">
        <v>589215.10000000068</v>
      </c>
      <c r="H505" s="71">
        <f t="shared" si="15"/>
        <v>1108957.9499999997</v>
      </c>
      <c r="I505" s="42" t="e">
        <f>VLOOKUP(B505,'FOLHA RESUMIDA'!C:D,2,0)</f>
        <v>#N/A</v>
      </c>
      <c r="L505" s="9"/>
      <c r="M505" s="9"/>
    </row>
    <row r="506" spans="1:13">
      <c r="A506" s="93"/>
      <c r="B506" s="93"/>
      <c r="C506" s="93"/>
      <c r="D506" s="101">
        <v>1704245.23</v>
      </c>
      <c r="E506" s="74">
        <v>1120335.4799999991</v>
      </c>
      <c r="F506" s="64"/>
      <c r="G506" s="107">
        <v>589215.1</v>
      </c>
      <c r="H506" s="74">
        <v>613518.95999999973</v>
      </c>
      <c r="I506" s="42" t="e">
        <f>VLOOKUP(B506,'FOLHA RESUMIDA'!C:D,2,0)</f>
        <v>#N/A</v>
      </c>
    </row>
    <row r="507" spans="1:13">
      <c r="A507" s="73"/>
      <c r="B507" s="73"/>
      <c r="C507" s="73"/>
      <c r="D507" s="75"/>
      <c r="E507" s="74"/>
      <c r="F507" s="63"/>
      <c r="G507" s="75"/>
      <c r="H507" s="74"/>
    </row>
    <row r="508" spans="1:13">
      <c r="A508" s="43"/>
      <c r="B508" s="43"/>
      <c r="C508" s="41"/>
      <c r="D508" s="44"/>
      <c r="E508" s="47"/>
      <c r="F508" s="47"/>
      <c r="G508" s="44"/>
      <c r="H508" s="26"/>
    </row>
    <row r="509" spans="1:13">
      <c r="A509" s="42"/>
      <c r="B509" s="42"/>
      <c r="C509" s="42"/>
      <c r="D509" s="45"/>
      <c r="E509" s="45"/>
      <c r="F509" s="47"/>
      <c r="G509" s="48"/>
      <c r="H509" s="48"/>
    </row>
    <row r="510" spans="1:13">
      <c r="A510" s="39"/>
      <c r="B510" s="39"/>
      <c r="C510" s="39"/>
      <c r="D510" s="46"/>
      <c r="E510" s="46"/>
      <c r="F510" s="46"/>
      <c r="G510" s="46"/>
    </row>
  </sheetData>
  <autoFilter ref="A4:I506"/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FOLHA RESUMIDA</vt:lpstr>
      <vt:lpstr>FUNÇÃO</vt:lpstr>
      <vt:lpstr>SRA</vt:lpstr>
      <vt:lpstr>FÉRIAS</vt:lpstr>
      <vt:lpstr>ABRIL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2021-05-03T18:39:57Z</dcterms:modified>
</cp:coreProperties>
</file>