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2\Folhas - LAI\FOLHA - LAI\"/>
    </mc:Choice>
  </mc:AlternateContent>
  <xr:revisionPtr revIDLastSave="0" documentId="13_ncr:1_{7DC89E0F-E864-4B90-8480-D536B45B52E3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SRA" sheetId="10" r:id="rId2"/>
    <sheet name="FÉRIAS" sheetId="6" r:id="rId3"/>
    <sheet name="MAIO" sheetId="2" r:id="rId4"/>
    <sheet name="Plan1" sheetId="7" r:id="rId5"/>
    <sheet name="Plan2" sheetId="9" r:id="rId6"/>
  </sheets>
  <definedNames>
    <definedName name="_xlnm._FilterDatabase" localSheetId="0" hidden="1">'FOLHA RESUMIDA'!$B$8:$N$510</definedName>
    <definedName name="_xlnm._FilterDatabase" localSheetId="3" hidden="1">MAIO!$A$4:$I$504</definedName>
    <definedName name="_xlnm._FilterDatabase" localSheetId="4" hidden="1">Plan1!$A$4:$E$472</definedName>
    <definedName name="_xlnm._FilterDatabase" localSheetId="1" hidden="1">SRA!$A$3:$U$504</definedName>
    <definedName name="_xlnm.Print_Area" localSheetId="0">'FOLHA RESUMIDA'!$B$1:$L$511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68" i="4"/>
  <c r="L69" i="4"/>
  <c r="L70" i="4"/>
  <c r="L71" i="4"/>
  <c r="L72" i="4"/>
  <c r="L17" i="4"/>
  <c r="L18" i="4"/>
  <c r="L80" i="4"/>
  <c r="L19" i="4"/>
  <c r="L20" i="4"/>
  <c r="L21" i="4"/>
  <c r="L22" i="4"/>
  <c r="L23" i="4"/>
  <c r="L24" i="4"/>
  <c r="L25" i="4"/>
  <c r="L26" i="4"/>
  <c r="L27" i="4"/>
  <c r="L28" i="4"/>
  <c r="L29" i="4"/>
  <c r="L30" i="4"/>
  <c r="L73" i="4"/>
  <c r="L31" i="4"/>
  <c r="L32" i="4"/>
  <c r="L33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81" i="4"/>
  <c r="L74" i="4"/>
  <c r="L75" i="4"/>
  <c r="L76" i="4"/>
  <c r="L77" i="4"/>
  <c r="L78" i="4"/>
  <c r="L79" i="4"/>
  <c r="L82" i="4"/>
  <c r="L83" i="4"/>
  <c r="L84" i="4"/>
  <c r="L85" i="4"/>
  <c r="L86" i="4"/>
  <c r="L87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9" i="4"/>
  <c r="L506" i="4"/>
  <c r="L507" i="4"/>
  <c r="L508" i="4"/>
  <c r="J10" i="4"/>
  <c r="K10" i="4" s="1"/>
  <c r="J11" i="4"/>
  <c r="K11" i="4" s="1"/>
  <c r="J12" i="4"/>
  <c r="J13" i="4"/>
  <c r="J14" i="4"/>
  <c r="K14" i="4" s="1"/>
  <c r="J15" i="4"/>
  <c r="K15" i="4" s="1"/>
  <c r="J16" i="4"/>
  <c r="J68" i="4"/>
  <c r="J69" i="4"/>
  <c r="K69" i="4" s="1"/>
  <c r="J70" i="4"/>
  <c r="K70" i="4" s="1"/>
  <c r="J71" i="4"/>
  <c r="J72" i="4"/>
  <c r="K72" i="4" s="1"/>
  <c r="J17" i="4"/>
  <c r="K17" i="4" s="1"/>
  <c r="J18" i="4"/>
  <c r="K18" i="4" s="1"/>
  <c r="J80" i="4"/>
  <c r="J19" i="4"/>
  <c r="K19" i="4" s="1"/>
  <c r="J20" i="4"/>
  <c r="K20" i="4" s="1"/>
  <c r="J21" i="4"/>
  <c r="K21" i="4" s="1"/>
  <c r="J22" i="4"/>
  <c r="J23" i="4"/>
  <c r="J24" i="4"/>
  <c r="K24" i="4" s="1"/>
  <c r="J25" i="4"/>
  <c r="K25" i="4" s="1"/>
  <c r="J26" i="4"/>
  <c r="J27" i="4"/>
  <c r="K27" i="4" s="1"/>
  <c r="J28" i="4"/>
  <c r="K28" i="4" s="1"/>
  <c r="J29" i="4"/>
  <c r="K29" i="4" s="1"/>
  <c r="J30" i="4"/>
  <c r="J73" i="4"/>
  <c r="K73" i="4" s="1"/>
  <c r="J31" i="4"/>
  <c r="K31" i="4" s="1"/>
  <c r="J32" i="4"/>
  <c r="K32" i="4" s="1"/>
  <c r="J33" i="4"/>
  <c r="K34" i="4"/>
  <c r="J35" i="4"/>
  <c r="K35" i="4" s="1"/>
  <c r="J36" i="4"/>
  <c r="K36" i="4" s="1"/>
  <c r="J37" i="4"/>
  <c r="J38" i="4"/>
  <c r="J39" i="4"/>
  <c r="K39" i="4" s="1"/>
  <c r="J40" i="4"/>
  <c r="K40" i="4" s="1"/>
  <c r="J41" i="4"/>
  <c r="J42" i="4"/>
  <c r="K42" i="4" s="1"/>
  <c r="J43" i="4"/>
  <c r="K43" i="4" s="1"/>
  <c r="J44" i="4"/>
  <c r="K44" i="4" s="1"/>
  <c r="J45" i="4"/>
  <c r="J46" i="4"/>
  <c r="K46" i="4" s="1"/>
  <c r="J47" i="4"/>
  <c r="K47" i="4" s="1"/>
  <c r="J48" i="4"/>
  <c r="K48" i="4" s="1"/>
  <c r="J49" i="4"/>
  <c r="J50" i="4"/>
  <c r="K50" i="4" s="1"/>
  <c r="J51" i="4"/>
  <c r="K51" i="4" s="1"/>
  <c r="J52" i="4"/>
  <c r="K52" i="4" s="1"/>
  <c r="J53" i="4"/>
  <c r="J54" i="4"/>
  <c r="J55" i="4"/>
  <c r="K55" i="4" s="1"/>
  <c r="J56" i="4"/>
  <c r="K56" i="4" s="1"/>
  <c r="J57" i="4"/>
  <c r="J58" i="4"/>
  <c r="K58" i="4" s="1"/>
  <c r="J59" i="4"/>
  <c r="K59" i="4" s="1"/>
  <c r="J60" i="4"/>
  <c r="K60" i="4" s="1"/>
  <c r="J61" i="4"/>
  <c r="J62" i="4"/>
  <c r="K62" i="4" s="1"/>
  <c r="J63" i="4"/>
  <c r="K63" i="4" s="1"/>
  <c r="J64" i="4"/>
  <c r="K64" i="4" s="1"/>
  <c r="J65" i="4"/>
  <c r="J66" i="4"/>
  <c r="J67" i="4"/>
  <c r="K67" i="4" s="1"/>
  <c r="J81" i="4"/>
  <c r="K81" i="4" s="1"/>
  <c r="J74" i="4"/>
  <c r="J75" i="4"/>
  <c r="J76" i="4"/>
  <c r="K76" i="4" s="1"/>
  <c r="J77" i="4"/>
  <c r="K77" i="4" s="1"/>
  <c r="J78" i="4"/>
  <c r="J79" i="4"/>
  <c r="J82" i="4"/>
  <c r="K82" i="4" s="1"/>
  <c r="J83" i="4"/>
  <c r="K83" i="4" s="1"/>
  <c r="J84" i="4"/>
  <c r="J85" i="4"/>
  <c r="J86" i="4"/>
  <c r="K86" i="4" s="1"/>
  <c r="J87" i="4"/>
  <c r="K87" i="4" s="1"/>
  <c r="J89" i="4"/>
  <c r="J90" i="4"/>
  <c r="K90" i="4" s="1"/>
  <c r="J91" i="4"/>
  <c r="K91" i="4" s="1"/>
  <c r="J92" i="4"/>
  <c r="J93" i="4"/>
  <c r="J94" i="4"/>
  <c r="K94" i="4" s="1"/>
  <c r="J95" i="4"/>
  <c r="K95" i="4" s="1"/>
  <c r="J96" i="4"/>
  <c r="J97" i="4"/>
  <c r="J98" i="4"/>
  <c r="K98" i="4" s="1"/>
  <c r="J99" i="4"/>
  <c r="K99" i="4" s="1"/>
  <c r="J100" i="4"/>
  <c r="J101" i="4"/>
  <c r="J102" i="4"/>
  <c r="K102" i="4" s="1"/>
  <c r="J103" i="4"/>
  <c r="K103" i="4" s="1"/>
  <c r="J104" i="4"/>
  <c r="J105" i="4"/>
  <c r="J106" i="4"/>
  <c r="K106" i="4" s="1"/>
  <c r="J107" i="4"/>
  <c r="K107" i="4" s="1"/>
  <c r="J108" i="4"/>
  <c r="J109" i="4"/>
  <c r="J110" i="4"/>
  <c r="K110" i="4" s="1"/>
  <c r="J111" i="4"/>
  <c r="K111" i="4" s="1"/>
  <c r="J112" i="4"/>
  <c r="J113" i="4"/>
  <c r="J114" i="4"/>
  <c r="K114" i="4" s="1"/>
  <c r="J115" i="4"/>
  <c r="K115" i="4" s="1"/>
  <c r="J116" i="4"/>
  <c r="J117" i="4"/>
  <c r="J118" i="4"/>
  <c r="K118" i="4" s="1"/>
  <c r="J119" i="4"/>
  <c r="K119" i="4" s="1"/>
  <c r="J120" i="4"/>
  <c r="J121" i="4"/>
  <c r="J122" i="4"/>
  <c r="K122" i="4" s="1"/>
  <c r="J123" i="4"/>
  <c r="K123" i="4" s="1"/>
  <c r="J124" i="4"/>
  <c r="J125" i="4"/>
  <c r="J126" i="4"/>
  <c r="K126" i="4" s="1"/>
  <c r="J127" i="4"/>
  <c r="K127" i="4" s="1"/>
  <c r="J128" i="4"/>
  <c r="J129" i="4"/>
  <c r="J130" i="4"/>
  <c r="K130" i="4" s="1"/>
  <c r="J131" i="4"/>
  <c r="K131" i="4" s="1"/>
  <c r="J132" i="4"/>
  <c r="J133" i="4"/>
  <c r="J134" i="4"/>
  <c r="K134" i="4" s="1"/>
  <c r="J135" i="4"/>
  <c r="K135" i="4" s="1"/>
  <c r="J136" i="4"/>
  <c r="J137" i="4"/>
  <c r="J138" i="4"/>
  <c r="K138" i="4" s="1"/>
  <c r="J139" i="4"/>
  <c r="K139" i="4" s="1"/>
  <c r="J140" i="4"/>
  <c r="J141" i="4"/>
  <c r="J142" i="4"/>
  <c r="K142" i="4" s="1"/>
  <c r="J143" i="4"/>
  <c r="K143" i="4" s="1"/>
  <c r="J144" i="4"/>
  <c r="J145" i="4"/>
  <c r="J146" i="4"/>
  <c r="K146" i="4" s="1"/>
  <c r="J147" i="4"/>
  <c r="K147" i="4" s="1"/>
  <c r="J148" i="4"/>
  <c r="J149" i="4"/>
  <c r="J150" i="4"/>
  <c r="K150" i="4" s="1"/>
  <c r="J151" i="4"/>
  <c r="K151" i="4" s="1"/>
  <c r="J152" i="4"/>
  <c r="J153" i="4"/>
  <c r="J154" i="4"/>
  <c r="K154" i="4" s="1"/>
  <c r="J155" i="4"/>
  <c r="K155" i="4" s="1"/>
  <c r="J156" i="4"/>
  <c r="J157" i="4"/>
  <c r="J158" i="4"/>
  <c r="K158" i="4" s="1"/>
  <c r="J159" i="4"/>
  <c r="K159" i="4" s="1"/>
  <c r="J160" i="4"/>
  <c r="J161" i="4"/>
  <c r="J162" i="4"/>
  <c r="K162" i="4" s="1"/>
  <c r="J163" i="4"/>
  <c r="K163" i="4" s="1"/>
  <c r="J164" i="4"/>
  <c r="J165" i="4"/>
  <c r="J166" i="4"/>
  <c r="K166" i="4" s="1"/>
  <c r="J167" i="4"/>
  <c r="K167" i="4" s="1"/>
  <c r="J168" i="4"/>
  <c r="J169" i="4"/>
  <c r="J170" i="4"/>
  <c r="K170" i="4" s="1"/>
  <c r="J171" i="4"/>
  <c r="K171" i="4" s="1"/>
  <c r="J172" i="4"/>
  <c r="J173" i="4"/>
  <c r="J174" i="4"/>
  <c r="K174" i="4" s="1"/>
  <c r="J175" i="4"/>
  <c r="K175" i="4" s="1"/>
  <c r="J176" i="4"/>
  <c r="J177" i="4"/>
  <c r="J178" i="4"/>
  <c r="J179" i="4"/>
  <c r="K179" i="4" s="1"/>
  <c r="J180" i="4"/>
  <c r="J181" i="4"/>
  <c r="J182" i="4"/>
  <c r="J183" i="4"/>
  <c r="K183" i="4" s="1"/>
  <c r="J184" i="4"/>
  <c r="J185" i="4"/>
  <c r="J186" i="4"/>
  <c r="J187" i="4"/>
  <c r="K187" i="4" s="1"/>
  <c r="J188" i="4"/>
  <c r="J189" i="4"/>
  <c r="J190" i="4"/>
  <c r="J191" i="4"/>
  <c r="K191" i="4" s="1"/>
  <c r="J192" i="4"/>
  <c r="J193" i="4"/>
  <c r="J194" i="4"/>
  <c r="J195" i="4"/>
  <c r="K195" i="4" s="1"/>
  <c r="J196" i="4"/>
  <c r="J197" i="4"/>
  <c r="J198" i="4"/>
  <c r="J199" i="4"/>
  <c r="K199" i="4" s="1"/>
  <c r="J200" i="4"/>
  <c r="J201" i="4"/>
  <c r="J202" i="4"/>
  <c r="J203" i="4"/>
  <c r="K203" i="4" s="1"/>
  <c r="J204" i="4"/>
  <c r="J205" i="4"/>
  <c r="J206" i="4"/>
  <c r="J207" i="4"/>
  <c r="K207" i="4" s="1"/>
  <c r="J208" i="4"/>
  <c r="J209" i="4"/>
  <c r="J210" i="4"/>
  <c r="J211" i="4"/>
  <c r="K211" i="4" s="1"/>
  <c r="J212" i="4"/>
  <c r="J213" i="4"/>
  <c r="J214" i="4"/>
  <c r="J215" i="4"/>
  <c r="K215" i="4" s="1"/>
  <c r="J216" i="4"/>
  <c r="J217" i="4"/>
  <c r="J218" i="4"/>
  <c r="J219" i="4"/>
  <c r="K219" i="4" s="1"/>
  <c r="J220" i="4"/>
  <c r="J221" i="4"/>
  <c r="J222" i="4"/>
  <c r="J223" i="4"/>
  <c r="K223" i="4" s="1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K416" i="4" s="1"/>
  <c r="J417" i="4"/>
  <c r="J418" i="4"/>
  <c r="J419" i="4"/>
  <c r="J420" i="4"/>
  <c r="K420" i="4" s="1"/>
  <c r="J421" i="4"/>
  <c r="J422" i="4"/>
  <c r="J423" i="4"/>
  <c r="J424" i="4"/>
  <c r="K424" i="4" s="1"/>
  <c r="J425" i="4"/>
  <c r="J426" i="4"/>
  <c r="J427" i="4"/>
  <c r="J428" i="4"/>
  <c r="K428" i="4" s="1"/>
  <c r="J429" i="4"/>
  <c r="J430" i="4"/>
  <c r="J431" i="4"/>
  <c r="J432" i="4"/>
  <c r="K432" i="4" s="1"/>
  <c r="J433" i="4"/>
  <c r="J434" i="4"/>
  <c r="J435" i="4"/>
  <c r="J436" i="4"/>
  <c r="K436" i="4" s="1"/>
  <c r="J437" i="4"/>
  <c r="J438" i="4"/>
  <c r="J439" i="4"/>
  <c r="J440" i="4"/>
  <c r="K440" i="4" s="1"/>
  <c r="J441" i="4"/>
  <c r="J442" i="4"/>
  <c r="J443" i="4"/>
  <c r="J444" i="4"/>
  <c r="K444" i="4" s="1"/>
  <c r="J445" i="4"/>
  <c r="J446" i="4"/>
  <c r="J447" i="4"/>
  <c r="J448" i="4"/>
  <c r="K448" i="4" s="1"/>
  <c r="J449" i="4"/>
  <c r="J450" i="4"/>
  <c r="J451" i="4"/>
  <c r="J452" i="4"/>
  <c r="K452" i="4" s="1"/>
  <c r="J453" i="4"/>
  <c r="J454" i="4"/>
  <c r="J455" i="4"/>
  <c r="J456" i="4"/>
  <c r="K456" i="4" s="1"/>
  <c r="J457" i="4"/>
  <c r="J458" i="4"/>
  <c r="J459" i="4"/>
  <c r="J460" i="4"/>
  <c r="K460" i="4" s="1"/>
  <c r="J461" i="4"/>
  <c r="J462" i="4"/>
  <c r="J463" i="4"/>
  <c r="J464" i="4"/>
  <c r="K464" i="4" s="1"/>
  <c r="J465" i="4"/>
  <c r="J466" i="4"/>
  <c r="J467" i="4"/>
  <c r="K467" i="4" s="1"/>
  <c r="J468" i="4"/>
  <c r="K468" i="4" s="1"/>
  <c r="J469" i="4"/>
  <c r="J470" i="4"/>
  <c r="J471" i="4"/>
  <c r="K471" i="4" s="1"/>
  <c r="J472" i="4"/>
  <c r="K472" i="4" s="1"/>
  <c r="J473" i="4"/>
  <c r="J474" i="4"/>
  <c r="J475" i="4"/>
  <c r="K475" i="4" s="1"/>
  <c r="J476" i="4"/>
  <c r="K476" i="4" s="1"/>
  <c r="J477" i="4"/>
  <c r="J478" i="4"/>
  <c r="J479" i="4"/>
  <c r="K479" i="4" s="1"/>
  <c r="J480" i="4"/>
  <c r="K480" i="4" s="1"/>
  <c r="J481" i="4"/>
  <c r="J482" i="4"/>
  <c r="J483" i="4"/>
  <c r="K483" i="4" s="1"/>
  <c r="J484" i="4"/>
  <c r="K484" i="4" s="1"/>
  <c r="J485" i="4"/>
  <c r="J486" i="4"/>
  <c r="J487" i="4"/>
  <c r="K487" i="4" s="1"/>
  <c r="J488" i="4"/>
  <c r="K488" i="4" s="1"/>
  <c r="J489" i="4"/>
  <c r="J490" i="4"/>
  <c r="J491" i="4"/>
  <c r="K491" i="4" s="1"/>
  <c r="J492" i="4"/>
  <c r="K492" i="4" s="1"/>
  <c r="J493" i="4"/>
  <c r="J494" i="4"/>
  <c r="J495" i="4"/>
  <c r="K495" i="4" s="1"/>
  <c r="J496" i="4"/>
  <c r="J497" i="4"/>
  <c r="J498" i="4"/>
  <c r="J499" i="4"/>
  <c r="K499" i="4" s="1"/>
  <c r="J500" i="4"/>
  <c r="K500" i="4" s="1"/>
  <c r="J501" i="4"/>
  <c r="J502" i="4"/>
  <c r="J503" i="4"/>
  <c r="K503" i="4" s="1"/>
  <c r="J504" i="4"/>
  <c r="K504" i="4" s="1"/>
  <c r="J505" i="4"/>
  <c r="J509" i="4"/>
  <c r="J506" i="4"/>
  <c r="K506" i="4" s="1"/>
  <c r="J507" i="4"/>
  <c r="K507" i="4" s="1"/>
  <c r="J508" i="4"/>
  <c r="I10" i="4"/>
  <c r="I11" i="4"/>
  <c r="I12" i="4"/>
  <c r="I13" i="4"/>
  <c r="I14" i="4"/>
  <c r="I15" i="4"/>
  <c r="I16" i="4"/>
  <c r="I68" i="4"/>
  <c r="I69" i="4"/>
  <c r="I70" i="4"/>
  <c r="I71" i="4"/>
  <c r="I72" i="4"/>
  <c r="I17" i="4"/>
  <c r="I18" i="4"/>
  <c r="I80" i="4"/>
  <c r="I19" i="4"/>
  <c r="I20" i="4"/>
  <c r="I21" i="4"/>
  <c r="I22" i="4"/>
  <c r="I23" i="4"/>
  <c r="I24" i="4"/>
  <c r="I25" i="4"/>
  <c r="I26" i="4"/>
  <c r="I27" i="4"/>
  <c r="I28" i="4"/>
  <c r="I29" i="4"/>
  <c r="I30" i="4"/>
  <c r="I73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81" i="4"/>
  <c r="I74" i="4"/>
  <c r="I75" i="4"/>
  <c r="I76" i="4"/>
  <c r="I77" i="4"/>
  <c r="I78" i="4"/>
  <c r="I79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9" i="4"/>
  <c r="I506" i="4"/>
  <c r="I507" i="4"/>
  <c r="I508" i="4"/>
  <c r="H10" i="4"/>
  <c r="H11" i="4"/>
  <c r="H12" i="4"/>
  <c r="H13" i="4"/>
  <c r="H14" i="4"/>
  <c r="H15" i="4"/>
  <c r="H16" i="4"/>
  <c r="H68" i="4"/>
  <c r="H69" i="4"/>
  <c r="H70" i="4"/>
  <c r="H71" i="4"/>
  <c r="H72" i="4"/>
  <c r="H17" i="4"/>
  <c r="H18" i="4"/>
  <c r="H80" i="4"/>
  <c r="H19" i="4"/>
  <c r="H20" i="4"/>
  <c r="H21" i="4"/>
  <c r="H22" i="4"/>
  <c r="H23" i="4"/>
  <c r="H24" i="4"/>
  <c r="H25" i="4"/>
  <c r="H26" i="4"/>
  <c r="H27" i="4"/>
  <c r="H28" i="4"/>
  <c r="H29" i="4"/>
  <c r="H30" i="4"/>
  <c r="H73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81" i="4"/>
  <c r="H74" i="4"/>
  <c r="H75" i="4"/>
  <c r="H76" i="4"/>
  <c r="H77" i="4"/>
  <c r="H78" i="4"/>
  <c r="H79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9" i="4"/>
  <c r="H506" i="4"/>
  <c r="H507" i="4"/>
  <c r="H508" i="4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I5" i="6"/>
  <c r="K414" i="4" l="1"/>
  <c r="K410" i="4"/>
  <c r="K406" i="4"/>
  <c r="K402" i="4"/>
  <c r="K398" i="4"/>
  <c r="K394" i="4"/>
  <c r="K390" i="4"/>
  <c r="K386" i="4"/>
  <c r="K382" i="4"/>
  <c r="K378" i="4"/>
  <c r="K374" i="4"/>
  <c r="K370" i="4"/>
  <c r="K366" i="4"/>
  <c r="K362" i="4"/>
  <c r="K358" i="4"/>
  <c r="K354" i="4"/>
  <c r="K350" i="4"/>
  <c r="K346" i="4"/>
  <c r="K342" i="4"/>
  <c r="K338" i="4"/>
  <c r="K334" i="4"/>
  <c r="K330" i="4"/>
  <c r="K326" i="4"/>
  <c r="K322" i="4"/>
  <c r="K318" i="4"/>
  <c r="K314" i="4"/>
  <c r="K310" i="4"/>
  <c r="K306" i="4"/>
  <c r="K302" i="4"/>
  <c r="K298" i="4"/>
  <c r="K294" i="4"/>
  <c r="K290" i="4"/>
  <c r="K286" i="4"/>
  <c r="K282" i="4"/>
  <c r="K278" i="4"/>
  <c r="K274" i="4"/>
  <c r="K270" i="4"/>
  <c r="K266" i="4"/>
  <c r="K262" i="4"/>
  <c r="K258" i="4"/>
  <c r="K254" i="4"/>
  <c r="K250" i="4"/>
  <c r="K246" i="4"/>
  <c r="K242" i="4"/>
  <c r="K238" i="4"/>
  <c r="K234" i="4"/>
  <c r="K230" i="4"/>
  <c r="K226" i="4"/>
  <c r="K222" i="4"/>
  <c r="K218" i="4"/>
  <c r="K214" i="4"/>
  <c r="K206" i="4"/>
  <c r="K202" i="4"/>
  <c r="K198" i="4"/>
  <c r="K190" i="4"/>
  <c r="K186" i="4"/>
  <c r="K182" i="4"/>
  <c r="K178" i="4"/>
  <c r="K68" i="4"/>
  <c r="K496" i="4"/>
  <c r="K465" i="4"/>
  <c r="K461" i="4"/>
  <c r="K457" i="4"/>
  <c r="K453" i="4"/>
  <c r="K449" i="4"/>
  <c r="K445" i="4"/>
  <c r="K441" i="4"/>
  <c r="K437" i="4"/>
  <c r="K433" i="4"/>
  <c r="K429" i="4"/>
  <c r="K425" i="4"/>
  <c r="K421" i="4"/>
  <c r="K417" i="4"/>
  <c r="K413" i="4"/>
  <c r="K409" i="4"/>
  <c r="K405" i="4"/>
  <c r="K401" i="4"/>
  <c r="K397" i="4"/>
  <c r="K393" i="4"/>
  <c r="K389" i="4"/>
  <c r="K385" i="4"/>
  <c r="K381" i="4"/>
  <c r="K377" i="4"/>
  <c r="K373" i="4"/>
  <c r="K369" i="4"/>
  <c r="K365" i="4"/>
  <c r="K361" i="4"/>
  <c r="K357" i="4"/>
  <c r="K353" i="4"/>
  <c r="K349" i="4"/>
  <c r="K345" i="4"/>
  <c r="K341" i="4"/>
  <c r="K333" i="4"/>
  <c r="K329" i="4"/>
  <c r="K325" i="4"/>
  <c r="K317" i="4"/>
  <c r="K313" i="4"/>
  <c r="K309" i="4"/>
  <c r="K301" i="4"/>
  <c r="K297" i="4"/>
  <c r="K293" i="4"/>
  <c r="K285" i="4"/>
  <c r="K281" i="4"/>
  <c r="K277" i="4"/>
  <c r="K269" i="4"/>
  <c r="K265" i="4"/>
  <c r="K261" i="4"/>
  <c r="K253" i="4"/>
  <c r="K249" i="4"/>
  <c r="K245" i="4"/>
  <c r="K237" i="4"/>
  <c r="K233" i="4"/>
  <c r="K229" i="4"/>
  <c r="K117" i="4"/>
  <c r="K337" i="4"/>
  <c r="K321" i="4"/>
  <c r="K305" i="4"/>
  <c r="K289" i="4"/>
  <c r="K273" i="4"/>
  <c r="K257" i="4"/>
  <c r="K241" i="4"/>
  <c r="K225" i="4"/>
  <c r="K221" i="4"/>
  <c r="K217" i="4"/>
  <c r="K213" i="4"/>
  <c r="K209" i="4"/>
  <c r="K205" i="4"/>
  <c r="K201" i="4"/>
  <c r="K197" i="4"/>
  <c r="K193" i="4"/>
  <c r="K189" i="4"/>
  <c r="K185" i="4"/>
  <c r="K181" i="4"/>
  <c r="K177" i="4"/>
  <c r="K173" i="4"/>
  <c r="K169" i="4"/>
  <c r="K161" i="4"/>
  <c r="K157" i="4"/>
  <c r="K153" i="4"/>
  <c r="K145" i="4"/>
  <c r="K141" i="4"/>
  <c r="K137" i="4"/>
  <c r="K133" i="4"/>
  <c r="K129" i="4"/>
  <c r="K125" i="4"/>
  <c r="K121" i="4"/>
  <c r="K113" i="4"/>
  <c r="K109" i="4"/>
  <c r="K105" i="4"/>
  <c r="K97" i="4"/>
  <c r="K93" i="4"/>
  <c r="K89" i="4"/>
  <c r="K79" i="4"/>
  <c r="K75" i="4"/>
  <c r="K66" i="4"/>
  <c r="K210" i="4"/>
  <c r="K194" i="4"/>
  <c r="K509" i="4"/>
  <c r="K502" i="4"/>
  <c r="K498" i="4"/>
  <c r="K494" i="4"/>
  <c r="K490" i="4"/>
  <c r="K486" i="4"/>
  <c r="K482" i="4"/>
  <c r="K478" i="4"/>
  <c r="K474" i="4"/>
  <c r="K470" i="4"/>
  <c r="K463" i="4"/>
  <c r="K459" i="4"/>
  <c r="K455" i="4"/>
  <c r="K451" i="4"/>
  <c r="K447" i="4"/>
  <c r="K443" i="4"/>
  <c r="K439" i="4"/>
  <c r="K435" i="4"/>
  <c r="K431" i="4"/>
  <c r="K427" i="4"/>
  <c r="K423" i="4"/>
  <c r="K419" i="4"/>
  <c r="K415" i="4"/>
  <c r="K412" i="4"/>
  <c r="K408" i="4"/>
  <c r="K404" i="4"/>
  <c r="K400" i="4"/>
  <c r="K396" i="4"/>
  <c r="K392" i="4"/>
  <c r="K388" i="4"/>
  <c r="K384" i="4"/>
  <c r="K380" i="4"/>
  <c r="K376" i="4"/>
  <c r="K372" i="4"/>
  <c r="K368" i="4"/>
  <c r="K364" i="4"/>
  <c r="K360" i="4"/>
  <c r="K356" i="4"/>
  <c r="K352" i="4"/>
  <c r="K348" i="4"/>
  <c r="K344" i="4"/>
  <c r="K340" i="4"/>
  <c r="K336" i="4"/>
  <c r="K332" i="4"/>
  <c r="K328" i="4"/>
  <c r="K324" i="4"/>
  <c r="K320" i="4"/>
  <c r="K316" i="4"/>
  <c r="K312" i="4"/>
  <c r="K308" i="4"/>
  <c r="K304" i="4"/>
  <c r="K300" i="4"/>
  <c r="K296" i="4"/>
  <c r="K292" i="4"/>
  <c r="K288" i="4"/>
  <c r="K284" i="4"/>
  <c r="K280" i="4"/>
  <c r="K276" i="4"/>
  <c r="K272" i="4"/>
  <c r="K268" i="4"/>
  <c r="K264" i="4"/>
  <c r="K260" i="4"/>
  <c r="K256" i="4"/>
  <c r="K252" i="4"/>
  <c r="K248" i="4"/>
  <c r="K244" i="4"/>
  <c r="K240" i="4"/>
  <c r="K236" i="4"/>
  <c r="K232" i="4"/>
  <c r="K228" i="4"/>
  <c r="K508" i="4"/>
  <c r="K505" i="4"/>
  <c r="K501" i="4"/>
  <c r="K497" i="4"/>
  <c r="K493" i="4"/>
  <c r="K489" i="4"/>
  <c r="K485" i="4"/>
  <c r="K481" i="4"/>
  <c r="K477" i="4"/>
  <c r="K473" i="4"/>
  <c r="K469" i="4"/>
  <c r="K466" i="4"/>
  <c r="K462" i="4"/>
  <c r="K458" i="4"/>
  <c r="K454" i="4"/>
  <c r="K450" i="4"/>
  <c r="K446" i="4"/>
  <c r="K442" i="4"/>
  <c r="K438" i="4"/>
  <c r="K434" i="4"/>
  <c r="K430" i="4"/>
  <c r="K426" i="4"/>
  <c r="K422" i="4"/>
  <c r="K418" i="4"/>
  <c r="K411" i="4"/>
  <c r="K407" i="4"/>
  <c r="K403" i="4"/>
  <c r="K399" i="4"/>
  <c r="K395" i="4"/>
  <c r="K391" i="4"/>
  <c r="K387" i="4"/>
  <c r="K383" i="4"/>
  <c r="K379" i="4"/>
  <c r="K375" i="4"/>
  <c r="K371" i="4"/>
  <c r="K367" i="4"/>
  <c r="K363" i="4"/>
  <c r="K359" i="4"/>
  <c r="K355" i="4"/>
  <c r="K351" i="4"/>
  <c r="K165" i="4"/>
  <c r="K149" i="4"/>
  <c r="K101" i="4"/>
  <c r="K85" i="4"/>
  <c r="K54" i="4"/>
  <c r="K38" i="4"/>
  <c r="K23" i="4"/>
  <c r="K13" i="4"/>
  <c r="K347" i="4"/>
  <c r="K343" i="4"/>
  <c r="K339" i="4"/>
  <c r="K335" i="4"/>
  <c r="K331" i="4"/>
  <c r="K327" i="4"/>
  <c r="K323" i="4"/>
  <c r="K319" i="4"/>
  <c r="K315" i="4"/>
  <c r="K311" i="4"/>
  <c r="K307" i="4"/>
  <c r="K303" i="4"/>
  <c r="K299" i="4"/>
  <c r="K295" i="4"/>
  <c r="K291" i="4"/>
  <c r="K287" i="4"/>
  <c r="K283" i="4"/>
  <c r="K279" i="4"/>
  <c r="K275" i="4"/>
  <c r="K271" i="4"/>
  <c r="K267" i="4"/>
  <c r="K263" i="4"/>
  <c r="K259" i="4"/>
  <c r="K255" i="4"/>
  <c r="K251" i="4"/>
  <c r="K247" i="4"/>
  <c r="K243" i="4"/>
  <c r="K239" i="4"/>
  <c r="K235" i="4"/>
  <c r="K231" i="4"/>
  <c r="K227" i="4"/>
  <c r="K224" i="4"/>
  <c r="K220" i="4"/>
  <c r="K216" i="4"/>
  <c r="K212" i="4"/>
  <c r="K208" i="4"/>
  <c r="K204" i="4"/>
  <c r="K200" i="4"/>
  <c r="K196" i="4"/>
  <c r="K192" i="4"/>
  <c r="K188" i="4"/>
  <c r="K184" i="4"/>
  <c r="K180" i="4"/>
  <c r="K176" i="4"/>
  <c r="K172" i="4"/>
  <c r="K168" i="4"/>
  <c r="K164" i="4"/>
  <c r="K160" i="4"/>
  <c r="K156" i="4"/>
  <c r="K152" i="4"/>
  <c r="K148" i="4"/>
  <c r="K144" i="4"/>
  <c r="K140" i="4"/>
  <c r="K136" i="4"/>
  <c r="K132" i="4"/>
  <c r="K128" i="4"/>
  <c r="K124" i="4"/>
  <c r="K120" i="4"/>
  <c r="K116" i="4"/>
  <c r="K112" i="4"/>
  <c r="K108" i="4"/>
  <c r="K104" i="4"/>
  <c r="K100" i="4"/>
  <c r="K96" i="4"/>
  <c r="K92" i="4"/>
  <c r="K88" i="4"/>
  <c r="K84" i="4"/>
  <c r="K78" i="4"/>
  <c r="K74" i="4"/>
  <c r="K65" i="4"/>
  <c r="K61" i="4"/>
  <c r="K57" i="4"/>
  <c r="K53" i="4"/>
  <c r="K49" i="4"/>
  <c r="K45" i="4"/>
  <c r="K41" i="4"/>
  <c r="K37" i="4"/>
  <c r="K33" i="4"/>
  <c r="K30" i="4"/>
  <c r="K26" i="4"/>
  <c r="K22" i="4"/>
  <c r="K80" i="4"/>
  <c r="K71" i="4"/>
  <c r="K16" i="4"/>
  <c r="K12" i="4"/>
  <c r="G80" i="4"/>
  <c r="G19" i="4"/>
  <c r="E80" i="4"/>
  <c r="E19" i="4"/>
  <c r="S502" i="10"/>
  <c r="T502" i="10"/>
  <c r="U502" i="10"/>
  <c r="T448" i="10"/>
  <c r="T449" i="10"/>
  <c r="T450" i="10"/>
  <c r="T451" i="10"/>
  <c r="T452" i="10"/>
  <c r="T453" i="10"/>
  <c r="T454" i="10"/>
  <c r="T455" i="10"/>
  <c r="T456" i="10"/>
  <c r="T457" i="10"/>
  <c r="T458" i="10"/>
  <c r="T459" i="10"/>
  <c r="T460" i="10"/>
  <c r="T461" i="10"/>
  <c r="T462" i="10"/>
  <c r="T463" i="10"/>
  <c r="T464" i="10"/>
  <c r="T465" i="10"/>
  <c r="T466" i="10"/>
  <c r="T467" i="10"/>
  <c r="T468" i="10"/>
  <c r="T469" i="10"/>
  <c r="T470" i="10"/>
  <c r="T471" i="10"/>
  <c r="T472" i="10"/>
  <c r="T473" i="10"/>
  <c r="T474" i="10"/>
  <c r="T475" i="10"/>
  <c r="T476" i="10"/>
  <c r="T477" i="10"/>
  <c r="T478" i="10"/>
  <c r="T479" i="10"/>
  <c r="T480" i="10"/>
  <c r="T481" i="10"/>
  <c r="T482" i="10"/>
  <c r="T483" i="10"/>
  <c r="T484" i="10"/>
  <c r="T485" i="10"/>
  <c r="T486" i="10"/>
  <c r="T487" i="10"/>
  <c r="T488" i="10"/>
  <c r="T489" i="10"/>
  <c r="T490" i="10"/>
  <c r="T491" i="10"/>
  <c r="T492" i="10"/>
  <c r="T493" i="10"/>
  <c r="T494" i="10"/>
  <c r="T495" i="10"/>
  <c r="T496" i="10"/>
  <c r="T497" i="10"/>
  <c r="T498" i="10"/>
  <c r="T499" i="10"/>
  <c r="T500" i="10"/>
  <c r="T501" i="10"/>
  <c r="T503" i="10"/>
  <c r="T504" i="10"/>
  <c r="S448" i="10"/>
  <c r="S449" i="10"/>
  <c r="S450" i="10"/>
  <c r="S451" i="10"/>
  <c r="S452" i="10"/>
  <c r="S453" i="10"/>
  <c r="S454" i="10"/>
  <c r="S455" i="10"/>
  <c r="S456" i="10"/>
  <c r="S457" i="10"/>
  <c r="S458" i="10"/>
  <c r="S459" i="10"/>
  <c r="S460" i="10"/>
  <c r="S461" i="10"/>
  <c r="S462" i="10"/>
  <c r="S463" i="10"/>
  <c r="S464" i="10"/>
  <c r="S465" i="10"/>
  <c r="S466" i="10"/>
  <c r="S467" i="10"/>
  <c r="S468" i="10"/>
  <c r="S469" i="10"/>
  <c r="S470" i="10"/>
  <c r="S471" i="10"/>
  <c r="S472" i="10"/>
  <c r="S473" i="10"/>
  <c r="S474" i="10"/>
  <c r="S475" i="10"/>
  <c r="S476" i="10"/>
  <c r="S477" i="10"/>
  <c r="S478" i="10"/>
  <c r="S479" i="10"/>
  <c r="S480" i="10"/>
  <c r="S481" i="10"/>
  <c r="S482" i="10"/>
  <c r="S483" i="10"/>
  <c r="S484" i="10"/>
  <c r="S485" i="10"/>
  <c r="S486" i="10"/>
  <c r="S487" i="10"/>
  <c r="S488" i="10"/>
  <c r="S489" i="10"/>
  <c r="S490" i="10"/>
  <c r="S491" i="10"/>
  <c r="S492" i="10"/>
  <c r="S493" i="10"/>
  <c r="S494" i="10"/>
  <c r="S495" i="10"/>
  <c r="S496" i="10"/>
  <c r="S497" i="10"/>
  <c r="S498" i="10"/>
  <c r="S499" i="10"/>
  <c r="S500" i="10"/>
  <c r="S501" i="10"/>
  <c r="S503" i="10"/>
  <c r="S504" i="10"/>
  <c r="S433" i="10"/>
  <c r="S434" i="10"/>
  <c r="S435" i="10"/>
  <c r="S436" i="10"/>
  <c r="S437" i="10"/>
  <c r="S438" i="10"/>
  <c r="S439" i="10"/>
  <c r="S440" i="10"/>
  <c r="S441" i="10"/>
  <c r="S442" i="10"/>
  <c r="S443" i="10"/>
  <c r="S444" i="10"/>
  <c r="S445" i="10"/>
  <c r="S446" i="10"/>
  <c r="S447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T445" i="10"/>
  <c r="T446" i="10"/>
  <c r="T447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T5" i="10"/>
  <c r="T6" i="10"/>
  <c r="T7" i="10"/>
  <c r="T8" i="10"/>
  <c r="T9" i="10"/>
  <c r="T10" i="10"/>
  <c r="S5" i="10"/>
  <c r="T4" i="10"/>
  <c r="S4" i="10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" i="2"/>
  <c r="E466" i="7"/>
  <c r="E467" i="7"/>
  <c r="E468" i="7"/>
  <c r="E469" i="7"/>
  <c r="E470" i="7"/>
  <c r="E471" i="7"/>
  <c r="E472" i="7"/>
  <c r="F503" i="2" l="1"/>
  <c r="H503" i="2" s="1"/>
  <c r="E503" i="2" s="1"/>
  <c r="G75" i="4"/>
  <c r="G76" i="4"/>
  <c r="G77" i="4"/>
  <c r="G78" i="4"/>
  <c r="G79" i="4"/>
  <c r="G82" i="4"/>
  <c r="G83" i="4"/>
  <c r="E75" i="4"/>
  <c r="E76" i="4"/>
  <c r="E77" i="4"/>
  <c r="E78" i="4"/>
  <c r="E79" i="4"/>
  <c r="E82" i="4"/>
  <c r="E83" i="4"/>
  <c r="T11" i="10" l="1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G504" i="4" l="1"/>
  <c r="G505" i="4"/>
  <c r="G509" i="4"/>
  <c r="G506" i="4"/>
  <c r="G507" i="4"/>
  <c r="E503" i="4"/>
  <c r="E504" i="4"/>
  <c r="E505" i="4"/>
  <c r="E509" i="4"/>
  <c r="E506" i="4"/>
  <c r="G74" i="4"/>
  <c r="E74" i="4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3" i="10"/>
  <c r="U504" i="10"/>
  <c r="I21" i="2"/>
  <c r="G67" i="4" l="1"/>
  <c r="G81" i="4"/>
  <c r="E81" i="4"/>
  <c r="U4" i="10"/>
  <c r="H58" i="2" l="1"/>
  <c r="H59" i="2"/>
  <c r="H62" i="2"/>
  <c r="H63" i="2"/>
  <c r="H64" i="2"/>
  <c r="H66" i="2"/>
  <c r="H67" i="2"/>
  <c r="H69" i="2"/>
  <c r="H70" i="2"/>
  <c r="H71" i="2"/>
  <c r="H72" i="2"/>
  <c r="H73" i="2"/>
  <c r="H74" i="2"/>
  <c r="H75" i="2"/>
  <c r="H77" i="2"/>
  <c r="H78" i="2"/>
  <c r="H79" i="2"/>
  <c r="H81" i="2"/>
  <c r="H83" i="2"/>
  <c r="H84" i="2"/>
  <c r="H85" i="2"/>
  <c r="H86" i="2"/>
  <c r="H87" i="2"/>
  <c r="H89" i="2"/>
  <c r="H90" i="2"/>
  <c r="H91" i="2"/>
  <c r="H93" i="2"/>
  <c r="H94" i="2"/>
  <c r="H95" i="2"/>
  <c r="H96" i="2"/>
  <c r="H98" i="2"/>
  <c r="H99" i="2"/>
  <c r="H101" i="2"/>
  <c r="H102" i="2"/>
  <c r="H103" i="2"/>
  <c r="H105" i="2"/>
  <c r="H106" i="2"/>
  <c r="H107" i="2"/>
  <c r="H108" i="2"/>
  <c r="H109" i="2"/>
  <c r="H110" i="2"/>
  <c r="H111" i="2"/>
  <c r="H113" i="2"/>
  <c r="H114" i="2"/>
  <c r="H115" i="2"/>
  <c r="H117" i="2"/>
  <c r="H118" i="2"/>
  <c r="H119" i="2"/>
  <c r="H121" i="2"/>
  <c r="H122" i="2"/>
  <c r="H123" i="2"/>
  <c r="H124" i="2"/>
  <c r="H125" i="2"/>
  <c r="H126" i="2"/>
  <c r="H127" i="2"/>
  <c r="H130" i="2"/>
  <c r="H131" i="2"/>
  <c r="H133" i="2"/>
  <c r="H134" i="2"/>
  <c r="H135" i="2"/>
  <c r="H136" i="2"/>
  <c r="H137" i="2"/>
  <c r="H138" i="2"/>
  <c r="H139" i="2"/>
  <c r="H141" i="2"/>
  <c r="H142" i="2"/>
  <c r="H143" i="2"/>
  <c r="H145" i="2"/>
  <c r="H146" i="2"/>
  <c r="H147" i="2"/>
  <c r="H148" i="2"/>
  <c r="H149" i="2"/>
  <c r="H150" i="2"/>
  <c r="H151" i="2"/>
  <c r="H153" i="2"/>
  <c r="H154" i="2"/>
  <c r="H155" i="2"/>
  <c r="H158" i="2"/>
  <c r="H159" i="2"/>
  <c r="H161" i="2"/>
  <c r="H162" i="2"/>
  <c r="H163" i="2"/>
  <c r="H165" i="2"/>
  <c r="H166" i="2"/>
  <c r="H167" i="2"/>
  <c r="H169" i="2"/>
  <c r="H170" i="2"/>
  <c r="H171" i="2"/>
  <c r="H172" i="2"/>
  <c r="H173" i="2"/>
  <c r="H174" i="2"/>
  <c r="H175" i="2"/>
  <c r="H177" i="2"/>
  <c r="H178" i="2"/>
  <c r="H179" i="2"/>
  <c r="H180" i="2"/>
  <c r="H181" i="2"/>
  <c r="H182" i="2"/>
  <c r="H183" i="2"/>
  <c r="H185" i="2"/>
  <c r="H186" i="2"/>
  <c r="H187" i="2"/>
  <c r="H188" i="2"/>
  <c r="H189" i="2"/>
  <c r="H190" i="2"/>
  <c r="H191" i="2"/>
  <c r="H193" i="2"/>
  <c r="H194" i="2"/>
  <c r="H195" i="2"/>
  <c r="H196" i="2"/>
  <c r="H197" i="2"/>
  <c r="H198" i="2"/>
  <c r="H199" i="2"/>
  <c r="H201" i="2"/>
  <c r="H202" i="2"/>
  <c r="H203" i="2"/>
  <c r="H204" i="2"/>
  <c r="H205" i="2"/>
  <c r="H206" i="2"/>
  <c r="H207" i="2"/>
  <c r="H208" i="2"/>
  <c r="H209" i="2"/>
  <c r="H210" i="2"/>
  <c r="H211" i="2"/>
  <c r="H213" i="2"/>
  <c r="H214" i="2"/>
  <c r="H215" i="2"/>
  <c r="H216" i="2"/>
  <c r="H217" i="2"/>
  <c r="H218" i="2"/>
  <c r="H219" i="2"/>
  <c r="H221" i="2"/>
  <c r="H222" i="2"/>
  <c r="H223" i="2"/>
  <c r="H224" i="2"/>
  <c r="H225" i="2"/>
  <c r="H226" i="2"/>
  <c r="H227" i="2"/>
  <c r="H229" i="2"/>
  <c r="H230" i="2"/>
  <c r="H231" i="2"/>
  <c r="H232" i="2"/>
  <c r="H233" i="2"/>
  <c r="H234" i="2"/>
  <c r="H235" i="2"/>
  <c r="H238" i="2"/>
  <c r="H239" i="2"/>
  <c r="H240" i="2"/>
  <c r="H241" i="2"/>
  <c r="H242" i="2"/>
  <c r="H243" i="2"/>
  <c r="H245" i="2"/>
  <c r="H246" i="2"/>
  <c r="H247" i="2"/>
  <c r="H248" i="2"/>
  <c r="H249" i="2"/>
  <c r="H250" i="2"/>
  <c r="H251" i="2"/>
  <c r="H253" i="2"/>
  <c r="H254" i="2"/>
  <c r="H255" i="2"/>
  <c r="H256" i="2"/>
  <c r="H257" i="2"/>
  <c r="H258" i="2"/>
  <c r="H259" i="2"/>
  <c r="H261" i="2"/>
  <c r="H262" i="2"/>
  <c r="H263" i="2"/>
  <c r="H264" i="2"/>
  <c r="H265" i="2"/>
  <c r="H266" i="2"/>
  <c r="H267" i="2"/>
  <c r="H269" i="2"/>
  <c r="H270" i="2"/>
  <c r="H271" i="2"/>
  <c r="H273" i="2"/>
  <c r="H274" i="2"/>
  <c r="H275" i="2"/>
  <c r="H276" i="2"/>
  <c r="H277" i="2"/>
  <c r="H278" i="2"/>
  <c r="H279" i="2"/>
  <c r="H281" i="2"/>
  <c r="H282" i="2"/>
  <c r="H283" i="2"/>
  <c r="H284" i="2"/>
  <c r="H285" i="2"/>
  <c r="H286" i="2"/>
  <c r="H287" i="2"/>
  <c r="H289" i="2"/>
  <c r="H290" i="2"/>
  <c r="H291" i="2"/>
  <c r="H292" i="2"/>
  <c r="H293" i="2"/>
  <c r="H294" i="2"/>
  <c r="H295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3" i="2"/>
  <c r="H314" i="2"/>
  <c r="H315" i="2"/>
  <c r="H316" i="2"/>
  <c r="H317" i="2"/>
  <c r="H318" i="2"/>
  <c r="H319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1" i="2"/>
  <c r="H342" i="2"/>
  <c r="H343" i="2"/>
  <c r="H344" i="2"/>
  <c r="H345" i="2"/>
  <c r="H346" i="2"/>
  <c r="H347" i="2"/>
  <c r="H349" i="2"/>
  <c r="H350" i="2"/>
  <c r="H351" i="2"/>
  <c r="H352" i="2"/>
  <c r="H353" i="2"/>
  <c r="H354" i="2"/>
  <c r="H355" i="2"/>
  <c r="H357" i="2"/>
  <c r="H358" i="2"/>
  <c r="H359" i="2"/>
  <c r="H360" i="2"/>
  <c r="H361" i="2"/>
  <c r="H362" i="2"/>
  <c r="H363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1" i="2"/>
  <c r="H382" i="2"/>
  <c r="H383" i="2"/>
  <c r="H384" i="2"/>
  <c r="H385" i="2"/>
  <c r="H386" i="2"/>
  <c r="H387" i="2"/>
  <c r="H389" i="2"/>
  <c r="H390" i="2"/>
  <c r="H391" i="2"/>
  <c r="H392" i="2"/>
  <c r="H393" i="2"/>
  <c r="H395" i="2"/>
  <c r="H396" i="2"/>
  <c r="H397" i="2"/>
  <c r="H398" i="2"/>
  <c r="H399" i="2"/>
  <c r="H401" i="2"/>
  <c r="H402" i="2"/>
  <c r="H403" i="2"/>
  <c r="H404" i="2"/>
  <c r="H405" i="2"/>
  <c r="H406" i="2"/>
  <c r="H407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5" i="2"/>
  <c r="H426" i="2"/>
  <c r="H427" i="2"/>
  <c r="H428" i="2"/>
  <c r="H429" i="2"/>
  <c r="H430" i="2"/>
  <c r="H431" i="2"/>
  <c r="H433" i="2"/>
  <c r="H434" i="2"/>
  <c r="H435" i="2"/>
  <c r="H436" i="2"/>
  <c r="H437" i="2"/>
  <c r="H438" i="2"/>
  <c r="H439" i="2"/>
  <c r="H441" i="2"/>
  <c r="H442" i="2"/>
  <c r="H443" i="2"/>
  <c r="H444" i="2"/>
  <c r="H445" i="2"/>
  <c r="H446" i="2"/>
  <c r="H447" i="2"/>
  <c r="H449" i="2"/>
  <c r="H450" i="2"/>
  <c r="H451" i="2"/>
  <c r="H452" i="2"/>
  <c r="H453" i="2"/>
  <c r="H454" i="2"/>
  <c r="H455" i="2"/>
  <c r="H456" i="2"/>
  <c r="H457" i="2"/>
  <c r="H458" i="2"/>
  <c r="H459" i="2"/>
  <c r="H461" i="2"/>
  <c r="H462" i="2"/>
  <c r="H463" i="2"/>
  <c r="H464" i="2"/>
  <c r="H465" i="2"/>
  <c r="H466" i="2"/>
  <c r="H467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1" i="2"/>
  <c r="H5" i="2"/>
  <c r="E211" i="7"/>
  <c r="E40" i="7"/>
  <c r="E367" i="7"/>
  <c r="E301" i="7"/>
  <c r="E238" i="7"/>
  <c r="E74" i="7"/>
  <c r="E113" i="7"/>
  <c r="E293" i="7"/>
  <c r="E349" i="7"/>
  <c r="E257" i="7"/>
  <c r="E329" i="7"/>
  <c r="E243" i="7"/>
  <c r="E50" i="7"/>
  <c r="E298" i="7"/>
  <c r="E358" i="7"/>
  <c r="E460" i="7"/>
  <c r="E231" i="7"/>
  <c r="E350" i="7"/>
  <c r="E38" i="7"/>
  <c r="E414" i="7"/>
  <c r="E241" i="7"/>
  <c r="E309" i="7"/>
  <c r="E208" i="7"/>
  <c r="E131" i="7"/>
  <c r="E136" i="7"/>
  <c r="E361" i="7"/>
  <c r="E430" i="7"/>
  <c r="E73" i="7"/>
  <c r="E291" i="7"/>
  <c r="E11" i="7"/>
  <c r="E39" i="7"/>
  <c r="E333" i="7"/>
  <c r="E422" i="7"/>
  <c r="E28" i="7"/>
  <c r="E96" i="7"/>
  <c r="E265" i="7"/>
  <c r="E15" i="7"/>
  <c r="E43" i="7"/>
  <c r="E240" i="7"/>
  <c r="E388" i="7"/>
  <c r="E276" i="7"/>
  <c r="E266" i="7"/>
  <c r="E271" i="7"/>
  <c r="E428" i="7"/>
  <c r="E117" i="7"/>
  <c r="E187" i="7"/>
  <c r="E17" i="7"/>
  <c r="E341" i="7"/>
  <c r="E370" i="7"/>
  <c r="E12" i="7"/>
  <c r="E67" i="7"/>
  <c r="E149" i="7"/>
  <c r="E124" i="7"/>
  <c r="E421" i="7"/>
  <c r="E20" i="7"/>
  <c r="E130" i="7"/>
  <c r="E313" i="7"/>
  <c r="E433" i="7"/>
  <c r="E134" i="7"/>
  <c r="E21" i="7"/>
  <c r="E436" i="7"/>
  <c r="E166" i="7"/>
  <c r="E385" i="7"/>
  <c r="E164" i="7"/>
  <c r="E416" i="7"/>
  <c r="E10" i="4"/>
  <c r="E11" i="4"/>
  <c r="E12" i="4"/>
  <c r="E13" i="4"/>
  <c r="E14" i="4"/>
  <c r="E15" i="4"/>
  <c r="E16" i="4"/>
  <c r="E68" i="4"/>
  <c r="E69" i="4"/>
  <c r="E70" i="4"/>
  <c r="E71" i="4"/>
  <c r="E72" i="4"/>
  <c r="E17" i="4"/>
  <c r="E18" i="4"/>
  <c r="E20" i="4"/>
  <c r="E21" i="4"/>
  <c r="E22" i="4"/>
  <c r="E23" i="4"/>
  <c r="E24" i="4"/>
  <c r="E25" i="4"/>
  <c r="E26" i="4"/>
  <c r="E27" i="4"/>
  <c r="E28" i="4"/>
  <c r="E29" i="4"/>
  <c r="E30" i="4"/>
  <c r="E73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7" i="4"/>
  <c r="E508" i="4"/>
  <c r="E9" i="4"/>
  <c r="G10" i="4"/>
  <c r="G11" i="4"/>
  <c r="G12" i="4"/>
  <c r="G13" i="4"/>
  <c r="G14" i="4"/>
  <c r="G15" i="4"/>
  <c r="G16" i="4"/>
  <c r="G68" i="4"/>
  <c r="G69" i="4"/>
  <c r="G70" i="4"/>
  <c r="G71" i="4"/>
  <c r="G72" i="4"/>
  <c r="G17" i="4"/>
  <c r="G18" i="4"/>
  <c r="G20" i="4"/>
  <c r="G21" i="4"/>
  <c r="G22" i="4"/>
  <c r="G23" i="4"/>
  <c r="G24" i="4"/>
  <c r="G25" i="4"/>
  <c r="G26" i="4"/>
  <c r="G27" i="4"/>
  <c r="G28" i="4"/>
  <c r="G29" i="4"/>
  <c r="G30" i="4"/>
  <c r="G73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8" i="4"/>
  <c r="G9" i="4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60" i="2"/>
  <c r="H61" i="2"/>
  <c r="H65" i="2"/>
  <c r="H68" i="2"/>
  <c r="H76" i="2"/>
  <c r="H80" i="2"/>
  <c r="H82" i="2"/>
  <c r="H88" i="2"/>
  <c r="H92" i="2"/>
  <c r="H97" i="2"/>
  <c r="H100" i="2"/>
  <c r="H104" i="2"/>
  <c r="H112" i="2"/>
  <c r="H116" i="2"/>
  <c r="H120" i="2"/>
  <c r="H128" i="2"/>
  <c r="H129" i="2"/>
  <c r="H132" i="2"/>
  <c r="H140" i="2"/>
  <c r="H144" i="2"/>
  <c r="H152" i="2"/>
  <c r="H156" i="2"/>
  <c r="H157" i="2"/>
  <c r="H160" i="2"/>
  <c r="H164" i="2"/>
  <c r="H168" i="2"/>
  <c r="H176" i="2"/>
  <c r="H184" i="2"/>
  <c r="H192" i="2"/>
  <c r="H200" i="2"/>
  <c r="H212" i="2"/>
  <c r="H220" i="2"/>
  <c r="H228" i="2"/>
  <c r="H236" i="2"/>
  <c r="H237" i="2"/>
  <c r="H244" i="2"/>
  <c r="H252" i="2"/>
  <c r="H260" i="2"/>
  <c r="H268" i="2"/>
  <c r="H272" i="2"/>
  <c r="H280" i="2"/>
  <c r="H288" i="2"/>
  <c r="H296" i="2"/>
  <c r="H312" i="2"/>
  <c r="H320" i="2"/>
  <c r="H340" i="2"/>
  <c r="H348" i="2"/>
  <c r="H356" i="2"/>
  <c r="H364" i="2"/>
  <c r="H365" i="2"/>
  <c r="H380" i="2"/>
  <c r="H388" i="2"/>
  <c r="H394" i="2"/>
  <c r="H400" i="2"/>
  <c r="H408" i="2"/>
  <c r="H424" i="2"/>
  <c r="H432" i="2"/>
  <c r="H440" i="2"/>
  <c r="H448" i="2"/>
  <c r="H460" i="2"/>
  <c r="H468" i="2"/>
  <c r="H500" i="2"/>
  <c r="H502" i="2"/>
  <c r="E498" i="2" l="1"/>
  <c r="E500" i="2"/>
  <c r="E501" i="2"/>
  <c r="E499" i="2"/>
  <c r="E502" i="2"/>
  <c r="I9" i="4"/>
  <c r="H9" i="4"/>
  <c r="E135" i="2"/>
  <c r="E26" i="2"/>
  <c r="E51" i="2"/>
  <c r="E67" i="2"/>
  <c r="E63" i="2"/>
  <c r="E59" i="2"/>
  <c r="E55" i="2"/>
  <c r="E47" i="2"/>
  <c r="E43" i="2"/>
  <c r="E39" i="2"/>
  <c r="E35" i="2"/>
  <c r="E31" i="2"/>
  <c r="E27" i="2"/>
  <c r="E23" i="2"/>
  <c r="E19" i="2"/>
  <c r="E15" i="2"/>
  <c r="E11" i="2"/>
  <c r="E7" i="2"/>
  <c r="E495" i="2"/>
  <c r="E483" i="2"/>
  <c r="E475" i="2"/>
  <c r="E463" i="2"/>
  <c r="E443" i="2"/>
  <c r="E431" i="2"/>
  <c r="E423" i="2"/>
  <c r="E415" i="2"/>
  <c r="E407" i="2"/>
  <c r="E399" i="2"/>
  <c r="E391" i="2"/>
  <c r="E375" i="2"/>
  <c r="E367" i="2"/>
  <c r="E359" i="2"/>
  <c r="E347" i="2"/>
  <c r="E339" i="2"/>
  <c r="E331" i="2"/>
  <c r="E319" i="2"/>
  <c r="E311" i="2"/>
  <c r="E303" i="2"/>
  <c r="E295" i="2"/>
  <c r="E287" i="2"/>
  <c r="E279" i="2"/>
  <c r="E271" i="2"/>
  <c r="E263" i="2"/>
  <c r="E255" i="2"/>
  <c r="E247" i="2"/>
  <c r="E239" i="2"/>
  <c r="E231" i="2"/>
  <c r="E223" i="2"/>
  <c r="E219" i="2"/>
  <c r="E211" i="2"/>
  <c r="E203" i="2"/>
  <c r="E195" i="2"/>
  <c r="E187" i="2"/>
  <c r="E175" i="2"/>
  <c r="E171" i="2"/>
  <c r="E163" i="2"/>
  <c r="E155" i="2"/>
  <c r="E147" i="2"/>
  <c r="E139" i="2"/>
  <c r="E131" i="2"/>
  <c r="E123" i="2"/>
  <c r="E119" i="2"/>
  <c r="E111" i="2"/>
  <c r="E107" i="2"/>
  <c r="E103" i="2"/>
  <c r="E99" i="2"/>
  <c r="E95" i="2"/>
  <c r="E91" i="2"/>
  <c r="E87" i="2"/>
  <c r="E83" i="2"/>
  <c r="E79" i="2"/>
  <c r="E75" i="2"/>
  <c r="E71" i="2"/>
  <c r="E494" i="2"/>
  <c r="E490" i="2"/>
  <c r="E486" i="2"/>
  <c r="E482" i="2"/>
  <c r="E478" i="2"/>
  <c r="E474" i="2"/>
  <c r="E470" i="2"/>
  <c r="E466" i="2"/>
  <c r="E462" i="2"/>
  <c r="E458" i="2"/>
  <c r="E454" i="2"/>
  <c r="E450" i="2"/>
  <c r="E446" i="2"/>
  <c r="E442" i="2"/>
  <c r="E438" i="2"/>
  <c r="E434" i="2"/>
  <c r="E430" i="2"/>
  <c r="E426" i="2"/>
  <c r="E422" i="2"/>
  <c r="E418" i="2"/>
  <c r="E414" i="2"/>
  <c r="E410" i="2"/>
  <c r="E406" i="2"/>
  <c r="E402" i="2"/>
  <c r="E398" i="2"/>
  <c r="E394" i="2"/>
  <c r="E390" i="2"/>
  <c r="E386" i="2"/>
  <c r="E382" i="2"/>
  <c r="E378" i="2"/>
  <c r="E374" i="2"/>
  <c r="E370" i="2"/>
  <c r="E366" i="2"/>
  <c r="E362" i="2"/>
  <c r="E358" i="2"/>
  <c r="E354" i="2"/>
  <c r="E350" i="2"/>
  <c r="E346" i="2"/>
  <c r="E342" i="2"/>
  <c r="E338" i="2"/>
  <c r="E334" i="2"/>
  <c r="E330" i="2"/>
  <c r="E326" i="2"/>
  <c r="E322" i="2"/>
  <c r="E318" i="2"/>
  <c r="E314" i="2"/>
  <c r="E310" i="2"/>
  <c r="E306" i="2"/>
  <c r="E302" i="2"/>
  <c r="E298" i="2"/>
  <c r="E294" i="2"/>
  <c r="E290" i="2"/>
  <c r="E286" i="2"/>
  <c r="E282" i="2"/>
  <c r="E278" i="2"/>
  <c r="E274" i="2"/>
  <c r="E270" i="2"/>
  <c r="E266" i="2"/>
  <c r="E262" i="2"/>
  <c r="E258" i="2"/>
  <c r="E254" i="2"/>
  <c r="E250" i="2"/>
  <c r="E246" i="2"/>
  <c r="E242" i="2"/>
  <c r="E238" i="2"/>
  <c r="E234" i="2"/>
  <c r="E230" i="2"/>
  <c r="E226" i="2"/>
  <c r="E222" i="2"/>
  <c r="E218" i="2"/>
  <c r="E214" i="2"/>
  <c r="E210" i="2"/>
  <c r="E206" i="2"/>
  <c r="E202" i="2"/>
  <c r="E198" i="2"/>
  <c r="E194" i="2"/>
  <c r="E190" i="2"/>
  <c r="E186" i="2"/>
  <c r="E182" i="2"/>
  <c r="E178" i="2"/>
  <c r="E174" i="2"/>
  <c r="E170" i="2"/>
  <c r="E166" i="2"/>
  <c r="E162" i="2"/>
  <c r="E158" i="2"/>
  <c r="E154" i="2"/>
  <c r="E150" i="2"/>
  <c r="E146" i="2"/>
  <c r="E142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491" i="2"/>
  <c r="E479" i="2"/>
  <c r="E467" i="2"/>
  <c r="E455" i="2"/>
  <c r="E447" i="2"/>
  <c r="E435" i="2"/>
  <c r="E419" i="2"/>
  <c r="E411" i="2"/>
  <c r="E403" i="2"/>
  <c r="E395" i="2"/>
  <c r="E387" i="2"/>
  <c r="E383" i="2"/>
  <c r="E379" i="2"/>
  <c r="E371" i="2"/>
  <c r="E363" i="2"/>
  <c r="E355" i="2"/>
  <c r="E351" i="2"/>
  <c r="E343" i="2"/>
  <c r="E335" i="2"/>
  <c r="E327" i="2"/>
  <c r="E323" i="2"/>
  <c r="E315" i="2"/>
  <c r="E307" i="2"/>
  <c r="E299" i="2"/>
  <c r="E291" i="2"/>
  <c r="E283" i="2"/>
  <c r="E275" i="2"/>
  <c r="E267" i="2"/>
  <c r="E259" i="2"/>
  <c r="E251" i="2"/>
  <c r="E243" i="2"/>
  <c r="E235" i="2"/>
  <c r="E227" i="2"/>
  <c r="E215" i="2"/>
  <c r="E207" i="2"/>
  <c r="E199" i="2"/>
  <c r="E191" i="2"/>
  <c r="E183" i="2"/>
  <c r="E179" i="2"/>
  <c r="E167" i="2"/>
  <c r="E159" i="2"/>
  <c r="E151" i="2"/>
  <c r="E143" i="2"/>
  <c r="E127" i="2"/>
  <c r="E115" i="2"/>
  <c r="E497" i="2"/>
  <c r="E493" i="2"/>
  <c r="E489" i="2"/>
  <c r="E485" i="2"/>
  <c r="E481" i="2"/>
  <c r="E477" i="2"/>
  <c r="E473" i="2"/>
  <c r="E469" i="2"/>
  <c r="E465" i="2"/>
  <c r="E457" i="2"/>
  <c r="E453" i="2"/>
  <c r="E449" i="2"/>
  <c r="E445" i="2"/>
  <c r="E441" i="2"/>
  <c r="E437" i="2"/>
  <c r="E433" i="2"/>
  <c r="E429" i="2"/>
  <c r="E425" i="2"/>
  <c r="E421" i="2"/>
  <c r="E417" i="2"/>
  <c r="E413" i="2"/>
  <c r="E409" i="2"/>
  <c r="E405" i="2"/>
  <c r="E401" i="2"/>
  <c r="E397" i="2"/>
  <c r="E393" i="2"/>
  <c r="E389" i="2"/>
  <c r="E385" i="2"/>
  <c r="E381" i="2"/>
  <c r="E377" i="2"/>
  <c r="E373" i="2"/>
  <c r="E369" i="2"/>
  <c r="E365" i="2"/>
  <c r="E361" i="2"/>
  <c r="E357" i="2"/>
  <c r="E353" i="2"/>
  <c r="E349" i="2"/>
  <c r="E345" i="2"/>
  <c r="E341" i="2"/>
  <c r="E337" i="2"/>
  <c r="E333" i="2"/>
  <c r="E329" i="2"/>
  <c r="E325" i="2"/>
  <c r="E321" i="2"/>
  <c r="E317" i="2"/>
  <c r="E313" i="2"/>
  <c r="E309" i="2"/>
  <c r="E305" i="2"/>
  <c r="E301" i="2"/>
  <c r="E297" i="2"/>
  <c r="E293" i="2"/>
  <c r="E289" i="2"/>
  <c r="E285" i="2"/>
  <c r="E281" i="2"/>
  <c r="E277" i="2"/>
  <c r="E273" i="2"/>
  <c r="E269" i="2"/>
  <c r="E265" i="2"/>
  <c r="E261" i="2"/>
  <c r="E257" i="2"/>
  <c r="E253" i="2"/>
  <c r="E249" i="2"/>
  <c r="E245" i="2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E97" i="2"/>
  <c r="E93" i="2"/>
  <c r="E89" i="2"/>
  <c r="E85" i="2"/>
  <c r="E81" i="2"/>
  <c r="E77" i="2"/>
  <c r="E73" i="2"/>
  <c r="E69" i="2"/>
  <c r="E61" i="2"/>
  <c r="E461" i="2"/>
  <c r="E487" i="2"/>
  <c r="E471" i="2"/>
  <c r="E459" i="2"/>
  <c r="E451" i="2"/>
  <c r="E439" i="2"/>
  <c r="E427" i="2"/>
  <c r="E496" i="2"/>
  <c r="E492" i="2"/>
  <c r="E488" i="2"/>
  <c r="E484" i="2"/>
  <c r="E480" i="2"/>
  <c r="E476" i="2"/>
  <c r="E472" i="2"/>
  <c r="E468" i="2"/>
  <c r="E464" i="2"/>
  <c r="E460" i="2"/>
  <c r="E456" i="2"/>
  <c r="E452" i="2"/>
  <c r="E448" i="2"/>
  <c r="E444" i="2"/>
  <c r="E440" i="2"/>
  <c r="E436" i="2"/>
  <c r="E432" i="2"/>
  <c r="E428" i="2"/>
  <c r="E424" i="2"/>
  <c r="E420" i="2"/>
  <c r="E416" i="2"/>
  <c r="E412" i="2"/>
  <c r="E408" i="2"/>
  <c r="E404" i="2"/>
  <c r="E400" i="2"/>
  <c r="E396" i="2"/>
  <c r="E392" i="2"/>
  <c r="E388" i="2"/>
  <c r="E384" i="2"/>
  <c r="E380" i="2"/>
  <c r="E376" i="2"/>
  <c r="E372" i="2"/>
  <c r="E368" i="2"/>
  <c r="E364" i="2"/>
  <c r="E360" i="2"/>
  <c r="E356" i="2"/>
  <c r="E352" i="2"/>
  <c r="E348" i="2"/>
  <c r="E344" i="2"/>
  <c r="E340" i="2"/>
  <c r="E336" i="2"/>
  <c r="E332" i="2"/>
  <c r="E328" i="2"/>
  <c r="E324" i="2"/>
  <c r="E320" i="2"/>
  <c r="E316" i="2"/>
  <c r="E312" i="2"/>
  <c r="E308" i="2"/>
  <c r="E304" i="2"/>
  <c r="E300" i="2"/>
  <c r="E296" i="2"/>
  <c r="E292" i="2"/>
  <c r="E288" i="2"/>
  <c r="E284" i="2"/>
  <c r="E280" i="2"/>
  <c r="E276" i="2"/>
  <c r="E272" i="2"/>
  <c r="E268" i="2"/>
  <c r="E264" i="2"/>
  <c r="E260" i="2"/>
  <c r="E256" i="2"/>
  <c r="E252" i="2"/>
  <c r="E248" i="2"/>
  <c r="E244" i="2"/>
  <c r="E240" i="2"/>
  <c r="E236" i="2"/>
  <c r="E232" i="2"/>
  <c r="E228" i="2"/>
  <c r="E224" i="2"/>
  <c r="E220" i="2"/>
  <c r="E216" i="2"/>
  <c r="E212" i="2"/>
  <c r="E208" i="2"/>
  <c r="E204" i="2"/>
  <c r="E200" i="2"/>
  <c r="E196" i="2"/>
  <c r="E192" i="2"/>
  <c r="E188" i="2"/>
  <c r="E184" i="2"/>
  <c r="E180" i="2"/>
  <c r="E176" i="2"/>
  <c r="E172" i="2"/>
  <c r="E168" i="2"/>
  <c r="E164" i="2"/>
  <c r="E160" i="2"/>
  <c r="E156" i="2"/>
  <c r="E152" i="2"/>
  <c r="E148" i="2"/>
  <c r="E144" i="2"/>
  <c r="E140" i="2"/>
  <c r="E136" i="2"/>
  <c r="E132" i="2"/>
  <c r="E128" i="2"/>
  <c r="E124" i="2"/>
  <c r="E120" i="2"/>
  <c r="E116" i="2"/>
  <c r="E112" i="2"/>
  <c r="E108" i="2"/>
  <c r="E104" i="2"/>
  <c r="E100" i="2"/>
  <c r="E96" i="2"/>
  <c r="E92" i="2"/>
  <c r="E88" i="2"/>
  <c r="E84" i="2"/>
  <c r="E80" i="2"/>
  <c r="E76" i="2"/>
  <c r="E72" i="2"/>
  <c r="E68" i="2"/>
  <c r="E62" i="2"/>
  <c r="E58" i="2"/>
  <c r="E54" i="2"/>
  <c r="E50" i="2"/>
  <c r="E46" i="2"/>
  <c r="E42" i="2"/>
  <c r="E38" i="2"/>
  <c r="E34" i="2"/>
  <c r="E30" i="2"/>
  <c r="E22" i="2"/>
  <c r="E18" i="2"/>
  <c r="E14" i="2"/>
  <c r="E10" i="2"/>
  <c r="E6" i="2"/>
  <c r="E65" i="2"/>
  <c r="E57" i="2"/>
  <c r="E53" i="2"/>
  <c r="E49" i="2"/>
  <c r="E45" i="2"/>
  <c r="E41" i="2"/>
  <c r="E37" i="2"/>
  <c r="E33" i="2"/>
  <c r="E29" i="2"/>
  <c r="E25" i="2"/>
  <c r="E21" i="2"/>
  <c r="E17" i="2"/>
  <c r="E13" i="2"/>
  <c r="E9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8" i="2"/>
  <c r="H510" i="4" l="1"/>
  <c r="I510" i="4"/>
  <c r="J9" i="4"/>
  <c r="J510" i="4" s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7" i="4"/>
  <c r="N508" i="4"/>
  <c r="N509" i="4"/>
  <c r="N510" i="4"/>
  <c r="I503" i="2"/>
  <c r="I17" i="2"/>
  <c r="I18" i="2"/>
  <c r="I19" i="2"/>
  <c r="I20" i="2"/>
  <c r="N9" i="4"/>
  <c r="I22" i="2" l="1"/>
  <c r="I23" i="2"/>
  <c r="I24" i="2"/>
  <c r="E409" i="7"/>
  <c r="E162" i="7"/>
  <c r="E45" i="7"/>
  <c r="E196" i="7"/>
  <c r="E75" i="7"/>
  <c r="E224" i="7"/>
  <c r="E338" i="7"/>
  <c r="E147" i="7"/>
  <c r="E157" i="7"/>
  <c r="E346" i="7"/>
  <c r="E99" i="7"/>
  <c r="E167" i="7"/>
  <c r="E455" i="7"/>
  <c r="E336" i="7"/>
  <c r="E452" i="7"/>
  <c r="E453" i="7"/>
  <c r="E30" i="7"/>
  <c r="E56" i="7"/>
  <c r="E458" i="7"/>
  <c r="E443" i="7"/>
  <c r="E328" i="7"/>
  <c r="E418" i="7"/>
  <c r="E227" i="7"/>
  <c r="E190" i="7"/>
  <c r="E331" i="7"/>
  <c r="E10" i="7"/>
  <c r="E316" i="7"/>
  <c r="E451" i="7"/>
  <c r="E279" i="7"/>
  <c r="E192" i="7"/>
  <c r="E220" i="7"/>
  <c r="E400" i="7"/>
  <c r="E226" i="7"/>
  <c r="E126" i="7"/>
  <c r="E297" i="7"/>
  <c r="E267" i="7"/>
  <c r="E133" i="7"/>
  <c r="E44" i="7"/>
  <c r="E230" i="7"/>
  <c r="E348" i="7"/>
  <c r="E347" i="7"/>
  <c r="E377" i="7"/>
  <c r="E446" i="7"/>
  <c r="E182" i="7"/>
  <c r="E326" i="7"/>
  <c r="E432" i="7"/>
  <c r="E51" i="7"/>
  <c r="E321" i="7"/>
  <c r="E424" i="7"/>
  <c r="E189" i="7"/>
  <c r="E111" i="7"/>
  <c r="E170" i="7"/>
  <c r="E212" i="7"/>
  <c r="E206" i="7"/>
  <c r="E394" i="7"/>
  <c r="E295" i="7"/>
  <c r="E233" i="7"/>
  <c r="E335" i="7"/>
  <c r="E354" i="7"/>
  <c r="E9" i="7"/>
  <c r="E228" i="7"/>
  <c r="E317" i="7"/>
  <c r="E299" i="7"/>
  <c r="E160" i="7"/>
  <c r="E288" i="7"/>
  <c r="E360" i="7"/>
  <c r="E232" i="7"/>
  <c r="E79" i="7"/>
  <c r="E174" i="7"/>
  <c r="E197" i="7"/>
  <c r="E434" i="7"/>
  <c r="E282" i="7"/>
  <c r="E191" i="7"/>
  <c r="E152" i="7"/>
  <c r="E312" i="7"/>
  <c r="E78" i="7"/>
  <c r="E401" i="7"/>
  <c r="E384" i="7"/>
  <c r="E300" i="7"/>
  <c r="E159" i="7"/>
  <c r="E368" i="7"/>
  <c r="E128" i="7"/>
  <c r="E36" i="7"/>
  <c r="E431" i="7"/>
  <c r="E340" i="7"/>
  <c r="E320" i="7"/>
  <c r="E186" i="7"/>
  <c r="E213" i="7"/>
  <c r="E229" i="7"/>
  <c r="E216" i="7"/>
  <c r="E419" i="7"/>
  <c r="E413" i="7"/>
  <c r="E18" i="7"/>
  <c r="E378" i="7"/>
  <c r="E173" i="7"/>
  <c r="E310" i="7"/>
  <c r="E234" i="7"/>
  <c r="E426" i="7"/>
  <c r="E58" i="7"/>
  <c r="E408" i="7"/>
  <c r="E236" i="7"/>
  <c r="E223" i="7"/>
  <c r="E175" i="7"/>
  <c r="E201" i="7"/>
  <c r="E221" i="7"/>
  <c r="E383" i="7"/>
  <c r="E181" i="7"/>
  <c r="E26" i="7"/>
  <c r="E403" i="7"/>
  <c r="E171" i="7"/>
  <c r="E161" i="7"/>
  <c r="E289" i="7"/>
  <c r="E264" i="7"/>
  <c r="E405" i="7"/>
  <c r="E148" i="7"/>
  <c r="E391" i="7"/>
  <c r="E76" i="7"/>
  <c r="E254" i="7"/>
  <c r="E423" i="7"/>
  <c r="E118" i="7"/>
  <c r="E163" i="7"/>
  <c r="E122" i="7"/>
  <c r="E114" i="7"/>
  <c r="E199" i="7"/>
  <c r="E369" i="7"/>
  <c r="E459" i="7"/>
  <c r="E7" i="7"/>
  <c r="E142" i="7"/>
  <c r="E158" i="7"/>
  <c r="E102" i="7"/>
  <c r="E318" i="7"/>
  <c r="E425" i="7"/>
  <c r="E35" i="7"/>
  <c r="E87" i="7"/>
  <c r="E352" i="7"/>
  <c r="E372" i="7"/>
  <c r="E438" i="7"/>
  <c r="E16" i="7"/>
  <c r="E259" i="7"/>
  <c r="E263" i="7"/>
  <c r="E107" i="7"/>
  <c r="E427" i="7"/>
  <c r="E429" i="7"/>
  <c r="E444" i="7"/>
  <c r="E41" i="7"/>
  <c r="E88" i="7"/>
  <c r="E127" i="7"/>
  <c r="E140" i="7"/>
  <c r="E172" i="7"/>
  <c r="E253" i="7"/>
  <c r="E303" i="7"/>
  <c r="E461" i="7"/>
  <c r="E42" i="7"/>
  <c r="E339" i="7"/>
  <c r="E392" i="7"/>
  <c r="E376" i="7"/>
  <c r="E60" i="7"/>
  <c r="E445" i="7"/>
  <c r="E441" i="7"/>
  <c r="E387" i="7"/>
  <c r="E194" i="7"/>
  <c r="E47" i="7"/>
  <c r="E222" i="7"/>
  <c r="E23" i="7"/>
  <c r="E245" i="7"/>
  <c r="E249" i="7"/>
  <c r="E396" i="7"/>
  <c r="E417" i="7"/>
  <c r="E207" i="7"/>
  <c r="E150" i="7"/>
  <c r="E59" i="7"/>
  <c r="E137" i="7"/>
  <c r="E244" i="7"/>
  <c r="E305" i="7"/>
  <c r="E277" i="7"/>
  <c r="E411" i="7"/>
  <c r="E143" i="7"/>
  <c r="E82" i="7"/>
  <c r="E48" i="7"/>
  <c r="E72" i="7"/>
  <c r="E180" i="7"/>
  <c r="E237" i="7"/>
  <c r="E464" i="7"/>
  <c r="E109" i="7"/>
  <c r="E204" i="7"/>
  <c r="E120" i="7"/>
  <c r="E323" i="7"/>
  <c r="E407" i="7"/>
  <c r="E274" i="7"/>
  <c r="E8" i="7"/>
  <c r="E255" i="7"/>
  <c r="E448" i="7"/>
  <c r="E154" i="7"/>
  <c r="E366" i="7"/>
  <c r="E375" i="7"/>
  <c r="E66" i="7"/>
  <c r="E306" i="7"/>
  <c r="E390" i="7"/>
  <c r="E71" i="7"/>
  <c r="E256" i="7"/>
  <c r="E193" i="7"/>
  <c r="E406" i="7"/>
  <c r="E210" i="7"/>
  <c r="E116" i="7"/>
  <c r="E356" i="7"/>
  <c r="E185" i="7"/>
  <c r="E125" i="7"/>
  <c r="E98" i="7"/>
  <c r="E248" i="7"/>
  <c r="E34" i="7"/>
  <c r="E393" i="7"/>
  <c r="E258" i="7"/>
  <c r="E364" i="7"/>
  <c r="E62" i="7"/>
  <c r="E311" i="7"/>
  <c r="E365" i="7"/>
  <c r="E95" i="7"/>
  <c r="E219" i="7"/>
  <c r="E334" i="7"/>
  <c r="E275" i="7"/>
  <c r="E281" i="7"/>
  <c r="E270" i="7"/>
  <c r="E105" i="7"/>
  <c r="E86" i="7"/>
  <c r="E135" i="7"/>
  <c r="E198" i="7"/>
  <c r="E239" i="7"/>
  <c r="E80" i="7"/>
  <c r="E463" i="7"/>
  <c r="E304" i="7"/>
  <c r="E447" i="7"/>
  <c r="E132" i="7"/>
  <c r="E155" i="7"/>
  <c r="E209" i="7"/>
  <c r="E398" i="7"/>
  <c r="E397" i="7"/>
  <c r="E247" i="7"/>
  <c r="E252" i="7"/>
  <c r="E314" i="7"/>
  <c r="E31" i="7"/>
  <c r="E454" i="7"/>
  <c r="E37" i="7"/>
  <c r="E165" i="7"/>
  <c r="E353" i="7"/>
  <c r="E374" i="7"/>
  <c r="E399" i="7"/>
  <c r="E13" i="7"/>
  <c r="E151" i="7"/>
  <c r="E33" i="7"/>
  <c r="E203" i="7"/>
  <c r="E294" i="7"/>
  <c r="E235" i="7"/>
  <c r="E355" i="7"/>
  <c r="E65" i="7"/>
  <c r="E70" i="7"/>
  <c r="E54" i="7"/>
  <c r="E250" i="7"/>
  <c r="E202" i="7"/>
  <c r="E22" i="7"/>
  <c r="E52" i="7"/>
  <c r="E27" i="7"/>
  <c r="E81" i="7"/>
  <c r="E14" i="7"/>
  <c r="E85" i="7"/>
  <c r="E115" i="7"/>
  <c r="E286" i="7"/>
  <c r="E322" i="7"/>
  <c r="E382" i="7"/>
  <c r="E437" i="7"/>
  <c r="E439" i="7"/>
  <c r="E63" i="7"/>
  <c r="E205" i="7"/>
  <c r="E84" i="7"/>
  <c r="E332" i="7"/>
  <c r="E121" i="7"/>
  <c r="E90" i="7"/>
  <c r="E141" i="7"/>
  <c r="E218" i="7"/>
  <c r="E262" i="7"/>
  <c r="E57" i="7"/>
  <c r="E61" i="7"/>
  <c r="E217" i="7"/>
  <c r="E389" i="7"/>
  <c r="E242" i="7"/>
  <c r="E24" i="7"/>
  <c r="E91" i="7"/>
  <c r="E179" i="7"/>
  <c r="E287" i="7"/>
  <c r="E325" i="7"/>
  <c r="E450" i="7"/>
  <c r="E315" i="7"/>
  <c r="E55" i="7"/>
  <c r="E108" i="7"/>
  <c r="E225" i="7"/>
  <c r="E246" i="7"/>
  <c r="E292" i="7"/>
  <c r="E402" i="7"/>
  <c r="E410" i="7"/>
  <c r="E129" i="7"/>
  <c r="E337" i="7"/>
  <c r="E156" i="7"/>
  <c r="E178" i="7"/>
  <c r="E19" i="7"/>
  <c r="E273" i="7"/>
  <c r="E100" i="7"/>
  <c r="E272" i="7"/>
  <c r="E123" i="7"/>
  <c r="E307" i="7"/>
  <c r="E457" i="7"/>
  <c r="E77" i="7"/>
  <c r="E139" i="7"/>
  <c r="E168" i="7"/>
  <c r="E344" i="7"/>
  <c r="E285" i="7"/>
  <c r="E351" i="7"/>
  <c r="E5" i="7"/>
  <c r="E68" i="7"/>
  <c r="E188" i="7"/>
  <c r="E144" i="7"/>
  <c r="E324" i="7"/>
  <c r="E343" i="7"/>
  <c r="E435" i="7"/>
  <c r="E420" i="7"/>
  <c r="E342" i="7"/>
  <c r="E345" i="7"/>
  <c r="E260" i="7"/>
  <c r="E386" i="7"/>
  <c r="E104" i="7"/>
  <c r="E261" i="7"/>
  <c r="E83" i="7"/>
  <c r="E200" i="7"/>
  <c r="E280" i="7"/>
  <c r="E449" i="7"/>
  <c r="E53" i="7"/>
  <c r="E395" i="7"/>
  <c r="E440" i="7"/>
  <c r="E101" i="7"/>
  <c r="E268" i="7"/>
  <c r="E46" i="7"/>
  <c r="E215" i="7"/>
  <c r="E177" i="7"/>
  <c r="E106" i="7"/>
  <c r="E138" i="7"/>
  <c r="E49" i="7"/>
  <c r="E29" i="7"/>
  <c r="E296" i="7"/>
  <c r="E359" i="7"/>
  <c r="E195" i="7"/>
  <c r="E112" i="7"/>
  <c r="E64" i="7"/>
  <c r="E110" i="7"/>
  <c r="E92" i="7"/>
  <c r="E442" i="7"/>
  <c r="E145" i="7"/>
  <c r="E373" i="7"/>
  <c r="E25" i="7"/>
  <c r="E251" i="7"/>
  <c r="E302" i="7"/>
  <c r="E214" i="7"/>
  <c r="E32" i="7"/>
  <c r="E94" i="7"/>
  <c r="E97" i="7"/>
  <c r="E176" i="7"/>
  <c r="E184" i="7"/>
  <c r="E6" i="7"/>
  <c r="E284" i="7"/>
  <c r="E357" i="7"/>
  <c r="E363" i="7"/>
  <c r="E371" i="7"/>
  <c r="E379" i="7"/>
  <c r="E404" i="7"/>
  <c r="E415" i="7"/>
  <c r="E462" i="7"/>
  <c r="E103" i="7"/>
  <c r="E183" i="7"/>
  <c r="E69" i="7"/>
  <c r="E456" i="7"/>
  <c r="E93" i="7"/>
  <c r="E362" i="7"/>
  <c r="E290" i="7"/>
  <c r="E308" i="7"/>
  <c r="E153" i="7"/>
  <c r="E380" i="7"/>
  <c r="E330" i="7"/>
  <c r="E381" i="7"/>
  <c r="E465" i="7"/>
  <c r="E319" i="7"/>
  <c r="E412" i="7"/>
  <c r="E278" i="7"/>
  <c r="E119" i="7"/>
  <c r="E89" i="7"/>
  <c r="E146" i="7"/>
  <c r="E269" i="7"/>
  <c r="E283" i="7"/>
  <c r="E169" i="7"/>
  <c r="E327" i="7"/>
  <c r="L9" i="4" l="1"/>
  <c r="K9" i="4" l="1"/>
  <c r="K510" i="4" s="1"/>
  <c r="L510" i="4"/>
  <c r="E5" i="2"/>
  <c r="I494" i="2" l="1"/>
  <c r="I495" i="2"/>
  <c r="I496" i="2"/>
  <c r="I497" i="2"/>
  <c r="I498" i="2"/>
  <c r="I499" i="2"/>
  <c r="I500" i="2"/>
  <c r="I501" i="2"/>
  <c r="I502" i="2"/>
  <c r="M10" i="4"/>
  <c r="M11" i="4"/>
  <c r="M12" i="4"/>
  <c r="M13" i="4"/>
  <c r="M14" i="4"/>
  <c r="M15" i="4"/>
  <c r="M16" i="4"/>
  <c r="M22" i="4"/>
  <c r="M23" i="4"/>
  <c r="M25" i="4"/>
  <c r="M26" i="4"/>
  <c r="M27" i="4"/>
  <c r="M28" i="4"/>
  <c r="M29" i="4"/>
  <c r="M30" i="4"/>
  <c r="M31" i="4"/>
  <c r="M32" i="4"/>
  <c r="M33" i="4"/>
  <c r="M34" i="4"/>
  <c r="M35" i="4"/>
  <c r="M36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5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9" i="4"/>
  <c r="B9" i="4"/>
  <c r="M510" i="4" l="1"/>
  <c r="I25" i="2" l="1"/>
  <c r="I26" i="2"/>
  <c r="I27" i="2"/>
  <c r="I28" i="2"/>
  <c r="I29" i="2"/>
  <c r="I30" i="2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5" i="2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</calcChain>
</file>

<file path=xl/sharedStrings.xml><?xml version="1.0" encoding="utf-8"?>
<sst xmlns="http://schemas.openxmlformats.org/spreadsheetml/2006/main" count="4122" uniqueCount="671">
  <si>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</si>
  <si>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</si>
  <si>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</si>
  <si>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</si>
  <si>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</si>
  <si>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</si>
  <si>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</si>
  <si>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</si>
  <si>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</si>
  <si>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</si>
  <si>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</si>
  <si>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</si>
  <si>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</si>
  <si>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</si>
  <si>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</si>
  <si>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</si>
  <si>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</si>
  <si>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</si>
  <si>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</si>
  <si>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</si>
  <si>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</si>
  <si>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</si>
  <si>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</si>
  <si>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</si>
  <si>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</si>
  <si>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</si>
  <si>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</si>
  <si>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</si>
  <si>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</si>
  <si>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</si>
  <si>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</si>
  <si>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</si>
  <si>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</si>
  <si>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</si>
  <si>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</si>
  <si>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</si>
  <si>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</si>
  <si>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</si>
  <si>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</si>
  <si>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</si>
  <si>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</si>
  <si>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</si>
  <si>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</si>
  <si>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</si>
  <si>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</si>
  <si>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</si>
  <si>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</si>
  <si>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</si>
  <si>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</si>
  <si>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</si>
  <si>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</si>
  <si>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</si>
  <si>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</si>
  <si>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</si>
  <si>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</si>
  <si>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</si>
  <si>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</si>
  <si>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</si>
  <si>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</si>
  <si>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</si>
  <si>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</si>
  <si>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</si>
  <si>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</si>
  <si>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</si>
  <si>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</si>
  <si>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</si>
  <si>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</si>
  <si>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</si>
  <si>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</si>
  <si>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</si>
  <si>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</si>
  <si>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</si>
  <si>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</si>
  <si>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</si>
  <si>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</si>
  <si>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</si>
  <si>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</si>
  <si>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</si>
  <si>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</si>
  <si>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</si>
  <si>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</si>
  <si>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</si>
  <si>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</si>
  <si>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</si>
  <si>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</si>
  <si>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</si>
  <si>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</si>
  <si>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</si>
  <si>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</si>
  <si>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</si>
  <si>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</si>
  <si>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</si>
  <si>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</si>
  <si>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</si>
  <si>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</si>
  <si>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</si>
  <si>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</si>
  <si>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</si>
  <si>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</si>
  <si>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</si>
  <si>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</si>
  <si>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</si>
  <si>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</si>
  <si>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</si>
  <si>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</si>
  <si>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</si>
  <si>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</si>
  <si>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</si>
  <si>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</si>
  <si>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</si>
  <si>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</si>
  <si>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</si>
  <si>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</si>
  <si>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</si>
  <si>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</si>
  <si>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</si>
  <si>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</si>
  <si>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</si>
  <si>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</si>
  <si>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</si>
  <si>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</si>
  <si>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</si>
  <si>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</si>
  <si>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</si>
  <si>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</si>
  <si>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</si>
  <si>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</si>
  <si>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</si>
  <si>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</si>
  <si>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</si>
  <si>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</si>
  <si>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</si>
  <si>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</si>
  <si>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</si>
  <si>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</si>
  <si>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</si>
  <si>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</si>
  <si>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</si>
  <si>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</si>
  <si>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</si>
  <si>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</si>
  <si>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</si>
  <si>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</si>
  <si>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</si>
  <si>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</si>
  <si>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</si>
  <si>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</si>
  <si>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</si>
  <si>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</si>
  <si>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</si>
  <si>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</si>
  <si>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</si>
  <si>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</si>
  <si>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</si>
  <si>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</si>
  <si>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</si>
  <si>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</si>
  <si>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</si>
  <si>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</si>
  <si>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</si>
  <si>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</si>
  <si>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</si>
  <si>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</si>
  <si>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</si>
  <si>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</si>
  <si>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</si>
  <si>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</si>
  <si>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</si>
  <si>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</si>
  <si>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</si>
  <si>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</si>
  <si>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</si>
  <si>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</si>
  <si>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</si>
  <si>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</si>
  <si>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</si>
  <si>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</si>
  <si>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</si>
  <si>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</si>
  <si>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</si>
  <si>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</si>
  <si>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</si>
  <si>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</si>
  <si>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</si>
  <si>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</si>
  <si>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</si>
  <si>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</si>
  <si>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</si>
  <si>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</si>
  <si>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</si>
  <si>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</si>
  <si>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</si>
  <si>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</si>
  <si>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</si>
  <si>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</si>
  <si>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</si>
  <si>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</si>
  <si>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</si>
  <si>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</si>
  <si>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</si>
  <si>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</si>
  <si>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</si>
  <si>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</si>
  <si>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</si>
  <si>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</si>
  <si>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</si>
  <si>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</si>
  <si>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</si>
  <si>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</si>
  <si>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</si>
  <si>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</si>
  <si>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</si>
  <si>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</si>
  <si>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</si>
  <si>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</si>
  <si>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</si>
  <si>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</si>
  <si>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</si>
  <si>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</si>
  <si>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</si>
  <si>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</si>
  <si>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</si>
  <si>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</si>
  <si>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</si>
  <si>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</si>
  <si>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</si>
  <si>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</si>
  <si>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</si>
  <si>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</si>
  <si>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</si>
  <si>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</si>
  <si>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</si>
  <si>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</si>
  <si>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</si>
  <si>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</si>
  <si>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</si>
  <si>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</si>
  <si>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</si>
  <si>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</si>
  <si>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</si>
  <si>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</si>
  <si>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</si>
  <si>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</si>
  <si>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</si>
  <si>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</si>
  <si>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</si>
  <si>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</si>
  <si>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</si>
  <si>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</si>
  <si>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</si>
  <si>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</si>
  <si>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</si>
  <si>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</si>
  <si>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</si>
  <si>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</si>
  <si>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</si>
  <si>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</si>
  <si>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</si>
  <si>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</si>
  <si>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</si>
  <si>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</si>
  <si>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</si>
  <si>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</si>
  <si>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</si>
  <si>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</si>
  <si>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</si>
  <si>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</si>
  <si>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</si>
  <si>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</si>
  <si>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</si>
  <si>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</si>
  <si>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</si>
  <si>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</si>
  <si>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</si>
  <si>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</si>
  <si>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</si>
  <si>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</si>
  <si>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</si>
  <si>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</si>
  <si>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</si>
  <si>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</si>
  <si>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</si>
  <si>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</si>
  <si>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</si>
  <si>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</si>
  <si>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</si>
  <si>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</si>
  <si>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</si>
  <si>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</si>
  <si>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</si>
  <si>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</si>
  <si>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</si>
  <si>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</si>
  <si>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</si>
  <si>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</si>
  <si>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</si>
  <si>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</si>
  <si>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</si>
  <si>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</si>
  <si>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</si>
  <si>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</si>
  <si>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</si>
  <si>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</si>
  <si>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</si>
  <si>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</si>
  <si>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</si>
  <si>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</si>
  <si>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</si>
  <si>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</si>
  <si>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</si>
  <si>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</si>
  <si>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</si>
  <si>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</si>
  <si>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</si>
  <si>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</si>
  <si>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</si>
  <si>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</si>
  <si>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</si>
  <si>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</si>
  <si>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</si>
  <si>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</si>
  <si>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</si>
  <si>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</si>
  <si>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</si>
  <si>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</si>
  <si>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</si>
  <si>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</si>
  <si>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</si>
  <si>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</si>
  <si>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</si>
  <si>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</si>
  <si>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</si>
  <si>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</si>
  <si>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</si>
  <si>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</si>
  <si>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</si>
  <si>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</si>
  <si>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</si>
  <si>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</si>
  <si>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</si>
  <si>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</si>
  <si>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</si>
  <si>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</si>
  <si>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</si>
  <si>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</si>
  <si>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</si>
  <si>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</si>
  <si>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</si>
  <si>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</si>
  <si>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</si>
  <si>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</si>
  <si>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</si>
  <si>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</si>
  <si>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</si>
  <si>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</si>
  <si>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</si>
  <si>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</si>
  <si>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</si>
  <si>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</si>
  <si>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</si>
  <si>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</si>
  <si>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</si>
  <si>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</si>
  <si>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</si>
  <si>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</si>
  <si>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</si>
  <si>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</si>
  <si>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</si>
  <si>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</si>
  <si>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</si>
  <si>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</si>
  <si>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</si>
  <si>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</si>
  <si>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</si>
  <si>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</si>
  <si>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</si>
  <si>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</si>
  <si>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</si>
  <si>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</si>
  <si>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</si>
  <si>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</si>
  <si>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</si>
  <si>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</si>
  <si>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</si>
  <si>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</si>
  <si>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</si>
  <si>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</si>
  <si>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</si>
  <si>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</si>
  <si>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</si>
  <si>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</si>
  <si>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</si>
  <si>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</si>
  <si>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</si>
  <si>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</si>
  <si>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</si>
  <si>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</si>
  <si>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</si>
  <si>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</si>
  <si>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</si>
  <si>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</si>
  <si>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</si>
  <si>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</si>
  <si>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</si>
  <si>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</si>
  <si>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</si>
  <si>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</si>
  <si>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</si>
  <si>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</si>
  <si>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</si>
  <si>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</si>
  <si>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</si>
  <si>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</si>
  <si>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</si>
  <si>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</si>
  <si>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</si>
  <si>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</si>
  <si>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</si>
  <si>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</si>
  <si>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</si>
  <si>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</si>
  <si>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</si>
  <si>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</si>
  <si>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</si>
  <si>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</si>
  <si>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</si>
  <si>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</si>
  <si>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</si>
  <si>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</si>
  <si>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</si>
  <si>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</si>
  <si>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</si>
  <si>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</si>
  <si>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</si>
  <si>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</si>
  <si>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</si>
  <si>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</si>
  <si>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</si>
  <si>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</si>
  <si>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</si>
  <si>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</si>
  <si>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</si>
  <si>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</si>
  <si>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</si>
  <si>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</si>
  <si>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</si>
  <si>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</si>
  <si>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</si>
  <si>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</si>
  <si>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</si>
  <si>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</si>
  <si>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</si>
  <si>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</si>
  <si>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</si>
  <si>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</si>
  <si>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</si>
  <si>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</si>
  <si>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</si>
  <si>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</si>
  <si>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</si>
  <si>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</si>
  <si>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</si>
  <si>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</si>
  <si>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</si>
  <si>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</si>
  <si>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</si>
  <si>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</si>
  <si>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</si>
  <si>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</si>
  <si>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</si>
  <si>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</si>
  <si>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</si>
  <si>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</si>
  <si>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</si>
  <si>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</si>
  <si>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</si>
  <si>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</si>
  <si>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</si>
  <si>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</si>
  <si>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</si>
  <si>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</si>
  <si>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</si>
  <si>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</si>
  <si>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</si>
  <si>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</si>
  <si>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</si>
  <si>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</si>
  <si>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</si>
  <si>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</si>
  <si>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</si>
  <si>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</si>
  <si>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</si>
  <si>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</si>
  <si>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</si>
  <si>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</si>
  <si>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</si>
  <si>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</si>
  <si>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</si>
  <si>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</si>
  <si>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</si>
  <si>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</si>
  <si>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</si>
  <si>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</si>
  <si>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</si>
  <si>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</si>
  <si>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</si>
  <si>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</si>
  <si>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</si>
  <si>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</si>
  <si>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</si>
  <si>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</si>
  <si>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</si>
  <si>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</si>
  <si>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</si>
  <si>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</si>
  <si>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</si>
  <si>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</si>
  <si>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</si>
  <si>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</si>
  <si>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</si>
  <si>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</si>
  <si>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</si>
  <si>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</si>
  <si>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</si>
  <si>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</si>
  <si>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</si>
  <si>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</si>
  <si>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</si>
  <si>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</si>
  <si>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</si>
  <si>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</si>
  <si>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</si>
  <si>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</si>
  <si>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</si>
  <si>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</si>
  <si>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</si>
  <si>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</si>
  <si>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</si>
  <si>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</si>
  <si>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</si>
  <si>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</si>
  <si>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</si>
  <si>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</si>
  <si>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</si>
  <si>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</si>
  <si>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</si>
  <si>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</si>
  <si>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</si>
  <si>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</si>
  <si>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</si>
  <si>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</si>
  <si>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</si>
  <si>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</si>
  <si>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</si>
  <si>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</si>
  <si>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</si>
  <si>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</si>
  <si>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</si>
  <si>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</si>
  <si>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</si>
  <si>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</si>
  <si>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</si>
  <si>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</si>
  <si>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</si>
  <si>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</si>
  <si>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</si>
  <si>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</si>
  <si>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</si>
  <si>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</si>
  <si>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</si>
  <si>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</si>
  <si>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</si>
  <si>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</si>
  <si>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</si>
  <si>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</si>
  <si>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</si>
  <si>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</si>
  <si>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</si>
  <si>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</si>
  <si>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</si>
  <si>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</si>
  <si>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</si>
  <si>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</si>
  <si>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</si>
  <si>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</si>
  <si>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</si>
  <si>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</si>
  <si>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</si>
  <si>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</si>
  <si>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</si>
  <si>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</si>
  <si>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</si>
  <si>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</si>
  <si>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</si>
  <si>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</si>
  <si>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</si>
  <si>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</si>
  <si>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</si>
  <si>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</si>
  <si>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</si>
  <si>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</si>
  <si>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</si>
  <si>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</si>
  <si>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</si>
  <si>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DIVAP - DIVISAO DE ADMINST. PESSOAL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</si>
  <si>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</si>
  <si>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</si>
  <si>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</si>
  <si>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</si>
  <si>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</si>
  <si>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</si>
  <si>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</si>
  <si>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</si>
  <si>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</si>
  <si>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</si>
  <si>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</si>
  <si>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</si>
  <si>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</si>
  <si>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</si>
  <si>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</si>
  <si>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</si>
  <si>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</si>
  <si>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</si>
  <si>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</si>
  <si>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</si>
  <si>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</si>
  <si>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</si>
  <si>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</si>
  <si>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</si>
  <si>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DIFAT- DIVISAO DE FATURAMENTO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</si>
  <si>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</si>
  <si>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</si>
  <si>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</si>
  <si>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</si>
  <si>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</si>
  <si>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</si>
  <si>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HEBER FILIPE CABRAL DE MELO</t>
  </si>
  <si>
    <t>DIDEP - DIVISAO DE DESENVOLV PESSOAL</t>
  </si>
  <si>
    <t>COINF-COORDENADORIA DE INFORMATICA</t>
  </si>
  <si>
    <t>FARMACIA DOIS IRMAOS</t>
  </si>
  <si>
    <t>FARMACIA BONITO</t>
  </si>
  <si>
    <t>DIUTI - DIVISAO DE UTILIDADES</t>
  </si>
  <si>
    <t>DESLIGADO</t>
  </si>
  <si>
    <t>LUCIANA MARINHO DE ALBUQUERQUE</t>
  </si>
  <si>
    <t>RESUMO DA FOLHA DE MAIO/2022</t>
  </si>
  <si>
    <t>03.06.2022</t>
  </si>
  <si>
    <t>FÉRIAS MAIO/2022</t>
  </si>
  <si>
    <t>COSUP - COORDENADORIA DE SUPRIMENTOS</t>
  </si>
  <si>
    <t>COBPF - COORDENADORIA DE BOAS PRATICAS</t>
  </si>
  <si>
    <t>DIVISAO DE ASSUNTOS REGULATORIOS</t>
  </si>
  <si>
    <t>DISET- DIV. DE SAUDE OCUPAC. E SEG.TRAB.</t>
  </si>
  <si>
    <t>CEDIOS E A DISPOSIÇÃO</t>
  </si>
  <si>
    <t>DIRAF-DIRETORIA ADMINISTR.E FINANCEIRA</t>
  </si>
  <si>
    <t>DISEG - DIVISAO DE SERVICOS GERAIS</t>
  </si>
  <si>
    <t>CORES - COORD. DE RESPONSAB. SOCIAL</t>
  </si>
  <si>
    <t>COCOM - COORD DE COMUNICAÇÃO</t>
  </si>
  <si>
    <t>FARMACIA IMPERADOR</t>
  </si>
  <si>
    <t>FARMACIA PRAZERES</t>
  </si>
  <si>
    <t>FARMACIA ARARIPINA</t>
  </si>
  <si>
    <t>FARMACIA GARANHUNS EXPR. CIDADAO</t>
  </si>
  <si>
    <t>DISOL - DIVISÃO DE SÓLIDOS</t>
  </si>
  <si>
    <t>CORHU - COORD. DE RECURSOS HUMANOS</t>
  </si>
  <si>
    <t>DICCP- DIVISAO DE CONTABILIDADE E CUSTOS</t>
  </si>
  <si>
    <t>DISOL I - DIVISAO DE SOLIDOS I</t>
  </si>
  <si>
    <t>COVEN- COORDENADORIA DE VENDAS</t>
  </si>
  <si>
    <t>Lançar</t>
  </si>
  <si>
    <t>Inicio: 02/05/2022</t>
  </si>
  <si>
    <t>Lançado</t>
  </si>
  <si>
    <t>Pagamento: 28/04/2022</t>
  </si>
  <si>
    <t>Processo : 00001 - CELETISTA/ESTAGIARIO     Período : 202205     Pagamento : 01     Roteiro : FOL</t>
  </si>
  <si>
    <t>Processo : 00001 - CELETISTA/ESTAGIARIO     Período : 202205     Pagamento : 01     Roteiro :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</si>
</sst>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"/>
    <numFmt numFmtId="165" formatCode="dd/mm/yy;@"/>
    <numFmt numFmtId="169" formatCode="_-* #,##0.00_-;\-* #,##0.00_-;_-* &quot;-&quot;??_-;_-@_-"/>
  </numFmts>
  <fonts count="66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b/>
      <sz val="16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0384">
    <xf numFmtId="0" fontId="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49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14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5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16" fillId="8" borderId="8" applyNumberFormat="0" applyFont="0" applyAlignment="0" applyProtection="0"/>
    <xf numFmtId="0" fontId="16" fillId="15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8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10" borderId="0" applyNumberFormat="0" applyBorder="0" applyAlignment="0" applyProtection="0"/>
    <xf numFmtId="0" fontId="15" fillId="30" borderId="0" applyNumberFormat="0" applyBorder="0" applyAlignment="0" applyProtection="0"/>
    <xf numFmtId="0" fontId="15" fillId="8" borderId="8" applyNumberFormat="0" applyFont="0" applyAlignment="0" applyProtection="0"/>
    <xf numFmtId="0" fontId="15" fillId="15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4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30" borderId="0" applyNumberFormat="0" applyBorder="0" applyAlignment="0" applyProtection="0"/>
    <xf numFmtId="0" fontId="14" fillId="8" borderId="8" applyNumberFormat="0" applyFont="0" applyAlignment="0" applyProtection="0"/>
    <xf numFmtId="0" fontId="14" fillId="15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4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30" borderId="0" applyNumberFormat="0" applyBorder="0" applyAlignment="0" applyProtection="0"/>
    <xf numFmtId="0" fontId="14" fillId="8" borderId="8" applyNumberFormat="0" applyFont="0" applyAlignment="0" applyProtection="0"/>
    <xf numFmtId="0" fontId="14" fillId="15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54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55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50" fillId="0" borderId="0" applyNumberFormat="0" applyFill="0" applyBorder="0" applyAlignment="0" applyProtection="0"/>
    <xf numFmtId="0" fontId="6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6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2" fillId="0" borderId="0" xfId="0" applyFont="1"/>
    <xf numFmtId="0" fontId="52" fillId="0" borderId="0" xfId="0" applyFont="1" applyAlignment="1">
      <alignment horizontal="center" vertical="center" wrapText="1"/>
    </xf>
    <xf numFmtId="0" fontId="52" fillId="33" borderId="10" xfId="0" applyFont="1" applyFill="1" applyBorder="1" applyAlignment="1">
      <alignment horizontal="center" vertical="center" wrapText="1"/>
    </xf>
    <xf numFmtId="43" fontId="52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0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0" fillId="0" borderId="0" xfId="0" applyNumberFormat="1" applyFont="1" applyFill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0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0" fontId="50" fillId="0" borderId="0" xfId="0" applyFont="1" applyFill="1" applyAlignment="1">
      <alignment horizontal="center"/>
    </xf>
    <xf numFmtId="43" fontId="50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0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0" fillId="0" borderId="10" xfId="0" applyFont="1" applyBorder="1" applyAlignment="1">
      <alignment horizontal="center"/>
    </xf>
    <xf numFmtId="0" fontId="50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0" fillId="0" borderId="10" xfId="0" applyFont="1" applyBorder="1" applyAlignment="1">
      <alignment horizontal="left"/>
    </xf>
    <xf numFmtId="43" fontId="57" fillId="0" borderId="10" xfId="0" applyNumberFormat="1" applyFont="1" applyBorder="1"/>
    <xf numFmtId="0" fontId="57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0" fillId="0" borderId="0" xfId="1596" applyNumberFormat="1" applyAlignment="1">
      <alignment horizontal="right"/>
    </xf>
    <xf numFmtId="43" fontId="50" fillId="0" borderId="0" xfId="1596" applyNumberFormat="1" applyFont="1" applyBorder="1" applyAlignment="1">
      <alignment horizontal="center"/>
    </xf>
    <xf numFmtId="0" fontId="58" fillId="0" borderId="0" xfId="50287"/>
    <xf numFmtId="0" fontId="58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0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59" fillId="0" borderId="10" xfId="50303" applyFont="1" applyBorder="1" applyAlignment="1">
      <alignment horizontal="center"/>
    </xf>
    <xf numFmtId="0" fontId="59" fillId="0" borderId="10" xfId="50303" applyFont="1" applyBorder="1"/>
    <xf numFmtId="0" fontId="53" fillId="0" borderId="0" xfId="12561"/>
    <xf numFmtId="0" fontId="53" fillId="0" borderId="0" xfId="12561" applyBorder="1" applyAlignment="1"/>
    <xf numFmtId="0" fontId="50" fillId="0" borderId="10" xfId="0" applyFont="1" applyFill="1" applyBorder="1"/>
    <xf numFmtId="0" fontId="0" fillId="0" borderId="0" xfId="0"/>
    <xf numFmtId="43" fontId="0" fillId="0" borderId="0" xfId="0" applyNumberFormat="1" applyBorder="1"/>
    <xf numFmtId="43" fontId="0" fillId="0" borderId="0" xfId="0" applyNumberFormat="1" applyBorder="1" applyAlignment="1">
      <alignment horizontal="right"/>
    </xf>
    <xf numFmtId="43" fontId="50" fillId="0" borderId="0" xfId="1596" applyNumberFormat="1" applyFont="1" applyBorder="1" applyAlignment="1">
      <alignment horizontal="right"/>
    </xf>
    <xf numFmtId="43" fontId="50" fillId="0" borderId="0" xfId="1596" applyNumberFormat="1" applyBorder="1" applyAlignment="1">
      <alignment horizontal="right"/>
    </xf>
    <xf numFmtId="0" fontId="63" fillId="0" borderId="11" xfId="0" applyFont="1" applyFill="1" applyBorder="1" applyAlignment="1">
      <alignment horizontal="center" vertical="center"/>
    </xf>
    <xf numFmtId="0" fontId="62" fillId="0" borderId="0" xfId="0" applyFont="1" applyFill="1" applyAlignment="1">
      <alignment horizontal="center"/>
    </xf>
    <xf numFmtId="0" fontId="62" fillId="0" borderId="0" xfId="0" applyFont="1" applyFill="1"/>
    <xf numFmtId="0" fontId="62" fillId="0" borderId="0" xfId="0" applyFont="1" applyFill="1" applyBorder="1"/>
    <xf numFmtId="43" fontId="50" fillId="0" borderId="0" xfId="3161" applyNumberFormat="1" applyFont="1" applyFill="1" applyBorder="1" applyAlignment="1">
      <alignment horizontal="center"/>
    </xf>
    <xf numFmtId="43" fontId="50" fillId="0" borderId="0" xfId="1596" applyNumberFormat="1" applyAlignment="1">
      <alignment horizontal="center"/>
    </xf>
    <xf numFmtId="0" fontId="50" fillId="0" borderId="0" xfId="1596"/>
    <xf numFmtId="0" fontId="53" fillId="0" borderId="0" xfId="12561"/>
    <xf numFmtId="0" fontId="53" fillId="0" borderId="0" xfId="12561" applyBorder="1" applyAlignment="1"/>
    <xf numFmtId="0" fontId="53" fillId="0" borderId="0" xfId="12561"/>
    <xf numFmtId="0" fontId="53" fillId="0" borderId="0" xfId="12561" applyBorder="1" applyAlignment="1"/>
    <xf numFmtId="0" fontId="53" fillId="0" borderId="0" xfId="12561" applyBorder="1" applyAlignment="1">
      <alignment horizontal="center"/>
    </xf>
    <xf numFmtId="0" fontId="52" fillId="0" borderId="10" xfId="0" applyFont="1" applyBorder="1" applyAlignment="1">
      <alignment horizont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61" fillId="0" borderId="0" xfId="0" applyFont="1" applyFill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0" fontId="65" fillId="34" borderId="10" xfId="0" applyFont="1" applyFill="1" applyBorder="1" applyAlignment="1">
      <alignment horizontal="center" vertical="center"/>
    </xf>
    <xf numFmtId="164" fontId="64" fillId="34" borderId="10" xfId="0" applyNumberFormat="1" applyFont="1" applyFill="1" applyBorder="1" applyAlignment="1">
      <alignment horizontal="center" vertical="center"/>
    </xf>
    <xf numFmtId="0" fontId="64" fillId="34" borderId="10" xfId="0" applyFont="1" applyFill="1" applyBorder="1" applyAlignment="1">
      <alignment horizontal="left" vertical="center"/>
    </xf>
    <xf numFmtId="0" fontId="64" fillId="0" borderId="10" xfId="0" applyFont="1" applyFill="1" applyBorder="1" applyAlignment="1">
      <alignment horizontal="center" vertical="center"/>
    </xf>
    <xf numFmtId="0" fontId="64" fillId="0" borderId="10" xfId="0" applyFont="1" applyFill="1" applyBorder="1" applyAlignment="1">
      <alignment horizontal="center"/>
    </xf>
    <xf numFmtId="164" fontId="64" fillId="34" borderId="10" xfId="0" applyNumberFormat="1" applyFont="1" applyFill="1" applyBorder="1" applyAlignment="1">
      <alignment horizontal="center"/>
    </xf>
    <xf numFmtId="0" fontId="65" fillId="34" borderId="10" xfId="0" applyFont="1" applyFill="1" applyBorder="1" applyAlignment="1">
      <alignment horizontal="center"/>
    </xf>
    <xf numFmtId="0" fontId="58" fillId="0" borderId="0" xfId="50287" applyAlignment="1">
      <alignment horizontal="center"/>
    </xf>
    <xf numFmtId="0" fontId="0" fillId="34" borderId="0" xfId="0" applyFill="1"/>
    <xf numFmtId="0" fontId="64" fillId="0" borderId="0" xfId="0" applyFont="1" applyFill="1" applyBorder="1" applyAlignment="1">
      <alignment horizontal="left" vertical="center"/>
    </xf>
    <xf numFmtId="0" fontId="0" fillId="35" borderId="0" xfId="0" applyFill="1"/>
    <xf numFmtId="0" fontId="64" fillId="0" borderId="10" xfId="42" applyFont="1" applyBorder="1" applyAlignment="1">
      <alignment horizontal="center" vertical="center"/>
    </xf>
    <xf numFmtId="0" fontId="64" fillId="34" borderId="10" xfId="42" applyFont="1" applyFill="1" applyBorder="1" applyAlignment="1">
      <alignment horizontal="left" vertical="center"/>
    </xf>
    <xf numFmtId="0" fontId="1" fillId="0" borderId="0" xfId="50364"/>
    <xf numFmtId="169" fontId="1" fillId="0" borderId="0" xfId="50364" applyNumberFormat="1" applyAlignment="1">
      <alignment horizontal="center"/>
    </xf>
    <xf numFmtId="169" fontId="1" fillId="0" borderId="0" xfId="50364" applyNumberFormat="1"/>
    <xf numFmtId="14" fontId="1" fillId="0" borderId="0" xfId="50364" applyNumberFormat="1" applyAlignment="1">
      <alignment horizontal="center"/>
    </xf>
    <xf numFmtId="0" fontId="1" fillId="0" borderId="0" xfId="50364" applyAlignment="1">
      <alignment horizontal="center"/>
    </xf>
    <xf numFmtId="0" fontId="60" fillId="0" borderId="0" xfId="50323" applyBorder="1" applyAlignment="1">
      <alignment horizontal="center"/>
    </xf>
    <xf numFmtId="0" fontId="60" fillId="0" borderId="0" xfId="50323" applyAlignment="1">
      <alignment horizontal="center"/>
    </xf>
    <xf numFmtId="0" fontId="50" fillId="0" borderId="0" xfId="0" applyFont="1" applyBorder="1"/>
    <xf numFmtId="0" fontId="60" fillId="0" borderId="0" xfId="50323" applyNumberFormat="1" applyFont="1" applyBorder="1" applyAlignment="1">
      <alignment horizontal="center"/>
    </xf>
    <xf numFmtId="0" fontId="53" fillId="0" borderId="0" xfId="12561" applyAlignment="1">
      <alignment horizontal="center"/>
    </xf>
    <xf numFmtId="0" fontId="50" fillId="0" borderId="0" xfId="1596"/>
    <xf numFmtId="0" fontId="50" fillId="0" borderId="0" xfId="1596" applyBorder="1"/>
    <xf numFmtId="0" fontId="50" fillId="0" borderId="0" xfId="1596" applyFont="1" applyBorder="1" applyAlignment="1">
      <alignment horizontal="left"/>
    </xf>
    <xf numFmtId="0" fontId="50" fillId="0" borderId="0" xfId="1596" applyBorder="1" applyAlignment="1"/>
    <xf numFmtId="0" fontId="50" fillId="0" borderId="0" xfId="1596" applyNumberFormat="1" applyFont="1" applyBorder="1" applyAlignment="1">
      <alignment horizontal="left"/>
    </xf>
    <xf numFmtId="169" fontId="50" fillId="0" borderId="0" xfId="1596" applyNumberFormat="1" applyBorder="1"/>
    <xf numFmtId="169" fontId="50" fillId="0" borderId="0" xfId="1596" applyNumberFormat="1" applyFont="1" applyBorder="1" applyAlignment="1">
      <alignment horizontal="right"/>
    </xf>
    <xf numFmtId="169" fontId="50" fillId="0" borderId="0" xfId="1596" applyNumberFormat="1" applyBorder="1" applyAlignment="1"/>
    <xf numFmtId="169" fontId="50" fillId="0" borderId="0" xfId="1596" applyNumberFormat="1" applyBorder="1" applyAlignment="1">
      <alignment horizontal="right"/>
    </xf>
    <xf numFmtId="0" fontId="50" fillId="0" borderId="0" xfId="1596"/>
    <xf numFmtId="169" fontId="50" fillId="0" borderId="0" xfId="1596" applyNumberFormat="1" applyBorder="1"/>
    <xf numFmtId="169" fontId="50" fillId="0" borderId="0" xfId="1596" applyNumberFormat="1" applyFont="1" applyBorder="1" applyAlignment="1">
      <alignment horizontal="right"/>
    </xf>
    <xf numFmtId="169" fontId="50" fillId="0" borderId="0" xfId="1596" applyNumberFormat="1" applyBorder="1" applyAlignment="1"/>
    <xf numFmtId="169" fontId="50" fillId="0" borderId="0" xfId="1596" applyNumberFormat="1" applyBorder="1" applyAlignment="1">
      <alignment horizontal="right"/>
    </xf>
    <xf numFmtId="0" fontId="50" fillId="0" borderId="0" xfId="1596"/>
    <xf numFmtId="0" fontId="50" fillId="0" borderId="0" xfId="1596" applyBorder="1"/>
    <xf numFmtId="0" fontId="50" fillId="0" borderId="0" xfId="1596" applyFont="1" applyBorder="1" applyAlignment="1">
      <alignment horizontal="left"/>
    </xf>
    <xf numFmtId="0" fontId="50" fillId="0" borderId="0" xfId="1596" applyBorder="1" applyAlignment="1"/>
    <xf numFmtId="0" fontId="50" fillId="0" borderId="0" xfId="1596" applyNumberFormat="1" applyFont="1" applyBorder="1" applyAlignment="1">
      <alignment horizontal="left"/>
    </xf>
    <xf numFmtId="169" fontId="50" fillId="0" borderId="0" xfId="1596" applyNumberFormat="1" applyBorder="1"/>
    <xf numFmtId="169" fontId="50" fillId="0" borderId="0" xfId="1596" applyNumberFormat="1" applyFont="1" applyBorder="1" applyAlignment="1">
      <alignment horizontal="right"/>
    </xf>
    <xf numFmtId="169" fontId="50" fillId="0" borderId="0" xfId="1596" applyNumberFormat="1" applyBorder="1" applyAlignment="1"/>
    <xf numFmtId="169" fontId="50" fillId="0" borderId="0" xfId="1596" applyNumberFormat="1" applyBorder="1" applyAlignment="1">
      <alignment horizontal="right"/>
    </xf>
    <xf numFmtId="0" fontId="60" fillId="0" borderId="0" xfId="50323"/>
    <xf numFmtId="0" fontId="60" fillId="0" borderId="0" xfId="50323" applyBorder="1"/>
    <xf numFmtId="0" fontId="60" fillId="0" borderId="0" xfId="50323" applyFont="1" applyBorder="1" applyAlignment="1">
      <alignment horizontal="left"/>
    </xf>
    <xf numFmtId="0" fontId="60" fillId="0" borderId="0" xfId="50323" applyBorder="1" applyAlignment="1"/>
  </cellXfs>
  <cellStyles count="50384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35" xfId="50284" xr:uid="{01080154-0A92-4C37-881F-0B9CB8359D60}"/>
    <cellStyle name="20% - Ênfase1 36" xfId="50305" xr:uid="{BD22B8B2-8664-49EB-A6F8-1C854E2B9520}"/>
    <cellStyle name="20% - Ênfase1 37" xfId="50325" xr:uid="{CEFB8FE4-B192-4241-91BB-6CAD3755D490}"/>
    <cellStyle name="20% - Ênfase1 38" xfId="50346" xr:uid="{B7CBFB00-0DFA-4D2D-AD93-A993D6C05713}"/>
    <cellStyle name="20% - Ênfase1 39" xfId="50366" xr:uid="{220D061D-EDAC-4907-B812-4F6685C34B42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35" xfId="50288" xr:uid="{AACDEF98-4A43-4425-9516-06A1F8DFA92F}"/>
    <cellStyle name="20% - Ênfase2 36" xfId="50308" xr:uid="{04DFF90B-5019-409C-A08E-04755977613D}"/>
    <cellStyle name="20% - Ênfase2 37" xfId="50328" xr:uid="{B5CFEA2C-581D-4D4F-AD69-A85B03506989}"/>
    <cellStyle name="20% - Ênfase2 38" xfId="50349" xr:uid="{930196FF-944B-422A-A167-CA9DFB0ABE74}"/>
    <cellStyle name="20% - Ênfase2 39" xfId="50369" xr:uid="{0A038F2B-1A17-4940-A078-2E7A88E20EF4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35" xfId="50291" xr:uid="{C7BCAD58-7528-4766-A638-9F922EE08BC6}"/>
    <cellStyle name="20% - Ênfase3 36" xfId="50311" xr:uid="{6DAB120A-7B85-42EB-888B-F857C9ED3633}"/>
    <cellStyle name="20% - Ênfase3 37" xfId="50331" xr:uid="{A66BE0E6-B743-4C3E-8258-278125090C5B}"/>
    <cellStyle name="20% - Ênfase3 38" xfId="50352" xr:uid="{5A94251F-D518-4548-8E8F-3EA2BF455C02}"/>
    <cellStyle name="20% - Ênfase3 39" xfId="50372" xr:uid="{1E885D76-B926-4741-A8D4-3D3E8504388E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35" xfId="50294" xr:uid="{624B1EF4-3E36-48AF-B1AD-CCF6681CCCE6}"/>
    <cellStyle name="20% - Ênfase4 36" xfId="50314" xr:uid="{83E20836-7036-4F36-B15B-473E32DD95B0}"/>
    <cellStyle name="20% - Ênfase4 37" xfId="50334" xr:uid="{9F1AAE79-542C-48D5-9FFA-60FA1DA8229C}"/>
    <cellStyle name="20% - Ênfase4 38" xfId="50355" xr:uid="{2B3AC0AF-857F-46AA-890E-C1E9685DD5DB}"/>
    <cellStyle name="20% - Ênfase4 39" xfId="50375" xr:uid="{69486C3D-BB64-4FAA-A96B-97ECCF03DBF6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35" xfId="50297" xr:uid="{AE1A5903-392D-4576-973B-8B75A5CE6E83}"/>
    <cellStyle name="20% - Ênfase5 36" xfId="50317" xr:uid="{9A60F8EF-B232-4BF2-9AD9-F1D8E611E326}"/>
    <cellStyle name="20% - Ênfase5 37" xfId="50337" xr:uid="{C42DAADC-24D9-4B70-9730-DFBEAAD34B5B}"/>
    <cellStyle name="20% - Ênfase5 38" xfId="50358" xr:uid="{BE60B005-0B45-45EC-A425-BAB63923FED9}"/>
    <cellStyle name="20% - Ênfase5 39" xfId="50378" xr:uid="{64F121B9-2AAE-4C28-8C29-6940D37B8D2B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35" xfId="50300" xr:uid="{8192D274-7F0C-41EF-9DCA-C7E6E0E26B6B}"/>
    <cellStyle name="20% - Ênfase6 36" xfId="50320" xr:uid="{CD39C03A-EDFC-41B9-B495-7FBEB4D1B540}"/>
    <cellStyle name="20% - Ênfase6 37" xfId="50340" xr:uid="{2046B7A5-65AA-4D29-9E23-7F48D819C9FF}"/>
    <cellStyle name="20% - Ênfase6 38" xfId="50361" xr:uid="{8FED8862-7EF2-4CCB-80D3-EB4FDA08D9B1}"/>
    <cellStyle name="20% - Ênfase6 39" xfId="50381" xr:uid="{DD9852BD-ED4D-4DD5-861A-757E1CCA77FC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35" xfId="50285" xr:uid="{015A073D-A5FD-467A-8429-A99AAF55C317}"/>
    <cellStyle name="40% - Ênfase1 36" xfId="50306" xr:uid="{711652A8-3621-4822-BE69-1EA6664A21A0}"/>
    <cellStyle name="40% - Ênfase1 37" xfId="50326" xr:uid="{1925872D-B328-4E71-98CC-ABE3D65C7EBD}"/>
    <cellStyle name="40% - Ênfase1 38" xfId="50347" xr:uid="{C670724E-B4A0-4910-B613-ACF59BA99F4F}"/>
    <cellStyle name="40% - Ênfase1 39" xfId="50367" xr:uid="{08FFF637-87EC-49C9-9258-903C36D4797B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35" xfId="50289" xr:uid="{2FBBB0C0-3843-467D-95B8-EE19F568749B}"/>
    <cellStyle name="40% - Ênfase2 36" xfId="50309" xr:uid="{D7176408-508F-4BE2-8CB1-40295573EBBE}"/>
    <cellStyle name="40% - Ênfase2 37" xfId="50329" xr:uid="{2794D4F4-6FC7-44B6-970C-1CAED9528BBF}"/>
    <cellStyle name="40% - Ênfase2 38" xfId="50350" xr:uid="{F4464022-10A4-472B-9F33-DBCE554AA952}"/>
    <cellStyle name="40% - Ênfase2 39" xfId="50370" xr:uid="{71D30634-033E-4781-B040-7695FF6188B9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35" xfId="50292" xr:uid="{299DC909-7D55-435B-BB11-634CC92D1CAC}"/>
    <cellStyle name="40% - Ênfase3 36" xfId="50312" xr:uid="{55012186-DDB0-4A3D-B4F5-BBCAEDD98A72}"/>
    <cellStyle name="40% - Ênfase3 37" xfId="50332" xr:uid="{9AEB9C33-9614-4001-9FD3-5F2CA3433D10}"/>
    <cellStyle name="40% - Ênfase3 38" xfId="50353" xr:uid="{D04400A7-EA21-40C4-98C5-F0A92F70BEC3}"/>
    <cellStyle name="40% - Ênfase3 39" xfId="50373" xr:uid="{5F907F7A-BD55-4743-990B-BB115C2887DE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35" xfId="50295" xr:uid="{04B794FA-3CFF-4FD3-90AB-8C2C40A74E35}"/>
    <cellStyle name="40% - Ênfase4 36" xfId="50315" xr:uid="{C81251E6-06AA-4BD6-8582-24AB224A3E9D}"/>
    <cellStyle name="40% - Ênfase4 37" xfId="50335" xr:uid="{5048C4C3-6166-4764-BF5F-70284FD67963}"/>
    <cellStyle name="40% - Ênfase4 38" xfId="50356" xr:uid="{F343439F-64E4-4409-A5D7-8D6CB8643234}"/>
    <cellStyle name="40% - Ênfase4 39" xfId="50376" xr:uid="{ED40E367-E7CB-4C0F-A8E5-84A311901102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35" xfId="50298" xr:uid="{C8FE8FA5-F1BD-4ADC-811B-B9AFB90E4F5E}"/>
    <cellStyle name="40% - Ênfase5 36" xfId="50318" xr:uid="{7A13AE65-3AAA-451B-8E60-CCC843BA821E}"/>
    <cellStyle name="40% - Ênfase5 37" xfId="50338" xr:uid="{36673BAE-6E4B-40FA-9663-6080AA1F8B56}"/>
    <cellStyle name="40% - Ênfase5 38" xfId="50359" xr:uid="{93C5EE28-8677-4978-B78C-D22040210219}"/>
    <cellStyle name="40% - Ênfase5 39" xfId="50379" xr:uid="{870C7861-8719-4F7C-A7F3-3D235F9B612C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35" xfId="50301" xr:uid="{FB23394A-5C8A-4E4B-A076-38FA07F60AC5}"/>
    <cellStyle name="40% - Ênfase6 36" xfId="50321" xr:uid="{9B88C47D-CAC1-40E8-AD88-1B22E357ADC0}"/>
    <cellStyle name="40% - Ênfase6 37" xfId="50341" xr:uid="{10B9FC7D-1F14-499D-8B35-F4683640A42C}"/>
    <cellStyle name="40% - Ênfase6 38" xfId="50362" xr:uid="{C9B630B7-F512-4B47-BF2D-D70D9547E370}"/>
    <cellStyle name="40% - Ênfase6 39" xfId="50382" xr:uid="{F37B4820-31F8-4F53-AA7C-32C7C34359CA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1 3" xfId="50286" xr:uid="{EEC7A5C9-3DEE-4B30-80A3-DFD6D656E184}"/>
    <cellStyle name="60% - Ênfase1 4" xfId="50307" xr:uid="{7FB66717-1EB1-404C-94A1-326D01E93928}"/>
    <cellStyle name="60% - Ênfase1 5" xfId="50327" xr:uid="{BEDA8D0E-D2F0-4165-998D-D537B9EFE389}"/>
    <cellStyle name="60% - Ênfase1 6" xfId="50348" xr:uid="{A540D494-D6A9-4E19-8D3E-3093FD2D6D9A}"/>
    <cellStyle name="60% - Ênfase1 7" xfId="50368" xr:uid="{16CDE2BB-EA4D-45B5-822C-024D10418C10}"/>
    <cellStyle name="60% - Ênfase2" xfId="25" builtinId="36" customBuiltin="1"/>
    <cellStyle name="60% - Ênfase2 2" xfId="50268" xr:uid="{2EF0E4C3-67FD-47EA-BD0C-A9B8B7514D69}"/>
    <cellStyle name="60% - Ênfase2 3" xfId="50290" xr:uid="{9434E541-A906-45EF-892E-5A0BDB258395}"/>
    <cellStyle name="60% - Ênfase2 4" xfId="50310" xr:uid="{6CC3B989-7D5C-4BC2-87EE-D5B62F309663}"/>
    <cellStyle name="60% - Ênfase2 5" xfId="50330" xr:uid="{A7316380-4CFE-473E-8C2A-EA4361BE191A}"/>
    <cellStyle name="60% - Ênfase2 6" xfId="50351" xr:uid="{D15AC6D8-169E-49A4-B828-5F1642B763ED}"/>
    <cellStyle name="60% - Ênfase2 7" xfId="50371" xr:uid="{AE425584-46CC-4CD5-BB3D-8213F1937801}"/>
    <cellStyle name="60% - Ênfase3" xfId="29" builtinId="40" customBuiltin="1"/>
    <cellStyle name="60% - Ênfase3 2" xfId="50271" xr:uid="{98FFAB68-FED9-4F66-BB3D-B44ABEE1D692}"/>
    <cellStyle name="60% - Ênfase3 3" xfId="50293" xr:uid="{E2F7E505-55BB-40B8-A2C1-3DC99071DA75}"/>
    <cellStyle name="60% - Ênfase3 4" xfId="50313" xr:uid="{4C1A87EE-5ABC-41B6-B8D7-D70CEEEA1974}"/>
    <cellStyle name="60% - Ênfase3 5" xfId="50333" xr:uid="{EDB4D228-C551-4F1E-942D-C975678118BF}"/>
    <cellStyle name="60% - Ênfase3 6" xfId="50354" xr:uid="{E3FC15D1-BEEF-4F3D-9A30-E650FB7D76BB}"/>
    <cellStyle name="60% - Ênfase3 7" xfId="50374" xr:uid="{65FC3EF3-63D2-4467-94C2-E34B1C3F4486}"/>
    <cellStyle name="60% - Ênfase4" xfId="33" builtinId="44" customBuiltin="1"/>
    <cellStyle name="60% - Ênfase4 2" xfId="50274" xr:uid="{2BB949B8-2AF9-406F-9305-8928DE2EFD2E}"/>
    <cellStyle name="60% - Ênfase4 3" xfId="50296" xr:uid="{192D6E01-797F-417C-B65B-F8B6B9668D44}"/>
    <cellStyle name="60% - Ênfase4 4" xfId="50316" xr:uid="{7F3700C9-307C-4B5D-AA5A-2817623C3233}"/>
    <cellStyle name="60% - Ênfase4 5" xfId="50336" xr:uid="{32CF9DC1-3714-40B5-B551-BBB9AD6C6D16}"/>
    <cellStyle name="60% - Ênfase4 6" xfId="50357" xr:uid="{C0C980AC-06D9-4394-B380-7FD70A667EEA}"/>
    <cellStyle name="60% - Ênfase4 7" xfId="50377" xr:uid="{BE4CBC44-8FED-4924-A2B7-4C8D14A4FCD1}"/>
    <cellStyle name="60% - Ênfase5" xfId="37" builtinId="48" customBuiltin="1"/>
    <cellStyle name="60% - Ênfase5 2" xfId="50277" xr:uid="{D4B3A820-2075-46F6-9924-52EC54A9C1C2}"/>
    <cellStyle name="60% - Ênfase5 3" xfId="50299" xr:uid="{6E98767B-85D1-4496-813D-54D3A0D4AF63}"/>
    <cellStyle name="60% - Ênfase5 4" xfId="50319" xr:uid="{BC993A32-5A4C-4A17-B851-CBD5270D06CE}"/>
    <cellStyle name="60% - Ênfase5 5" xfId="50339" xr:uid="{824F96A6-C9A3-4C35-9679-D4C27F04972C}"/>
    <cellStyle name="60% - Ênfase5 6" xfId="50360" xr:uid="{BD07688E-7B7F-42F2-8141-CCB4C2F19748}"/>
    <cellStyle name="60% - Ênfase5 7" xfId="50380" xr:uid="{6D04F6A7-2374-4C6E-BDDF-71B296FC0010}"/>
    <cellStyle name="60% - Ênfase6" xfId="41" builtinId="52" customBuiltin="1"/>
    <cellStyle name="60% - Ênfase6 2" xfId="50280" xr:uid="{E2246DA7-2C8C-454B-8D45-21FA1522561C}"/>
    <cellStyle name="60% - Ênfase6 3" xfId="50302" xr:uid="{3A3053B8-774E-4A4B-805E-46589D0FF946}"/>
    <cellStyle name="60% - Ênfase6 4" xfId="50322" xr:uid="{0204D7C1-17D0-4777-858B-A8833B466A9C}"/>
    <cellStyle name="60% - Ênfase6 5" xfId="50342" xr:uid="{CFCBBB39-FD80-4A87-AAB1-884FF24BC6BB}"/>
    <cellStyle name="60% - Ênfase6 6" xfId="50363" xr:uid="{C773D383-51A8-4AA9-8BB5-993E74A7F286}"/>
    <cellStyle name="60% - Ênfase6 7" xfId="50383" xr:uid="{A5D22C8D-AC04-48EE-8E07-82F2B77F174D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25" xfId="50281" xr:uid="{FF06A883-47B4-4FFC-B6A6-74E7ECE87E37}"/>
    <cellStyle name="Normal 26" xfId="50282" xr:uid="{7A41C4AB-28D1-4BD3-96BF-0BBC00813D0D}"/>
    <cellStyle name="Normal 27" xfId="50287" xr:uid="{F1AE1816-3BF3-4A3B-80F1-E8953448E315}"/>
    <cellStyle name="Normal 28" xfId="50303" xr:uid="{199F65AA-A2CE-484C-87D1-2552119265D1}"/>
    <cellStyle name="Normal 29" xfId="50343" xr:uid="{DC85C3BD-A431-4FD3-A762-CB5A978C563D}"/>
    <cellStyle name="Normal 3" xfId="82" xr:uid="{00000000-0005-0000-0000-00005BB20000}"/>
    <cellStyle name="Normal 30" xfId="50323" xr:uid="{495F64EE-342B-4E85-B76D-56330CD3F0DF}"/>
    <cellStyle name="Normal 31" xfId="50344" xr:uid="{4FCD31E1-45F0-44B6-9BC4-6DA138F78EBB}"/>
    <cellStyle name="Normal 32" xfId="50364" xr:uid="{6F8705C3-6CE6-4536-BF31-3658E19755CC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35" xfId="50283" xr:uid="{B5F0747D-4C8E-450F-A22D-09BC1CF19625}"/>
    <cellStyle name="Nota 36" xfId="50304" xr:uid="{4F08BB81-CF21-4BF9-BAFF-D9A4E4FFCA4A}"/>
    <cellStyle name="Nota 37" xfId="50324" xr:uid="{F3DF14D7-00B3-4952-96B8-AD1DB19FC1AB}"/>
    <cellStyle name="Nota 38" xfId="50345" xr:uid="{E888FE14-CBDF-4F53-B8F8-84D9C9ACE8E0}"/>
    <cellStyle name="Nota 39" xfId="50365" xr:uid="{9904E473-D46B-46A7-BA59-ADEE8C928453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66964</xdr:rowOff>
    </xdr:from>
    <xdr:to>
      <xdr:col>11</xdr:col>
      <xdr:colOff>1114425</xdr:colOff>
      <xdr:row>5</xdr:row>
      <xdr:rowOff>76200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1" y="66964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0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2" customWidth="1"/>
    <col min="9" max="9" width="16.85546875" style="42" customWidth="1"/>
    <col min="10" max="12" width="17.28515625" style="42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 x14ac:dyDescent="0.2">
      <c r="E2" s="76" t="s">
        <v>644</v>
      </c>
      <c r="F2" s="76"/>
      <c r="G2" s="76"/>
      <c r="H2" s="77"/>
      <c r="I2" s="77"/>
      <c r="K2" s="52"/>
    </row>
    <row r="3" spans="2:14" ht="12" customHeight="1" x14ac:dyDescent="0.2">
      <c r="E3" s="76"/>
      <c r="F3" s="76"/>
      <c r="G3" s="76"/>
      <c r="H3" s="77"/>
      <c r="I3" s="77"/>
    </row>
    <row r="4" spans="2:14" ht="12" customHeight="1" x14ac:dyDescent="0.2">
      <c r="E4" s="76"/>
      <c r="F4" s="76"/>
      <c r="G4" s="76"/>
      <c r="H4" s="77"/>
      <c r="I4" s="77"/>
    </row>
    <row r="7" spans="2:14" x14ac:dyDescent="0.2">
      <c r="B7" s="15" t="s">
        <v>535</v>
      </c>
      <c r="L7" s="27" t="s">
        <v>645</v>
      </c>
    </row>
    <row r="8" spans="2:14" s="4" customFormat="1" ht="27" x14ac:dyDescent="0.2">
      <c r="B8" s="5" t="s">
        <v>502</v>
      </c>
      <c r="C8" s="5" t="s">
        <v>475</v>
      </c>
      <c r="D8" s="5" t="s">
        <v>476</v>
      </c>
      <c r="E8" s="5" t="s">
        <v>477</v>
      </c>
      <c r="F8" s="5" t="s">
        <v>508</v>
      </c>
      <c r="G8" s="5" t="s">
        <v>478</v>
      </c>
      <c r="H8" s="6" t="s">
        <v>503</v>
      </c>
      <c r="I8" s="6" t="s">
        <v>504</v>
      </c>
      <c r="J8" s="6" t="s">
        <v>505</v>
      </c>
      <c r="K8" s="6" t="s">
        <v>506</v>
      </c>
      <c r="L8" s="6" t="s">
        <v>507</v>
      </c>
    </row>
    <row r="9" spans="2:14" s="23" customFormat="1" x14ac:dyDescent="0.2">
      <c r="B9" s="16">
        <f>A9+1</f>
        <v>1</v>
      </c>
      <c r="C9" s="33">
        <v>2274</v>
      </c>
      <c r="D9" s="34" t="s">
        <v>125</v>
      </c>
      <c r="E9" s="16" t="str">
        <f>IFERROR(VLOOKUP(C9,SRA!B:T,8,0),"")</f>
        <v>COM</v>
      </c>
      <c r="F9" s="22" t="s">
        <v>509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14469.72</v>
      </c>
      <c r="J9" s="40">
        <f>IFERROR(VLOOKUP(C9,MAIO!B:F,3,0),"0,00")</f>
        <v>14469.72</v>
      </c>
      <c r="K9" s="12">
        <f>J9-L9</f>
        <v>4511.0499999999993</v>
      </c>
      <c r="L9" s="40">
        <f>IFERROR(VLOOKUP(C9,MAIO!B:H,7,0),"0,00")</f>
        <v>9958.67</v>
      </c>
      <c r="M9" s="29" t="str">
        <f>IFERROR(VLOOKUP(C9,FÉRIAS!C:D,2,0),"")</f>
        <v/>
      </c>
      <c r="N9" s="23" t="str">
        <f>IFERROR(VLOOKUP(C9,Plan2!B:C,2,0),"")</f>
        <v/>
      </c>
    </row>
    <row r="10" spans="2:14" s="23" customFormat="1" x14ac:dyDescent="0.2">
      <c r="B10" s="16">
        <f>B9+1</f>
        <v>2</v>
      </c>
      <c r="C10" s="33">
        <v>2280</v>
      </c>
      <c r="D10" s="34" t="s">
        <v>126</v>
      </c>
      <c r="E10" s="16" t="str">
        <f>IFERROR(VLOOKUP(C10,SRA!B:T,8,0),"")</f>
        <v>COM</v>
      </c>
      <c r="F10" s="22" t="s">
        <v>509</v>
      </c>
      <c r="G10" s="16" t="str">
        <f>IFERROR(VLOOKUP(C10,SRA!B:T,5,0),"")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40">
        <f>IFERROR(VLOOKUP(C10,MAIO!B:F,3,0),"0,00")</f>
        <v>2742.96</v>
      </c>
      <c r="K10" s="12">
        <f>J10-L10</f>
        <v>286.30999999999995</v>
      </c>
      <c r="L10" s="40">
        <f>IFERROR(VLOOKUP(C10,MAIO!B:H,7,0),"0,00")</f>
        <v>2456.65</v>
      </c>
      <c r="M10" s="29" t="str">
        <f>IFERROR(VLOOKUP(C10,FÉRIAS!C:D,2,0),"")</f>
        <v/>
      </c>
      <c r="N10" s="23" t="str">
        <f>IFERROR(VLOOKUP(C10,Plan2!B:C,2,0),"")</f>
        <v/>
      </c>
    </row>
    <row r="11" spans="2:14" s="23" customFormat="1" x14ac:dyDescent="0.2">
      <c r="B11" s="16">
        <f t="shared" ref="B11:B74" si="0">B10+1</f>
        <v>3</v>
      </c>
      <c r="C11" s="33">
        <v>2291</v>
      </c>
      <c r="D11" s="34" t="s">
        <v>127</v>
      </c>
      <c r="E11" s="16" t="str">
        <f>IFERROR(VLOOKUP(C11,SRA!B:T,8,0),"")</f>
        <v>COM</v>
      </c>
      <c r="F11" s="22" t="s">
        <v>509</v>
      </c>
      <c r="G11" s="16" t="str">
        <f>IFERROR(VLOOKUP(C11,SRA!B:T,5,0),"")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40">
        <f>IFERROR(VLOOKUP(C11,MAIO!B:F,3,0),"0,00")</f>
        <v>3797.94</v>
      </c>
      <c r="K11" s="12">
        <f>J11-L11</f>
        <v>1366.2199999999998</v>
      </c>
      <c r="L11" s="40">
        <f>IFERROR(VLOOKUP(C11,MAIO!B:H,7,0),"0,00")</f>
        <v>2431.7200000000003</v>
      </c>
      <c r="M11" s="29" t="str">
        <f>IFERROR(VLOOKUP(C11,FÉRIAS!C:D,2,0),"")</f>
        <v/>
      </c>
      <c r="N11" s="23" t="str">
        <f>IFERROR(VLOOKUP(C11,Plan2!B:C,2,0),"")</f>
        <v/>
      </c>
    </row>
    <row r="12" spans="2:14" s="23" customFormat="1" x14ac:dyDescent="0.2">
      <c r="B12" s="16">
        <f t="shared" si="0"/>
        <v>4</v>
      </c>
      <c r="C12" s="33">
        <v>2295</v>
      </c>
      <c r="D12" s="34" t="s">
        <v>128</v>
      </c>
      <c r="E12" s="16" t="str">
        <f>IFERROR(VLOOKUP(C12,SRA!B:T,8,0),"")</f>
        <v>COM</v>
      </c>
      <c r="F12" s="22" t="s">
        <v>523</v>
      </c>
      <c r="G12" s="16" t="str">
        <f>IFERROR(VLOOKUP(C12,SRA!B:T,5,0),"")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40">
        <f>IFERROR(VLOOKUP(C12,MAIO!B:F,3,0),"0,00")</f>
        <v>5063.92</v>
      </c>
      <c r="K12" s="12">
        <f>J12-L12</f>
        <v>5063.92</v>
      </c>
      <c r="L12" s="40">
        <f>IFERROR(VLOOKUP(C12,MAIO!B:H,7,0),"0,00")</f>
        <v>0</v>
      </c>
      <c r="M12" s="29" t="str">
        <f>IFERROR(VLOOKUP(C12,FÉRIAS!C:D,2,0),"")</f>
        <v>VINCENZO PAPARIELLO</v>
      </c>
      <c r="N12" s="23" t="str">
        <f>IFERROR(VLOOKUP(C12,Plan2!B:C,2,0),"")</f>
        <v/>
      </c>
    </row>
    <row r="13" spans="2:14" s="23" customFormat="1" x14ac:dyDescent="0.2">
      <c r="B13" s="16">
        <f t="shared" si="0"/>
        <v>5</v>
      </c>
      <c r="C13" s="33">
        <v>2308</v>
      </c>
      <c r="D13" s="34" t="s">
        <v>129</v>
      </c>
      <c r="E13" s="16" t="str">
        <f>IFERROR(VLOOKUP(C13,SRA!B:T,8,0),"")</f>
        <v>COM</v>
      </c>
      <c r="F13" s="22" t="s">
        <v>509</v>
      </c>
      <c r="G13" s="16" t="str">
        <f>IFERROR(VLOOKUP(C13,SRA!B:T,5,0),"")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40">
        <f>IFERROR(VLOOKUP(C13,MAIO!B:F,3,0),"0,00")</f>
        <v>2742.96</v>
      </c>
      <c r="K13" s="12">
        <f>J13-L13</f>
        <v>1313.0700000000002</v>
      </c>
      <c r="L13" s="40">
        <f>IFERROR(VLOOKUP(C13,MAIO!B:H,7,0),"0,00")</f>
        <v>1429.8899999999999</v>
      </c>
      <c r="M13" s="29" t="str">
        <f>IFERROR(VLOOKUP(C13,FÉRIAS!C:D,2,0),"")</f>
        <v/>
      </c>
      <c r="N13" s="23" t="str">
        <f>IFERROR(VLOOKUP(C13,Plan2!B:C,2,0),"")</f>
        <v/>
      </c>
    </row>
    <row r="14" spans="2:14" s="23" customFormat="1" x14ac:dyDescent="0.2">
      <c r="B14" s="16">
        <f t="shared" si="0"/>
        <v>6</v>
      </c>
      <c r="C14" s="33">
        <v>2504</v>
      </c>
      <c r="D14" s="34" t="s">
        <v>162</v>
      </c>
      <c r="E14" s="16" t="str">
        <f>IFERROR(VLOOKUP(C14,SRA!B:T,8,0),"")</f>
        <v>COM</v>
      </c>
      <c r="F14" s="22" t="s">
        <v>509</v>
      </c>
      <c r="G14" s="16" t="str">
        <f>IFERROR(VLOOKUP(C14,SRA!B:T,5,0),"")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40">
        <f>IFERROR(VLOOKUP(C14,MAIO!B:F,3,0),"0,00")</f>
        <v>1265.98</v>
      </c>
      <c r="K14" s="12">
        <f>J14-L14</f>
        <v>713.4</v>
      </c>
      <c r="L14" s="40">
        <f>IFERROR(VLOOKUP(C14,MAIO!B:H,7,0),"0,00")</f>
        <v>552.58000000000004</v>
      </c>
      <c r="M14" s="29" t="str">
        <f>IFERROR(VLOOKUP(C14,FÉRIAS!C:D,2,0),"")</f>
        <v/>
      </c>
      <c r="N14" s="23" t="str">
        <f>IFERROR(VLOOKUP(C14,Plan2!B:C,2,0),"")</f>
        <v/>
      </c>
    </row>
    <row r="15" spans="2:14" s="23" customFormat="1" x14ac:dyDescent="0.2">
      <c r="B15" s="16">
        <f t="shared" si="0"/>
        <v>7</v>
      </c>
      <c r="C15" s="33">
        <v>2506</v>
      </c>
      <c r="D15" s="34" t="s">
        <v>163</v>
      </c>
      <c r="E15" s="16" t="str">
        <f>IFERROR(VLOOKUP(C15,SRA!B:T,8,0),"")</f>
        <v>COM</v>
      </c>
      <c r="F15" s="22" t="s">
        <v>509</v>
      </c>
      <c r="G15" s="16" t="str">
        <f>IFERROR(VLOOKUP(C15,SRA!B:T,5,0),"")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40">
        <f>IFERROR(VLOOKUP(C15,MAIO!B:F,3,0),"0,00")</f>
        <v>1501.02</v>
      </c>
      <c r="K15" s="12">
        <f>J15-L15</f>
        <v>647.3599999999999</v>
      </c>
      <c r="L15" s="40">
        <f>IFERROR(VLOOKUP(C15,MAIO!B:H,7,0),"0,00")</f>
        <v>853.66000000000008</v>
      </c>
      <c r="M15" s="29" t="str">
        <f>IFERROR(VLOOKUP(C15,FÉRIAS!C:D,2,0),"")</f>
        <v/>
      </c>
      <c r="N15" s="23" t="str">
        <f>IFERROR(VLOOKUP(C15,Plan2!B:C,2,0),"")</f>
        <v/>
      </c>
    </row>
    <row r="16" spans="2:14" s="23" customFormat="1" x14ac:dyDescent="0.2">
      <c r="B16" s="16">
        <f t="shared" si="0"/>
        <v>8</v>
      </c>
      <c r="C16" s="33">
        <v>2507</v>
      </c>
      <c r="D16" s="34" t="s">
        <v>164</v>
      </c>
      <c r="E16" s="16" t="str">
        <f>IFERROR(VLOOKUP(C16,SRA!B:T,8,0),"")</f>
        <v>COM</v>
      </c>
      <c r="F16" s="22" t="s">
        <v>509</v>
      </c>
      <c r="G16" s="16" t="str">
        <f>IFERROR(VLOOKUP(C16,SRA!B:T,5,0),"")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40">
        <f>IFERROR(VLOOKUP(C16,MAIO!B:F,3,0),"0,00")</f>
        <v>1265.98</v>
      </c>
      <c r="K16" s="12">
        <f>J16-L16</f>
        <v>286.78999999999996</v>
      </c>
      <c r="L16" s="40">
        <f>IFERROR(VLOOKUP(C16,MAIO!B:H,7,0),"0,00")</f>
        <v>979.19</v>
      </c>
      <c r="M16" s="29" t="str">
        <f>IFERROR(VLOOKUP(C16,FÉRIAS!C:D,2,0),"")</f>
        <v/>
      </c>
      <c r="N16" s="23" t="str">
        <f>IFERROR(VLOOKUP(C16,Plan2!B:C,2,0),"")</f>
        <v/>
      </c>
    </row>
    <row r="17" spans="2:14" s="23" customFormat="1" x14ac:dyDescent="0.2">
      <c r="B17" s="16">
        <f t="shared" si="0"/>
        <v>9</v>
      </c>
      <c r="C17" s="33">
        <v>2508</v>
      </c>
      <c r="D17" s="37" t="s">
        <v>165</v>
      </c>
      <c r="E17" s="16" t="str">
        <f>IFERROR(VLOOKUP(C17,SRA!B:T,8,0),"")</f>
        <v>COM</v>
      </c>
      <c r="F17" s="22" t="s">
        <v>509</v>
      </c>
      <c r="G17" s="16" t="str">
        <f>IFERROR(VLOOKUP(C17,SRA!B:T,5,0),"")</f>
        <v>GERENTE ADM.</v>
      </c>
      <c r="H17" s="12">
        <f>IFERROR(VLOOKUP(C17,SRA!B:T,18,0),"")</f>
        <v>548.59</v>
      </c>
      <c r="I17" s="12">
        <f>IFERROR(VLOOKUP(C17,SRA!B:T,19,0),"")</f>
        <v>2194.37</v>
      </c>
      <c r="J17" s="40">
        <f>IFERROR(VLOOKUP(C17,MAIO!B:F,3,0),"0,00")</f>
        <v>2742.96</v>
      </c>
      <c r="K17" s="12">
        <f>J17-L17</f>
        <v>771.24000000000024</v>
      </c>
      <c r="L17" s="40">
        <f>IFERROR(VLOOKUP(C17,MAIO!B:H,7,0),"0,00")</f>
        <v>1971.7199999999998</v>
      </c>
      <c r="M17" s="29"/>
      <c r="N17" s="23" t="str">
        <f>IFERROR(VLOOKUP(C17,Plan2!B:C,2,0),"")</f>
        <v/>
      </c>
    </row>
    <row r="18" spans="2:14" s="23" customFormat="1" x14ac:dyDescent="0.2">
      <c r="B18" s="16">
        <f t="shared" si="0"/>
        <v>10</v>
      </c>
      <c r="C18" s="33">
        <v>2509</v>
      </c>
      <c r="D18" s="34" t="s">
        <v>166</v>
      </c>
      <c r="E18" s="16" t="str">
        <f>IFERROR(VLOOKUP(C18,SRA!B:T,8,0),"")</f>
        <v>COM</v>
      </c>
      <c r="F18" s="22" t="s">
        <v>509</v>
      </c>
      <c r="G18" s="16" t="str">
        <f>IFERROR(VLOOKUP(C18,SRA!B:T,5,0),"")</f>
        <v>GESTOR DE APOIO TEC.</v>
      </c>
      <c r="H18" s="12">
        <f>IFERROR(VLOOKUP(C18,SRA!B:T,18,0),"")</f>
        <v>253.2</v>
      </c>
      <c r="I18" s="12">
        <f>IFERROR(VLOOKUP(C18,SRA!B:T,19,0),"")</f>
        <v>1012.78</v>
      </c>
      <c r="J18" s="40">
        <f>IFERROR(VLOOKUP(C18,MAIO!B:F,3,0),"0,00")</f>
        <v>1851.77</v>
      </c>
      <c r="K18" s="12">
        <f>J18-L18</f>
        <v>1661.87</v>
      </c>
      <c r="L18" s="40">
        <f>IFERROR(VLOOKUP(C18,MAIO!B:H,7,0),"0,00")</f>
        <v>189.9</v>
      </c>
      <c r="M18" s="29"/>
      <c r="N18" s="23" t="str">
        <f>IFERROR(VLOOKUP(C18,Plan2!B:C,2,0),"")</f>
        <v/>
      </c>
    </row>
    <row r="19" spans="2:14" s="23" customFormat="1" x14ac:dyDescent="0.2">
      <c r="B19" s="16">
        <f t="shared" si="0"/>
        <v>11</v>
      </c>
      <c r="C19" s="33">
        <v>3081</v>
      </c>
      <c r="D19" s="34" t="s">
        <v>308</v>
      </c>
      <c r="E19" s="16" t="str">
        <f>IFERROR(VLOOKUP(C19,SRA!B:T,8,0),"")</f>
        <v>COM</v>
      </c>
      <c r="F19" s="22" t="s">
        <v>509</v>
      </c>
      <c r="G19" s="16" t="str">
        <f>IFERROR(VLOOKUP(C19,SRA!B:T,5,0),"")</f>
        <v>GESTOR DE APOIO ADM.</v>
      </c>
      <c r="H19" s="12">
        <f>IFERROR(VLOOKUP(C19,SRA!B:T,18,0),"")</f>
        <v>253.2</v>
      </c>
      <c r="I19" s="12">
        <f>IFERROR(VLOOKUP(C19,SRA!B:T,19,0),"")</f>
        <v>1012.78</v>
      </c>
      <c r="J19" s="40">
        <f>IFERROR(VLOOKUP(C19,MAIO!B:F,3,0),"0,00")</f>
        <v>1265.98</v>
      </c>
      <c r="K19" s="12">
        <f>J19-L19</f>
        <v>340.27</v>
      </c>
      <c r="L19" s="40">
        <f>IFERROR(VLOOKUP(C19,MAIO!B:H,7,0),"0,00")</f>
        <v>925.71</v>
      </c>
      <c r="M19" s="29"/>
      <c r="N19" s="23" t="str">
        <f>IFERROR(VLOOKUP(C19,Plan2!B:C,2,0),"")</f>
        <v/>
      </c>
    </row>
    <row r="20" spans="2:14" s="23" customFormat="1" x14ac:dyDescent="0.2">
      <c r="B20" s="16">
        <f t="shared" si="0"/>
        <v>12</v>
      </c>
      <c r="C20" s="33">
        <v>3092</v>
      </c>
      <c r="D20" s="34" t="s">
        <v>311</v>
      </c>
      <c r="E20" s="16" t="str">
        <f>IFERROR(VLOOKUP(C20,SRA!B:T,8,0),"")</f>
        <v>COM</v>
      </c>
      <c r="F20" s="22" t="s">
        <v>509</v>
      </c>
      <c r="G20" s="16" t="str">
        <f>IFERROR(VLOOKUP(C20,SRA!B:T,5,0),"")</f>
        <v>DIR TEC INDUSTRIAL</v>
      </c>
      <c r="H20" s="12">
        <f>IFERROR(VLOOKUP(C20,SRA!B:T,18,0),"")</f>
        <v>3617.43</v>
      </c>
      <c r="I20" s="12">
        <f>IFERROR(VLOOKUP(C20,SRA!B:T,19,0),"")</f>
        <v>14469.72</v>
      </c>
      <c r="J20" s="40">
        <f>IFERROR(VLOOKUP(C20,MAIO!B:F,3,0),"0,00")</f>
        <v>18087.150000000001</v>
      </c>
      <c r="K20" s="12">
        <f>J20-L20</f>
        <v>4870.9100000000017</v>
      </c>
      <c r="L20" s="40">
        <f>IFERROR(VLOOKUP(C20,MAIO!B:H,7,0),"0,00")</f>
        <v>13216.24</v>
      </c>
      <c r="M20" s="29"/>
      <c r="N20" s="23" t="str">
        <f>IFERROR(VLOOKUP(C20,Plan2!B:C,2,0),"")</f>
        <v/>
      </c>
    </row>
    <row r="21" spans="2:14" s="23" customFormat="1" x14ac:dyDescent="0.2">
      <c r="B21" s="16">
        <f t="shared" si="0"/>
        <v>13</v>
      </c>
      <c r="C21" s="33">
        <v>3201</v>
      </c>
      <c r="D21" s="34" t="s">
        <v>342</v>
      </c>
      <c r="E21" s="16" t="str">
        <f>IFERROR(VLOOKUP(C21,SRA!B:T,8,0),"")</f>
        <v>COM</v>
      </c>
      <c r="F21" s="22" t="s">
        <v>509</v>
      </c>
      <c r="G21" s="16" t="str">
        <f>IFERROR(VLOOKUP(C21,SRA!B:T,5,0),"")</f>
        <v>GESTOR DE APOIO ADM.</v>
      </c>
      <c r="H21" s="12">
        <f>IFERROR(VLOOKUP(C21,SRA!B:T,18,0),"")</f>
        <v>253.2</v>
      </c>
      <c r="I21" s="12">
        <f>IFERROR(VLOOKUP(C21,SRA!B:T,19,0),"")</f>
        <v>1012.78</v>
      </c>
      <c r="J21" s="40">
        <f>IFERROR(VLOOKUP(C21,MAIO!B:F,3,0),"0,00")</f>
        <v>1265.98</v>
      </c>
      <c r="K21" s="12">
        <f>J21-L21</f>
        <v>184.94000000000005</v>
      </c>
      <c r="L21" s="40">
        <f>IFERROR(VLOOKUP(C21,MAIO!B:H,7,0),"0,00")</f>
        <v>1081.04</v>
      </c>
      <c r="M21" s="29"/>
      <c r="N21" s="23" t="str">
        <f>IFERROR(VLOOKUP(C21,Plan2!B:C,2,0),"")</f>
        <v/>
      </c>
    </row>
    <row r="22" spans="2:14" s="23" customFormat="1" x14ac:dyDescent="0.2">
      <c r="B22" s="16">
        <f t="shared" si="0"/>
        <v>14</v>
      </c>
      <c r="C22" s="33">
        <v>3206</v>
      </c>
      <c r="D22" s="34" t="s">
        <v>343</v>
      </c>
      <c r="E22" s="16" t="str">
        <f>IFERROR(VLOOKUP(C22,SRA!B:T,8,0),"")</f>
        <v>COM</v>
      </c>
      <c r="F22" s="22" t="s">
        <v>509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5739.47</v>
      </c>
      <c r="J22" s="40">
        <f>IFERROR(VLOOKUP(C22,MAIO!B:F,3,0),"0,00")</f>
        <v>5739.47</v>
      </c>
      <c r="K22" s="12">
        <f>J22-L22</f>
        <v>712.09000000000015</v>
      </c>
      <c r="L22" s="40">
        <f>IFERROR(VLOOKUP(C22,MAIO!B:H,7,0),"0,00")</f>
        <v>5027.38</v>
      </c>
      <c r="M22" s="29" t="str">
        <f>IFERROR(VLOOKUP(C22,FÉRIAS!C:D,2,0),"")</f>
        <v/>
      </c>
      <c r="N22" s="23" t="str">
        <f>IFERROR(VLOOKUP(C22,Plan2!B:C,2,0),"")</f>
        <v/>
      </c>
    </row>
    <row r="23" spans="2:14" s="23" customFormat="1" x14ac:dyDescent="0.2">
      <c r="B23" s="16">
        <f t="shared" si="0"/>
        <v>15</v>
      </c>
      <c r="C23" s="33">
        <v>3208</v>
      </c>
      <c r="D23" s="34" t="s">
        <v>344</v>
      </c>
      <c r="E23" s="16" t="str">
        <f>IFERROR(VLOOKUP(C23,SRA!B:T,8,0),"")</f>
        <v>COM</v>
      </c>
      <c r="F23" s="22" t="s">
        <v>509</v>
      </c>
      <c r="G23" s="16" t="str">
        <f>IFERROR(VLOOKUP(C23,SRA!B:T,5,0),"")</f>
        <v>GESTOR DE DESENV.</v>
      </c>
      <c r="H23" s="12">
        <f>IFERROR(VLOOKUP(C23,SRA!B:T,18,0),"")</f>
        <v>759.59</v>
      </c>
      <c r="I23" s="12">
        <f>IFERROR(VLOOKUP(C23,SRA!B:T,19,0),"")</f>
        <v>3038.35</v>
      </c>
      <c r="J23" s="40">
        <f>IFERROR(VLOOKUP(C23,MAIO!B:F,3,0),"0,00")</f>
        <v>3797.94</v>
      </c>
      <c r="K23" s="12">
        <f>J23-L23</f>
        <v>530.67999999999984</v>
      </c>
      <c r="L23" s="40">
        <f>IFERROR(VLOOKUP(C23,MAIO!B:H,7,0),"0,00")</f>
        <v>3267.26</v>
      </c>
      <c r="M23" s="29" t="str">
        <f>IFERROR(VLOOKUP(C23,FÉRIAS!C:D,2,0),"")</f>
        <v/>
      </c>
      <c r="N23" s="23" t="str">
        <f>IFERROR(VLOOKUP(C23,Plan2!B:C,2,0),"")</f>
        <v/>
      </c>
    </row>
    <row r="24" spans="2:14" s="23" customFormat="1" x14ac:dyDescent="0.2">
      <c r="B24" s="16">
        <f t="shared" si="0"/>
        <v>16</v>
      </c>
      <c r="C24" s="33">
        <v>3220</v>
      </c>
      <c r="D24" s="34" t="s">
        <v>345</v>
      </c>
      <c r="E24" s="16" t="str">
        <f>IFERROR(VLOOKUP(C24,SRA!B:T,8,0),"")</f>
        <v>COM</v>
      </c>
      <c r="F24" s="22" t="s">
        <v>509</v>
      </c>
      <c r="G24" s="16" t="str">
        <f>IFERROR(VLOOKUP(C24,SRA!B:T,5,0),"")</f>
        <v>COORD. RESP. SOCIAL</v>
      </c>
      <c r="H24" s="12">
        <f>IFERROR(VLOOKUP(C24,SRA!B:T,18,0),"")</f>
        <v>1434.87</v>
      </c>
      <c r="I24" s="12">
        <f>IFERROR(VLOOKUP(C24,SRA!B:T,19,0),"")</f>
        <v>5739.47</v>
      </c>
      <c r="J24" s="40">
        <f>IFERROR(VLOOKUP(C24,MAIO!B:F,3,0),"0,00")</f>
        <v>11957.24</v>
      </c>
      <c r="K24" s="12">
        <f>J24-L24</f>
        <v>9684.7999999999993</v>
      </c>
      <c r="L24" s="40">
        <f>IFERROR(VLOOKUP(C24,MAIO!B:H,7,0),"0,00")</f>
        <v>2272.44</v>
      </c>
      <c r="M24" s="29"/>
    </row>
    <row r="25" spans="2:14" s="23" customFormat="1" x14ac:dyDescent="0.2">
      <c r="B25" s="16">
        <f t="shared" si="0"/>
        <v>17</v>
      </c>
      <c r="C25" s="33">
        <v>3221</v>
      </c>
      <c r="D25" s="34" t="s">
        <v>346</v>
      </c>
      <c r="E25" s="16" t="str">
        <f>IFERROR(VLOOKUP(C25,SRA!B:T,8,0),"")</f>
        <v>COM</v>
      </c>
      <c r="F25" s="22" t="s">
        <v>509</v>
      </c>
      <c r="G25" s="16" t="str">
        <f>IFERROR(VLOOKUP(C25,SRA!B:T,5,0),"")</f>
        <v>SECRETARIA</v>
      </c>
      <c r="H25" s="12">
        <f>IFERROR(VLOOKUP(C25,SRA!B:T,18,0),"")</f>
        <v>337.59</v>
      </c>
      <c r="I25" s="12">
        <f>IFERROR(VLOOKUP(C25,SRA!B:T,19,0),"")</f>
        <v>2600.38</v>
      </c>
      <c r="J25" s="40">
        <f>IFERROR(VLOOKUP(C25,MAIO!B:F,3,0),"0,00")</f>
        <v>3037.52</v>
      </c>
      <c r="K25" s="12">
        <f>J25-L25</f>
        <v>772.98</v>
      </c>
      <c r="L25" s="40">
        <f>IFERROR(VLOOKUP(C25,MAIO!B:H,7,0),"0,00")</f>
        <v>2264.54</v>
      </c>
      <c r="M25" s="29" t="str">
        <f>IFERROR(VLOOKUP(C25,FÉRIAS!C:D,2,0),"")</f>
        <v/>
      </c>
      <c r="N25" s="23" t="str">
        <f>IFERROR(VLOOKUP(C25,Plan2!B:C,2,0),"")</f>
        <v/>
      </c>
    </row>
    <row r="26" spans="2:14" s="23" customFormat="1" x14ac:dyDescent="0.2">
      <c r="B26" s="16">
        <f t="shared" si="0"/>
        <v>18</v>
      </c>
      <c r="C26" s="33">
        <v>3245</v>
      </c>
      <c r="D26" s="34" t="s">
        <v>354</v>
      </c>
      <c r="E26" s="16" t="str">
        <f>IFERROR(VLOOKUP(C26,SRA!B:T,8,0),"")</f>
        <v>COM</v>
      </c>
      <c r="F26" s="22" t="s">
        <v>509</v>
      </c>
      <c r="G26" s="16" t="str">
        <f>IFERROR(VLOOKUP(C26,SRA!B:T,5,0),"")</f>
        <v>SUPERINTENDENTE ADM.</v>
      </c>
      <c r="H26" s="12">
        <f>IFERROR(VLOOKUP(C26,SRA!B:T,18,0),"")</f>
        <v>1561.48</v>
      </c>
      <c r="I26" s="12">
        <f>IFERROR(VLOOKUP(C26,SRA!B:T,19,0),"")</f>
        <v>7495.89</v>
      </c>
      <c r="J26" s="40">
        <f>IFERROR(VLOOKUP(C26,MAIO!B:F,3,0),"0,00")</f>
        <v>9057.3700000000008</v>
      </c>
      <c r="K26" s="12">
        <f>J26-L26</f>
        <v>2225.09</v>
      </c>
      <c r="L26" s="40">
        <f>IFERROR(VLOOKUP(C26,MAIO!B:H,7,0),"0,00")</f>
        <v>6832.2800000000007</v>
      </c>
      <c r="M26" s="29" t="str">
        <f>IFERROR(VLOOKUP(C26,FÉRIAS!C:D,2,0),"")</f>
        <v/>
      </c>
      <c r="N26" s="23" t="str">
        <f>IFERROR(VLOOKUP(C26,Plan2!B:C,2,0),"")</f>
        <v/>
      </c>
    </row>
    <row r="27" spans="2:14" s="23" customFormat="1" x14ac:dyDescent="0.2">
      <c r="B27" s="16">
        <f t="shared" si="0"/>
        <v>19</v>
      </c>
      <c r="C27" s="33">
        <v>3247</v>
      </c>
      <c r="D27" s="34" t="s">
        <v>355</v>
      </c>
      <c r="E27" s="16" t="str">
        <f>IFERROR(VLOOKUP(C27,SRA!B:T,8,0),"")</f>
        <v>COM</v>
      </c>
      <c r="F27" s="22" t="s">
        <v>509</v>
      </c>
      <c r="G27" s="16" t="str">
        <f>IFERROR(VLOOKUP(C27,SRA!B:T,5,0),"")</f>
        <v>CHEFE DE GABINETE</v>
      </c>
      <c r="H27" s="12">
        <f>IFERROR(VLOOKUP(C27,SRA!B:T,18,0),"")</f>
        <v>1561.48</v>
      </c>
      <c r="I27" s="12">
        <f>IFERROR(VLOOKUP(C27,SRA!B:T,19,0),"")</f>
        <v>6245.89</v>
      </c>
      <c r="J27" s="40">
        <f>IFERROR(VLOOKUP(C27,MAIO!B:F,3,0),"0,00")</f>
        <v>8108.75</v>
      </c>
      <c r="K27" s="12">
        <f>J27-L27</f>
        <v>1925.5699999999997</v>
      </c>
      <c r="L27" s="40">
        <f>IFERROR(VLOOKUP(C27,MAIO!B:H,7,0),"0,00")</f>
        <v>6183.18</v>
      </c>
      <c r="M27" s="29" t="str">
        <f>IFERROR(VLOOKUP(C27,FÉRIAS!C:D,2,0),"")</f>
        <v/>
      </c>
      <c r="N27" s="23" t="str">
        <f>IFERROR(VLOOKUP(C27,Plan2!B:C,2,0),"")</f>
        <v/>
      </c>
    </row>
    <row r="28" spans="2:14" s="23" customFormat="1" x14ac:dyDescent="0.2">
      <c r="B28" s="16">
        <f t="shared" si="0"/>
        <v>20</v>
      </c>
      <c r="C28" s="33">
        <v>3249</v>
      </c>
      <c r="D28" s="34" t="s">
        <v>356</v>
      </c>
      <c r="E28" s="16" t="str">
        <f>IFERROR(VLOOKUP(C28,SRA!B:T,8,0),"")</f>
        <v>COM</v>
      </c>
      <c r="F28" s="22" t="s">
        <v>509</v>
      </c>
      <c r="G28" s="16" t="str">
        <f>IFERROR(VLOOKUP(C28,SRA!B:T,5,0),"")</f>
        <v>ASSESSOR DIRETORIA</v>
      </c>
      <c r="H28" s="12">
        <f>IFERROR(VLOOKUP(C28,SRA!B:T,18,0),"")</f>
        <v>843.99</v>
      </c>
      <c r="I28" s="12">
        <f>IFERROR(VLOOKUP(C28,SRA!B:T,19,0),"")</f>
        <v>3375.95</v>
      </c>
      <c r="J28" s="40">
        <f>IFERROR(VLOOKUP(C28,MAIO!B:F,3,0),"0,00")</f>
        <v>4219.9399999999996</v>
      </c>
      <c r="K28" s="12">
        <f>J28-L28</f>
        <v>1402.6499999999996</v>
      </c>
      <c r="L28" s="40">
        <f>IFERROR(VLOOKUP(C28,MAIO!B:H,7,0),"0,00")</f>
        <v>2817.29</v>
      </c>
      <c r="M28" s="29" t="str">
        <f>IFERROR(VLOOKUP(C28,FÉRIAS!C:D,2,0),"")</f>
        <v/>
      </c>
      <c r="N28" s="23" t="str">
        <f>IFERROR(VLOOKUP(C28,Plan2!B:C,2,0),"")</f>
        <v/>
      </c>
    </row>
    <row r="29" spans="2:14" s="23" customFormat="1" x14ac:dyDescent="0.2">
      <c r="B29" s="16">
        <f t="shared" si="0"/>
        <v>21</v>
      </c>
      <c r="C29" s="33">
        <v>3250</v>
      </c>
      <c r="D29" s="34" t="s">
        <v>357</v>
      </c>
      <c r="E29" s="16" t="str">
        <f>IFERROR(VLOOKUP(C29,SRA!B:T,8,0),"")</f>
        <v>COM</v>
      </c>
      <c r="F29" s="22" t="s">
        <v>509</v>
      </c>
      <c r="G29" s="16" t="str">
        <f>IFERROR(VLOOKUP(C29,SRA!B:T,5,0),"")</f>
        <v>GESTOR DE DESENV.</v>
      </c>
      <c r="H29" s="12">
        <f>IFERROR(VLOOKUP(C29,SRA!B:T,18,0),"")</f>
        <v>759.59</v>
      </c>
      <c r="I29" s="12">
        <f>IFERROR(VLOOKUP(C29,SRA!B:T,19,0),"")</f>
        <v>3038.35</v>
      </c>
      <c r="J29" s="40">
        <f>IFERROR(VLOOKUP(C29,MAIO!B:F,3,0),"0,00")</f>
        <v>7005.48</v>
      </c>
      <c r="K29" s="12">
        <f>J29-L29</f>
        <v>2242.6699999999992</v>
      </c>
      <c r="L29" s="40">
        <f>IFERROR(VLOOKUP(C29,MAIO!B:H,7,0),"0,00")</f>
        <v>4762.8100000000004</v>
      </c>
      <c r="M29" s="29" t="str">
        <f>IFERROR(VLOOKUP(C29,FÉRIAS!C:D,2,0),"")</f>
        <v/>
      </c>
      <c r="N29" s="23" t="str">
        <f>IFERROR(VLOOKUP(C29,Plan2!B:C,2,0),"")</f>
        <v/>
      </c>
    </row>
    <row r="30" spans="2:14" s="23" customFormat="1" x14ac:dyDescent="0.2">
      <c r="B30" s="16">
        <f t="shared" si="0"/>
        <v>22</v>
      </c>
      <c r="C30" s="33">
        <v>3256</v>
      </c>
      <c r="D30" s="34" t="s">
        <v>358</v>
      </c>
      <c r="E30" s="16" t="str">
        <f>IFERROR(VLOOKUP(C30,SRA!B:T,8,0),"")</f>
        <v>COM</v>
      </c>
      <c r="F30" s="22" t="s">
        <v>509</v>
      </c>
      <c r="G30" s="16" t="str">
        <f>IFERROR(VLOOKUP(C30,SRA!B:T,5,0),"")</f>
        <v>ASSESSOR DIRETORIA</v>
      </c>
      <c r="H30" s="12">
        <f>IFERROR(VLOOKUP(C30,SRA!B:T,18,0),"")</f>
        <v>843.99</v>
      </c>
      <c r="I30" s="12">
        <f>IFERROR(VLOOKUP(C30,SRA!B:T,19,0),"")</f>
        <v>3375.95</v>
      </c>
      <c r="J30" s="40">
        <f>IFERROR(VLOOKUP(C30,MAIO!B:F,3,0),"0,00")</f>
        <v>4219.9399999999996</v>
      </c>
      <c r="K30" s="12">
        <f>J30-L30</f>
        <v>1354.0499999999997</v>
      </c>
      <c r="L30" s="40">
        <f>IFERROR(VLOOKUP(C30,MAIO!B:H,7,0),"0,00")</f>
        <v>2865.89</v>
      </c>
      <c r="M30" s="29" t="str">
        <f>IFERROR(VLOOKUP(C30,FÉRIAS!C:D,2,0),"")</f>
        <v/>
      </c>
      <c r="N30" s="23" t="str">
        <f>IFERROR(VLOOKUP(C30,Plan2!B:C,2,0),"")</f>
        <v/>
      </c>
    </row>
    <row r="31" spans="2:14" s="23" customFormat="1" x14ac:dyDescent="0.2">
      <c r="B31" s="16">
        <f t="shared" si="0"/>
        <v>23</v>
      </c>
      <c r="C31" s="33">
        <v>3263</v>
      </c>
      <c r="D31" s="34" t="s">
        <v>359</v>
      </c>
      <c r="E31" s="16" t="str">
        <f>IFERROR(VLOOKUP(C31,SRA!B:T,8,0),"")</f>
        <v>COM</v>
      </c>
      <c r="F31" s="22" t="s">
        <v>509</v>
      </c>
      <c r="G31" s="16" t="str">
        <f>IFERROR(VLOOKUP(C31,SRA!B:T,5,0),"")</f>
        <v>COORD LICITA CONTRAT</v>
      </c>
      <c r="H31" s="12">
        <f>IFERROR(VLOOKUP(C31,SRA!B:T,18,0),"")</f>
        <v>1434.87</v>
      </c>
      <c r="I31" s="12">
        <f>IFERROR(VLOOKUP(C31,SRA!B:T,19,0),"")</f>
        <v>5739.47</v>
      </c>
      <c r="J31" s="40">
        <f>IFERROR(VLOOKUP(C31,MAIO!B:F,3,0),"0,00")</f>
        <v>7174.34</v>
      </c>
      <c r="K31" s="12">
        <f>J31-L31</f>
        <v>1793.12</v>
      </c>
      <c r="L31" s="40">
        <f>IFERROR(VLOOKUP(C31,MAIO!B:H,7,0),"0,00")</f>
        <v>5381.22</v>
      </c>
      <c r="M31" s="29" t="str">
        <f>IFERROR(VLOOKUP(C31,FÉRIAS!C:D,2,0),"")</f>
        <v/>
      </c>
      <c r="N31" s="23" t="str">
        <f>IFERROR(VLOOKUP(C31,Plan2!B:C,2,0),"")</f>
        <v/>
      </c>
    </row>
    <row r="32" spans="2:14" s="23" customFormat="1" x14ac:dyDescent="0.2">
      <c r="B32" s="16">
        <f t="shared" si="0"/>
        <v>24</v>
      </c>
      <c r="C32" s="33">
        <v>3283</v>
      </c>
      <c r="D32" s="34" t="s">
        <v>361</v>
      </c>
      <c r="E32" s="16" t="str">
        <f>IFERROR(VLOOKUP(C32,SRA!B:T,8,0),"")</f>
        <v>COM</v>
      </c>
      <c r="F32" s="22" t="s">
        <v>509</v>
      </c>
      <c r="G32" s="16" t="str">
        <f>IFERROR(VLOOKUP(C32,SRA!B:T,5,0),"")</f>
        <v>COORD. AP. TEC. INST</v>
      </c>
      <c r="H32" s="12">
        <f>IFERROR(VLOOKUP(C32,SRA!B:T,18,0),"")</f>
        <v>1434.87</v>
      </c>
      <c r="I32" s="12">
        <f>IFERROR(VLOOKUP(C32,SRA!B:T,19,0),"")</f>
        <v>5739.47</v>
      </c>
      <c r="J32" s="40">
        <f>IFERROR(VLOOKUP(C32,MAIO!B:F,3,0),"0,00")</f>
        <v>7174.34</v>
      </c>
      <c r="K32" s="12">
        <f>J32-L32</f>
        <v>1707.25</v>
      </c>
      <c r="L32" s="40">
        <f>IFERROR(VLOOKUP(C32,MAIO!B:H,7,0),"0,00")</f>
        <v>5467.09</v>
      </c>
      <c r="M32" s="29" t="str">
        <f>IFERROR(VLOOKUP(C32,FÉRIAS!C:D,2,0),"")</f>
        <v/>
      </c>
      <c r="N32" s="23" t="str">
        <f>IFERROR(VLOOKUP(C32,Plan2!B:C,2,0),"")</f>
        <v/>
      </c>
    </row>
    <row r="33" spans="2:14" s="23" customFormat="1" x14ac:dyDescent="0.2">
      <c r="B33" s="16">
        <f t="shared" si="0"/>
        <v>25</v>
      </c>
      <c r="C33" s="33">
        <v>3289</v>
      </c>
      <c r="D33" s="34" t="s">
        <v>362</v>
      </c>
      <c r="E33" s="16" t="str">
        <f>IFERROR(VLOOKUP(C33,SRA!B:T,8,0),"")</f>
        <v>COM</v>
      </c>
      <c r="F33" s="22" t="s">
        <v>523</v>
      </c>
      <c r="G33" s="16" t="str">
        <f>IFERROR(VLOOKUP(C33,SRA!B:T,5,0),"")</f>
        <v>DIR. ADM. FINANCEIRO</v>
      </c>
      <c r="H33" s="12">
        <f>IFERROR(VLOOKUP(C33,SRA!B:T,18,0),"")</f>
        <v>3617.43</v>
      </c>
      <c r="I33" s="12">
        <f>IFERROR(VLOOKUP(C33,SRA!B:T,19,0),"")</f>
        <v>14469.72</v>
      </c>
      <c r="J33" s="40">
        <f>IFERROR(VLOOKUP(C33,MAIO!B:F,3,0),"0,00")</f>
        <v>30145.25</v>
      </c>
      <c r="K33" s="12">
        <f>J33-L33</f>
        <v>24842.69</v>
      </c>
      <c r="L33" s="40">
        <f>IFERROR(VLOOKUP(C33,MAIO!B:H,7,0),"0,00")</f>
        <v>5302.56</v>
      </c>
      <c r="M33" s="29" t="str">
        <f>IFERROR(VLOOKUP(C33,FÉRIAS!C:D,2,0),"")</f>
        <v>JOSE NIVALDO BRAYNER DE ARAUJO</v>
      </c>
      <c r="N33" s="23" t="str">
        <f>IFERROR(VLOOKUP(C33,Plan2!B:C,2,0),"")</f>
        <v/>
      </c>
    </row>
    <row r="34" spans="2:14" s="23" customFormat="1" x14ac:dyDescent="0.2">
      <c r="B34" s="16">
        <f t="shared" si="0"/>
        <v>26</v>
      </c>
      <c r="C34" s="22">
        <v>3304</v>
      </c>
      <c r="D34" s="57" t="s">
        <v>363</v>
      </c>
      <c r="E34" s="16" t="str">
        <f>IFERROR(VLOOKUP(C34,SRA!B:T,8,0),"")</f>
        <v>COM</v>
      </c>
      <c r="F34" s="22" t="s">
        <v>642</v>
      </c>
      <c r="G34" s="16" t="str">
        <f>IFERROR(VLOOKUP(C34,SRA!B:T,5,0),"")</f>
        <v>SECRETARIA DIR.</v>
      </c>
      <c r="H34" s="12">
        <f>IFERROR(VLOOKUP(C34,SRA!B:T,18,0),"")</f>
        <v>337.59</v>
      </c>
      <c r="I34" s="12">
        <f>IFERROR(VLOOKUP(C34,SRA!B:T,19,0),"")</f>
        <v>1350.38</v>
      </c>
      <c r="J34" s="40">
        <v>2850.8</v>
      </c>
      <c r="K34" s="12">
        <f>J34-L34</f>
        <v>248.42000000000007</v>
      </c>
      <c r="L34" s="40">
        <v>2602.38</v>
      </c>
      <c r="M34" s="29" t="str">
        <f>IFERROR(VLOOKUP(C34,FÉRIAS!C:D,2,0),"")</f>
        <v/>
      </c>
      <c r="N34" s="23" t="str">
        <f>IFERROR(VLOOKUP(C34,Plan2!B:C,2,0),"")</f>
        <v/>
      </c>
    </row>
    <row r="35" spans="2:14" s="23" customFormat="1" x14ac:dyDescent="0.2">
      <c r="B35" s="16">
        <f t="shared" si="0"/>
        <v>27</v>
      </c>
      <c r="C35" s="33">
        <v>3312</v>
      </c>
      <c r="D35" s="34" t="s">
        <v>364</v>
      </c>
      <c r="E35" s="16" t="str">
        <f>IFERROR(VLOOKUP(C35,SRA!B:T,8,0),"")</f>
        <v>COM</v>
      </c>
      <c r="F35" s="22" t="s">
        <v>509</v>
      </c>
      <c r="G35" s="16" t="str">
        <f>IFERROR(VLOOKUP(C35,SRA!B:T,5,0),"")</f>
        <v>COORD. DE VENDAS</v>
      </c>
      <c r="H35" s="12">
        <f>IFERROR(VLOOKUP(C35,SRA!B:T,18,0),"")</f>
        <v>1434.87</v>
      </c>
      <c r="I35" s="12">
        <f>IFERROR(VLOOKUP(C35,SRA!B:T,19,0),"")</f>
        <v>5379.47</v>
      </c>
      <c r="J35" s="40">
        <f>IFERROR(VLOOKUP(C35,MAIO!B:F,3,0),"0,00")</f>
        <v>6814.34</v>
      </c>
      <c r="K35" s="12">
        <f>J35-L35</f>
        <v>1580.5599999999995</v>
      </c>
      <c r="L35" s="40">
        <f>IFERROR(VLOOKUP(C35,MAIO!B:H,7,0),"0,00")</f>
        <v>5233.7800000000007</v>
      </c>
      <c r="M35" s="29" t="str">
        <f>IFERROR(VLOOKUP(C35,FÉRIAS!C:D,2,0),"")</f>
        <v/>
      </c>
      <c r="N35" s="23" t="str">
        <f>IFERROR(VLOOKUP(C35,Plan2!B:C,2,0),"")</f>
        <v/>
      </c>
    </row>
    <row r="36" spans="2:14" s="23" customFormat="1" x14ac:dyDescent="0.2">
      <c r="B36" s="16">
        <f t="shared" si="0"/>
        <v>28</v>
      </c>
      <c r="C36" s="33">
        <v>3314</v>
      </c>
      <c r="D36" s="34" t="s">
        <v>365</v>
      </c>
      <c r="E36" s="16" t="str">
        <f>IFERROR(VLOOKUP(C36,SRA!B:T,8,0),"")</f>
        <v>COM</v>
      </c>
      <c r="F36" s="22" t="s">
        <v>509</v>
      </c>
      <c r="G36" s="16" t="str">
        <f>IFERROR(VLOOKUP(C36,SRA!B:T,5,0),"")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40">
        <f>IFERROR(VLOOKUP(C36,MAIO!B:F,3,0),"0,00")</f>
        <v>4219.9399999999996</v>
      </c>
      <c r="K36" s="12">
        <f>J36-L36</f>
        <v>1894.7899999999995</v>
      </c>
      <c r="L36" s="40">
        <f>IFERROR(VLOOKUP(C36,MAIO!B:H,7,0),"0,00")</f>
        <v>2325.15</v>
      </c>
      <c r="M36" s="29" t="str">
        <f>IFERROR(VLOOKUP(C36,FÉRIAS!C:D,2,0),"")</f>
        <v/>
      </c>
      <c r="N36" s="23" t="str">
        <f>IFERROR(VLOOKUP(C36,Plan2!B:C,2,0),"")</f>
        <v/>
      </c>
    </row>
    <row r="37" spans="2:14" s="23" customFormat="1" x14ac:dyDescent="0.2">
      <c r="B37" s="16">
        <f t="shared" si="0"/>
        <v>29</v>
      </c>
      <c r="C37" s="33">
        <v>3316</v>
      </c>
      <c r="D37" s="100" t="s">
        <v>366</v>
      </c>
      <c r="E37" s="16" t="str">
        <f>IFERROR(VLOOKUP(C37,SRA!B:T,8,0),"")</f>
        <v>COM</v>
      </c>
      <c r="F37" s="22" t="s">
        <v>509</v>
      </c>
      <c r="G37" s="16" t="str">
        <f>IFERROR(VLOOKUP(C37,SRA!B:T,5,0),"")</f>
        <v>GESTOR DE APOIO TEC.</v>
      </c>
      <c r="H37" s="12">
        <f>IFERROR(VLOOKUP(C37,SRA!B:T,18,0),"")</f>
        <v>253.2</v>
      </c>
      <c r="I37" s="12">
        <f>IFERROR(VLOOKUP(C37,SRA!B:T,19,0),"")</f>
        <v>1012.78</v>
      </c>
      <c r="J37" s="40">
        <f>IFERROR(VLOOKUP(C37,MAIO!B:F,3,0),"0,00")</f>
        <v>1265.98</v>
      </c>
      <c r="K37" s="12">
        <f>J37-L37</f>
        <v>162.15000000000009</v>
      </c>
      <c r="L37" s="40">
        <f>IFERROR(VLOOKUP(C37,MAIO!B:H,7,0),"0,00")</f>
        <v>1103.83</v>
      </c>
      <c r="M37" s="29"/>
      <c r="N37" s="23" t="str">
        <f>IFERROR(VLOOKUP(C37,Plan2!B:C,2,0),"")</f>
        <v/>
      </c>
    </row>
    <row r="38" spans="2:14" s="23" customFormat="1" x14ac:dyDescent="0.2">
      <c r="B38" s="16">
        <f t="shared" si="0"/>
        <v>30</v>
      </c>
      <c r="C38" s="33">
        <v>3319</v>
      </c>
      <c r="D38" s="34" t="s">
        <v>368</v>
      </c>
      <c r="E38" s="16" t="str">
        <f>IFERROR(VLOOKUP(C38,SRA!B:T,8,0),"")</f>
        <v>COM</v>
      </c>
      <c r="F38" s="22" t="s">
        <v>509</v>
      </c>
      <c r="G38" s="16" t="str">
        <f>IFERROR(VLOOKUP(C38,SRA!B:T,5,0),"")</f>
        <v>GESTOR DE APOIO ADM.</v>
      </c>
      <c r="H38" s="12">
        <f>IFERROR(VLOOKUP(C38,SRA!B:T,18,0),"")</f>
        <v>253.2</v>
      </c>
      <c r="I38" s="12">
        <f>IFERROR(VLOOKUP(C38,SRA!B:T,19,0),"")</f>
        <v>1265.98</v>
      </c>
      <c r="J38" s="40">
        <f>IFERROR(VLOOKUP(C38,MAIO!B:F,3,0),"0,00")</f>
        <v>1754.18</v>
      </c>
      <c r="K38" s="12">
        <f>J38-L38</f>
        <v>499.51</v>
      </c>
      <c r="L38" s="40">
        <f>IFERROR(VLOOKUP(C38,MAIO!B:H,7,0),"0,00")</f>
        <v>1254.67</v>
      </c>
      <c r="M38" s="29" t="str">
        <f>IFERROR(VLOOKUP(C38,FÉRIAS!C:D,2,0),"")</f>
        <v/>
      </c>
      <c r="N38" s="23" t="str">
        <f>IFERROR(VLOOKUP(C38,Plan2!B:C,2,0),"")</f>
        <v/>
      </c>
    </row>
    <row r="39" spans="2:14" s="23" customFormat="1" x14ac:dyDescent="0.2">
      <c r="B39" s="16">
        <f t="shared" si="0"/>
        <v>31</v>
      </c>
      <c r="C39" s="33">
        <v>3324</v>
      </c>
      <c r="D39" s="34" t="s">
        <v>370</v>
      </c>
      <c r="E39" s="16" t="str">
        <f>IFERROR(VLOOKUP(C39,SRA!B:T,8,0),"")</f>
        <v>COM</v>
      </c>
      <c r="F39" s="22" t="s">
        <v>509</v>
      </c>
      <c r="G39" s="16" t="str">
        <f>IFERROR(VLOOKUP(C39,SRA!B:T,5,0),"")</f>
        <v>SUP. JURIDICO</v>
      </c>
      <c r="H39" s="12">
        <f>IFERROR(VLOOKUP(C39,SRA!B:T,18,0),"")</f>
        <v>1561.48</v>
      </c>
      <c r="I39" s="12">
        <f>IFERROR(VLOOKUP(C39,SRA!B:T,19,0),"")</f>
        <v>6245.89</v>
      </c>
      <c r="J39" s="40">
        <f>IFERROR(VLOOKUP(C39,MAIO!B:F,3,0),"0,00")</f>
        <v>15614.74</v>
      </c>
      <c r="K39" s="12">
        <f>J39-L39</f>
        <v>3240.7299999999996</v>
      </c>
      <c r="L39" s="40">
        <f>IFERROR(VLOOKUP(C39,MAIO!B:H,7,0),"0,00")</f>
        <v>12374.01</v>
      </c>
      <c r="M39" s="29" t="str">
        <f>IFERROR(VLOOKUP(C39,FÉRIAS!C:D,2,0),"")</f>
        <v/>
      </c>
      <c r="N39" s="23" t="str">
        <f>IFERROR(VLOOKUP(C39,Plan2!B:C,2,0),"")</f>
        <v/>
      </c>
    </row>
    <row r="40" spans="2:14" s="23" customFormat="1" x14ac:dyDescent="0.2">
      <c r="B40" s="16">
        <f t="shared" si="0"/>
        <v>32</v>
      </c>
      <c r="C40" s="33">
        <v>3325</v>
      </c>
      <c r="D40" s="34" t="s">
        <v>371</v>
      </c>
      <c r="E40" s="16" t="str">
        <f>IFERROR(VLOOKUP(C40,SRA!B:T,8,0),"")</f>
        <v>COM</v>
      </c>
      <c r="F40" s="22" t="s">
        <v>509</v>
      </c>
      <c r="G40" s="16" t="str">
        <f>IFERROR(VLOOKUP(C40,SRA!B:T,5,0),"")</f>
        <v>COORD.DE CONTABILIDA</v>
      </c>
      <c r="H40" s="12">
        <f>IFERROR(VLOOKUP(C40,SRA!B:T,18,0),"")</f>
        <v>1434.87</v>
      </c>
      <c r="I40" s="12">
        <f>IFERROR(VLOOKUP(C40,SRA!B:T,19,0),"")</f>
        <v>5739.47</v>
      </c>
      <c r="J40" s="40">
        <f>IFERROR(VLOOKUP(C40,MAIO!B:F,3,0),"0,00")</f>
        <v>7174.34</v>
      </c>
      <c r="K40" s="12">
        <f>J40-L40</f>
        <v>3693.46</v>
      </c>
      <c r="L40" s="40">
        <f>IFERROR(VLOOKUP(C40,MAIO!B:H,7,0),"0,00")</f>
        <v>3480.88</v>
      </c>
      <c r="M40" s="29" t="str">
        <f>IFERROR(VLOOKUP(C40,FÉRIAS!C:D,2,0),"")</f>
        <v/>
      </c>
      <c r="N40" s="23" t="str">
        <f>IFERROR(VLOOKUP(C40,Plan2!B:C,2,0),"")</f>
        <v/>
      </c>
    </row>
    <row r="41" spans="2:14" s="23" customFormat="1" x14ac:dyDescent="0.2">
      <c r="B41" s="16">
        <f t="shared" si="0"/>
        <v>33</v>
      </c>
      <c r="C41" s="33">
        <v>3327</v>
      </c>
      <c r="D41" s="34" t="s">
        <v>372</v>
      </c>
      <c r="E41" s="16" t="str">
        <f>IFERROR(VLOOKUP(C41,SRA!B:T,8,0),"")</f>
        <v>COM</v>
      </c>
      <c r="F41" s="22" t="s">
        <v>509</v>
      </c>
      <c r="G41" s="16" t="str">
        <f>IFERROR(VLOOKUP(C41,SRA!B:T,5,0),"")</f>
        <v>COORD. SUPRIMENTOS</v>
      </c>
      <c r="H41" s="12">
        <f>IFERROR(VLOOKUP(C41,SRA!B:T,18,0),"")</f>
        <v>1434.87</v>
      </c>
      <c r="I41" s="12">
        <f>IFERROR(VLOOKUP(C41,SRA!B:T,19,0),"")</f>
        <v>5739.47</v>
      </c>
      <c r="J41" s="40">
        <f>IFERROR(VLOOKUP(C41,MAIO!B:F,3,0),"0,00")</f>
        <v>7174.34</v>
      </c>
      <c r="K41" s="12">
        <f>J41-L41</f>
        <v>1655.12</v>
      </c>
      <c r="L41" s="40">
        <f>IFERROR(VLOOKUP(C41,MAIO!B:H,7,0),"0,00")</f>
        <v>5519.22</v>
      </c>
      <c r="M41" s="29" t="str">
        <f>IFERROR(VLOOKUP(C41,FÉRIAS!C:D,2,0),"")</f>
        <v/>
      </c>
      <c r="N41" s="23" t="str">
        <f>IFERROR(VLOOKUP(C41,Plan2!B:C,2,0),"")</f>
        <v/>
      </c>
    </row>
    <row r="42" spans="2:14" s="23" customFormat="1" x14ac:dyDescent="0.2">
      <c r="B42" s="16">
        <f t="shared" si="0"/>
        <v>34</v>
      </c>
      <c r="C42" s="33">
        <v>3328</v>
      </c>
      <c r="D42" s="34" t="s">
        <v>373</v>
      </c>
      <c r="E42" s="16" t="str">
        <f>IFERROR(VLOOKUP(C42,SRA!B:T,8,0),"")</f>
        <v>COM</v>
      </c>
      <c r="F42" s="22" t="s">
        <v>509</v>
      </c>
      <c r="G42" s="16" t="str">
        <f>IFERROR(VLOOKUP(C42,SRA!B:T,5,0),"")</f>
        <v>ASSESSOR DIRETORIA</v>
      </c>
      <c r="H42" s="12">
        <f>IFERROR(VLOOKUP(C42,SRA!B:T,18,0),"")</f>
        <v>843.99</v>
      </c>
      <c r="I42" s="12">
        <f>IFERROR(VLOOKUP(C42,SRA!B:T,19,0),"")</f>
        <v>3375.95</v>
      </c>
      <c r="J42" s="40">
        <f>IFERROR(VLOOKUP(C42,MAIO!B:F,3,0),"0,00")</f>
        <v>4219.9399999999996</v>
      </c>
      <c r="K42" s="12">
        <f>J42-L42</f>
        <v>1660.1899999999996</v>
      </c>
      <c r="L42" s="40">
        <f>IFERROR(VLOOKUP(C42,MAIO!B:H,7,0),"0,00")</f>
        <v>2559.75</v>
      </c>
      <c r="M42" s="29" t="str">
        <f>IFERROR(VLOOKUP(C42,FÉRIAS!C:D,2,0),"")</f>
        <v/>
      </c>
      <c r="N42" s="23" t="str">
        <f>IFERROR(VLOOKUP(C42,Plan2!B:C,2,0),"")</f>
        <v/>
      </c>
    </row>
    <row r="43" spans="2:14" s="26" customFormat="1" x14ac:dyDescent="0.2">
      <c r="B43" s="16">
        <f t="shared" si="0"/>
        <v>35</v>
      </c>
      <c r="C43" s="33">
        <v>3338</v>
      </c>
      <c r="D43" s="34" t="s">
        <v>376</v>
      </c>
      <c r="E43" s="16" t="str">
        <f>IFERROR(VLOOKUP(C43,SRA!B:T,8,0),"")</f>
        <v>COM</v>
      </c>
      <c r="F43" s="22" t="s">
        <v>509</v>
      </c>
      <c r="G43" s="16" t="str">
        <f>IFERROR(VLOOKUP(C43,SRA!B:T,5,0),"")</f>
        <v>ASSESSOR DIRETORIA</v>
      </c>
      <c r="H43" s="12">
        <f>IFERROR(VLOOKUP(C43,SRA!B:T,18,0),"")</f>
        <v>843.99</v>
      </c>
      <c r="I43" s="12">
        <f>IFERROR(VLOOKUP(C43,SRA!B:T,19,0),"")</f>
        <v>3375.95</v>
      </c>
      <c r="J43" s="40">
        <f>IFERROR(VLOOKUP(C43,MAIO!B:F,3,0),"0,00")</f>
        <v>4219.9399999999996</v>
      </c>
      <c r="K43" s="12">
        <f>J43-L43</f>
        <v>734.61999999999989</v>
      </c>
      <c r="L43" s="40">
        <f>IFERROR(VLOOKUP(C43,MAIO!B:H,7,0),"0,00")</f>
        <v>3485.3199999999997</v>
      </c>
      <c r="M43" s="29" t="str">
        <f>IFERROR(VLOOKUP(C43,FÉRIAS!C:D,2,0),"")</f>
        <v/>
      </c>
      <c r="N43" s="23" t="str">
        <f>IFERROR(VLOOKUP(C43,Plan2!B:C,2,0),"")</f>
        <v/>
      </c>
    </row>
    <row r="44" spans="2:14" s="26" customFormat="1" x14ac:dyDescent="0.2">
      <c r="B44" s="16">
        <f t="shared" si="0"/>
        <v>36</v>
      </c>
      <c r="C44" s="33">
        <v>3340</v>
      </c>
      <c r="D44" s="34" t="s">
        <v>378</v>
      </c>
      <c r="E44" s="16" t="str">
        <f>IFERROR(VLOOKUP(C44,SRA!B:T,8,0),"")</f>
        <v>COM</v>
      </c>
      <c r="F44" s="22" t="s">
        <v>509</v>
      </c>
      <c r="G44" s="16" t="str">
        <f>IFERROR(VLOOKUP(C44,SRA!B:T,5,0),"")</f>
        <v>COORD. DE ART. INST.</v>
      </c>
      <c r="H44" s="12">
        <f>IFERROR(VLOOKUP(C44,SRA!B:T,18,0),"")</f>
        <v>1434.87</v>
      </c>
      <c r="I44" s="12">
        <f>IFERROR(VLOOKUP(C44,SRA!B:T,19,0),"")</f>
        <v>5739.47</v>
      </c>
      <c r="J44" s="40">
        <f>IFERROR(VLOOKUP(C44,MAIO!B:F,3,0),"0,00")</f>
        <v>7475.72</v>
      </c>
      <c r="K44" s="12">
        <f>J44-L44</f>
        <v>2845.17</v>
      </c>
      <c r="L44" s="40">
        <f>IFERROR(VLOOKUP(C44,MAIO!B:H,7,0),"0,00")</f>
        <v>4630.55</v>
      </c>
      <c r="M44" s="29" t="str">
        <f>IFERROR(VLOOKUP(C44,FÉRIAS!C:D,2,0),"")</f>
        <v/>
      </c>
      <c r="N44" s="23" t="str">
        <f>IFERROR(VLOOKUP(C44,Plan2!B:C,2,0),"")</f>
        <v/>
      </c>
    </row>
    <row r="45" spans="2:14" s="26" customFormat="1" x14ac:dyDescent="0.2">
      <c r="B45" s="16">
        <f t="shared" si="0"/>
        <v>37</v>
      </c>
      <c r="C45" s="33">
        <v>3341</v>
      </c>
      <c r="D45" s="34" t="s">
        <v>379</v>
      </c>
      <c r="E45" s="16" t="str">
        <f>IFERROR(VLOOKUP(C45,SRA!B:T,8,0),"")</f>
        <v>COM</v>
      </c>
      <c r="F45" s="22" t="s">
        <v>509</v>
      </c>
      <c r="G45" s="16" t="str">
        <f>IFERROR(VLOOKUP(C45,SRA!B:T,5,0),"")</f>
        <v>GESTOR DE DESENV.</v>
      </c>
      <c r="H45" s="12">
        <f>IFERROR(VLOOKUP(C45,SRA!B:T,18,0),"")</f>
        <v>759.59</v>
      </c>
      <c r="I45" s="12">
        <f>IFERROR(VLOOKUP(C45,SRA!B:T,19,0),"")</f>
        <v>3038.35</v>
      </c>
      <c r="J45" s="40">
        <f>IFERROR(VLOOKUP(C45,MAIO!B:F,3,0),"0,00")</f>
        <v>3797.94</v>
      </c>
      <c r="K45" s="12">
        <f>J45-L45</f>
        <v>603.09000000000015</v>
      </c>
      <c r="L45" s="40">
        <f>IFERROR(VLOOKUP(C45,MAIO!B:H,7,0),"0,00")</f>
        <v>3194.85</v>
      </c>
      <c r="M45" s="29" t="str">
        <f>IFERROR(VLOOKUP(C45,FÉRIAS!C:D,2,0),"")</f>
        <v/>
      </c>
      <c r="N45" s="23" t="str">
        <f>IFERROR(VLOOKUP(C45,Plan2!B:C,2,0),"")</f>
        <v/>
      </c>
    </row>
    <row r="46" spans="2:14" s="23" customFormat="1" x14ac:dyDescent="0.2">
      <c r="B46" s="16">
        <f t="shared" si="0"/>
        <v>38</v>
      </c>
      <c r="C46" s="33">
        <v>3343</v>
      </c>
      <c r="D46" s="34" t="s">
        <v>380</v>
      </c>
      <c r="E46" s="16" t="str">
        <f>IFERROR(VLOOKUP(C46,SRA!B:T,8,0),"")</f>
        <v>COM</v>
      </c>
      <c r="F46" s="22" t="s">
        <v>509</v>
      </c>
      <c r="G46" s="16" t="str">
        <f>IFERROR(VLOOKUP(C46,SRA!B:T,5,0),"")</f>
        <v>GESTOR DE APOIO ADM.</v>
      </c>
      <c r="H46" s="12">
        <f>IFERROR(VLOOKUP(C46,SRA!B:T,18,0),"")</f>
        <v>253.2</v>
      </c>
      <c r="I46" s="12">
        <f>IFERROR(VLOOKUP(C46,SRA!B:T,19,0),"")</f>
        <v>1012.78</v>
      </c>
      <c r="J46" s="40">
        <f>IFERROR(VLOOKUP(C46,MAIO!B:F,3,0),"0,00")</f>
        <v>1265.98</v>
      </c>
      <c r="K46" s="12">
        <f>J46-L46</f>
        <v>98.849999999999909</v>
      </c>
      <c r="L46" s="40">
        <f>IFERROR(VLOOKUP(C46,MAIO!B:H,7,0),"0,00")</f>
        <v>1167.1300000000001</v>
      </c>
      <c r="M46" s="29" t="str">
        <f>IFERROR(VLOOKUP(C46,FÉRIAS!C:D,2,0),"")</f>
        <v/>
      </c>
      <c r="N46" s="23" t="str">
        <f>IFERROR(VLOOKUP(C46,Plan2!B:C,2,0),"")</f>
        <v/>
      </c>
    </row>
    <row r="47" spans="2:14" s="23" customFormat="1" x14ac:dyDescent="0.2">
      <c r="B47" s="16">
        <f t="shared" si="0"/>
        <v>39</v>
      </c>
      <c r="C47" s="33">
        <v>3358</v>
      </c>
      <c r="D47" s="34" t="s">
        <v>392</v>
      </c>
      <c r="E47" s="16" t="str">
        <f>IFERROR(VLOOKUP(C47,SRA!B:T,8,0),"")</f>
        <v>COM</v>
      </c>
      <c r="F47" s="22" t="s">
        <v>509</v>
      </c>
      <c r="G47" s="16" t="str">
        <f>IFERROR(VLOOKUP(C47,SRA!B:T,5,0),"")</f>
        <v>DIRETOR D ENGENHARIA</v>
      </c>
      <c r="H47" s="12">
        <f>IFERROR(VLOOKUP(C47,SRA!B:T,18,0),"")</f>
        <v>3617.43</v>
      </c>
      <c r="I47" s="12">
        <f>IFERROR(VLOOKUP(C47,SRA!B:T,19,0),"")</f>
        <v>14469.72</v>
      </c>
      <c r="J47" s="40">
        <f>IFERROR(VLOOKUP(C47,MAIO!B:F,3,0),"0,00")</f>
        <v>18087.150000000001</v>
      </c>
      <c r="K47" s="12">
        <f>J47-L47</f>
        <v>5059.130000000001</v>
      </c>
      <c r="L47" s="40">
        <f>IFERROR(VLOOKUP(C47,MAIO!B:H,7,0),"0,00")</f>
        <v>13028.02</v>
      </c>
      <c r="M47" s="29" t="str">
        <f>IFERROR(VLOOKUP(C47,FÉRIAS!C:D,2,0),"")</f>
        <v/>
      </c>
      <c r="N47" s="23" t="str">
        <f>IFERROR(VLOOKUP(C47,Plan2!B:C,2,0),"")</f>
        <v/>
      </c>
    </row>
    <row r="48" spans="2:14" s="23" customFormat="1" x14ac:dyDescent="0.2">
      <c r="B48" s="16">
        <f t="shared" si="0"/>
        <v>40</v>
      </c>
      <c r="C48" s="33">
        <v>3359</v>
      </c>
      <c r="D48" s="34" t="s">
        <v>393</v>
      </c>
      <c r="E48" s="16" t="str">
        <f>IFERROR(VLOOKUP(C48,SRA!B:T,8,0),"")</f>
        <v>COM</v>
      </c>
      <c r="F48" s="22" t="s">
        <v>509</v>
      </c>
      <c r="G48" s="16" t="str">
        <f>IFERROR(VLOOKUP(C48,SRA!B:T,5,0),"")</f>
        <v>COORD. COMUNIC. SOCI</v>
      </c>
      <c r="H48" s="12">
        <f>IFERROR(VLOOKUP(C48,SRA!B:T,18,0),"")</f>
        <v>1434.97</v>
      </c>
      <c r="I48" s="12">
        <f>IFERROR(VLOOKUP(C48,SRA!B:T,19,0),"")</f>
        <v>5739.47</v>
      </c>
      <c r="J48" s="40">
        <f>IFERROR(VLOOKUP(C48,MAIO!B:F,3,0),"0,00")</f>
        <v>7174.44</v>
      </c>
      <c r="K48" s="12">
        <f>J48-L48</f>
        <v>1707.2799999999997</v>
      </c>
      <c r="L48" s="40">
        <f>IFERROR(VLOOKUP(C48,MAIO!B:H,7,0),"0,00")</f>
        <v>5467.16</v>
      </c>
      <c r="M48" s="29" t="str">
        <f>IFERROR(VLOOKUP(C48,FÉRIAS!C:D,2,0),"")</f>
        <v/>
      </c>
      <c r="N48" s="23" t="str">
        <f>IFERROR(VLOOKUP(C48,Plan2!B:C,2,0),"")</f>
        <v/>
      </c>
    </row>
    <row r="49" spans="2:14" s="23" customFormat="1" x14ac:dyDescent="0.2">
      <c r="B49" s="16">
        <f t="shared" si="0"/>
        <v>41</v>
      </c>
      <c r="C49" s="22">
        <v>3361</v>
      </c>
      <c r="D49" s="34" t="s">
        <v>394</v>
      </c>
      <c r="E49" s="16" t="str">
        <f>IFERROR(VLOOKUP(C49,SRA!B:T,8,0),"")</f>
        <v>COM</v>
      </c>
      <c r="F49" s="22" t="s">
        <v>523</v>
      </c>
      <c r="G49" s="16" t="str">
        <f>IFERROR(VLOOKUP(C49,SRA!B:T,5,0),"")</f>
        <v>SECRETARIA DIR.</v>
      </c>
      <c r="H49" s="12">
        <f>IFERROR(VLOOKUP(C49,SRA!B:T,18,0),"")</f>
        <v>337.59</v>
      </c>
      <c r="I49" s="12">
        <f>IFERROR(VLOOKUP(C49,SRA!B:T,19,0),"")</f>
        <v>1350.38</v>
      </c>
      <c r="J49" s="40">
        <f>IFERROR(VLOOKUP(C49,MAIO!B:F,3,0),"0,00")</f>
        <v>7704.82</v>
      </c>
      <c r="K49" s="12">
        <f>J49-L49</f>
        <v>5765.9</v>
      </c>
      <c r="L49" s="40">
        <f>IFERROR(VLOOKUP(C49,MAIO!B:H,7,0),"0,00")</f>
        <v>1938.92</v>
      </c>
      <c r="M49" s="29" t="str">
        <f>IFERROR(VLOOKUP(C49,FÉRIAS!C:D,2,0),"")</f>
        <v>DANIELLY C. DO NASCIMENTO</v>
      </c>
      <c r="N49" s="23" t="str">
        <f>IFERROR(VLOOKUP(C49,Plan2!B:C,2,0),"")</f>
        <v/>
      </c>
    </row>
    <row r="50" spans="2:14" s="23" customFormat="1" x14ac:dyDescent="0.2">
      <c r="B50" s="16">
        <f t="shared" si="0"/>
        <v>42</v>
      </c>
      <c r="C50" s="33">
        <v>3362</v>
      </c>
      <c r="D50" s="34" t="s">
        <v>395</v>
      </c>
      <c r="E50" s="16" t="str">
        <f>IFERROR(VLOOKUP(C50,SRA!B:T,8,0),"")</f>
        <v>COM</v>
      </c>
      <c r="F50" s="22" t="s">
        <v>523</v>
      </c>
      <c r="G50" s="16" t="str">
        <f>IFERROR(VLOOKUP(C50,SRA!B:T,5,0),"")</f>
        <v>SECRETARIA</v>
      </c>
      <c r="H50" s="12">
        <f>IFERROR(VLOOKUP(C50,SRA!B:T,18,0),"")</f>
        <v>337.59</v>
      </c>
      <c r="I50" s="12">
        <f>IFERROR(VLOOKUP(C50,SRA!B:T,19,0),"")</f>
        <v>1350.38</v>
      </c>
      <c r="J50" s="40">
        <f>IFERROR(VLOOKUP(C50,MAIO!B:F,3,0),"0,00")</f>
        <v>5605.95</v>
      </c>
      <c r="K50" s="12">
        <f>J50-L50</f>
        <v>2825.12</v>
      </c>
      <c r="L50" s="40">
        <f>IFERROR(VLOOKUP(C50,MAIO!B:H,7,0),"0,00")</f>
        <v>2780.83</v>
      </c>
      <c r="M50" s="29" t="str">
        <f>IFERROR(VLOOKUP(C50,FÉRIAS!C:D,2,0),"")</f>
        <v>LEANDRA NASCIMENTO ESTEFANIO</v>
      </c>
      <c r="N50" s="23" t="str">
        <f>IFERROR(VLOOKUP(C50,Plan2!B:C,2,0),"")</f>
        <v/>
      </c>
    </row>
    <row r="51" spans="2:14" s="23" customFormat="1" x14ac:dyDescent="0.2">
      <c r="B51" s="16">
        <f t="shared" si="0"/>
        <v>43</v>
      </c>
      <c r="C51" s="33">
        <v>3365</v>
      </c>
      <c r="D51" s="34" t="s">
        <v>397</v>
      </c>
      <c r="E51" s="16" t="str">
        <f>IFERROR(VLOOKUP(C51,SRA!B:T,8,0),"")</f>
        <v>COM</v>
      </c>
      <c r="F51" s="22" t="s">
        <v>509</v>
      </c>
      <c r="G51" s="16" t="str">
        <f>IFERROR(VLOOKUP(C51,SRA!B:T,5,0),"")</f>
        <v>COORD. COMPLIANCE/GR</v>
      </c>
      <c r="H51" s="12">
        <f>IFERROR(VLOOKUP(C51,SRA!B:T,18,0),"")</f>
        <v>1434.87</v>
      </c>
      <c r="I51" s="12">
        <f>IFERROR(VLOOKUP(C51,SRA!B:T,19,0),"")</f>
        <v>5739.47</v>
      </c>
      <c r="J51" s="40">
        <f>IFERROR(VLOOKUP(C51,MAIO!B:F,3,0),"0,00")</f>
        <v>7174.34</v>
      </c>
      <c r="K51" s="12">
        <f>J51-L51</f>
        <v>1707.25</v>
      </c>
      <c r="L51" s="40">
        <f>IFERROR(VLOOKUP(C51,MAIO!B:H,7,0),"0,00")</f>
        <v>5467.09</v>
      </c>
      <c r="M51" s="29" t="str">
        <f>IFERROR(VLOOKUP(C51,FÉRIAS!C:D,2,0),"")</f>
        <v/>
      </c>
      <c r="N51" s="23" t="str">
        <f>IFERROR(VLOOKUP(C51,Plan2!B:C,2,0),"")</f>
        <v/>
      </c>
    </row>
    <row r="52" spans="2:14" s="23" customFormat="1" x14ac:dyDescent="0.2">
      <c r="B52" s="16">
        <f t="shared" si="0"/>
        <v>44</v>
      </c>
      <c r="C52" s="33">
        <v>3366</v>
      </c>
      <c r="D52" s="34" t="s">
        <v>398</v>
      </c>
      <c r="E52" s="16" t="str">
        <f>IFERROR(VLOOKUP(C52,SRA!B:T,8,0),"")</f>
        <v>COM</v>
      </c>
      <c r="F52" s="22" t="s">
        <v>509</v>
      </c>
      <c r="G52" s="16" t="str">
        <f>IFERROR(VLOOKUP(C52,SRA!B:T,5,0),"")</f>
        <v>COORD AUDITORIA INT</v>
      </c>
      <c r="H52" s="12">
        <f>IFERROR(VLOOKUP(C52,SRA!B:T,18,0),"")</f>
        <v>1434.87</v>
      </c>
      <c r="I52" s="12">
        <f>IFERROR(VLOOKUP(C52,SRA!B:T,19,0),"")</f>
        <v>5739.47</v>
      </c>
      <c r="J52" s="40">
        <f>IFERROR(VLOOKUP(C52,MAIO!B:F,3,0),"0,00")</f>
        <v>7174.34</v>
      </c>
      <c r="K52" s="12">
        <f>J52-L52</f>
        <v>2305.1100000000006</v>
      </c>
      <c r="L52" s="40">
        <f>IFERROR(VLOOKUP(C52,MAIO!B:H,7,0),"0,00")</f>
        <v>4869.2299999999996</v>
      </c>
      <c r="M52" s="29" t="str">
        <f>IFERROR(VLOOKUP(C52,FÉRIAS!C:D,2,0),"")</f>
        <v/>
      </c>
      <c r="N52" s="23" t="str">
        <f>IFERROR(VLOOKUP(C52,Plan2!B:C,2,0),"")</f>
        <v/>
      </c>
    </row>
    <row r="53" spans="2:14" s="23" customFormat="1" x14ac:dyDescent="0.2">
      <c r="B53" s="16">
        <f t="shared" si="0"/>
        <v>45</v>
      </c>
      <c r="C53" s="33">
        <v>3367</v>
      </c>
      <c r="D53" s="34" t="s">
        <v>518</v>
      </c>
      <c r="E53" s="16" t="str">
        <f>IFERROR(VLOOKUP(C53,SRA!B:T,8,0),"")</f>
        <v>COM</v>
      </c>
      <c r="F53" s="22" t="s">
        <v>509</v>
      </c>
      <c r="G53" s="16" t="str">
        <f>IFERROR(VLOOKUP(C53,SRA!B:T,5,0),"")</f>
        <v>ASSESSOR DIRETORIA</v>
      </c>
      <c r="H53" s="12">
        <f>IFERROR(VLOOKUP(C53,SRA!B:T,18,0),"")</f>
        <v>843.99</v>
      </c>
      <c r="I53" s="12">
        <f>IFERROR(VLOOKUP(C53,SRA!B:T,19,0),"")</f>
        <v>3375.95</v>
      </c>
      <c r="J53" s="40">
        <f>IFERROR(VLOOKUP(C53,MAIO!B:F,3,0),"0,00")</f>
        <v>4615.1000000000004</v>
      </c>
      <c r="K53" s="12">
        <f>J53-L53</f>
        <v>1045.75</v>
      </c>
      <c r="L53" s="40">
        <f>IFERROR(VLOOKUP(C53,MAIO!B:H,7,0),"0,00")</f>
        <v>3569.3500000000004</v>
      </c>
      <c r="M53" s="29" t="str">
        <f>IFERROR(VLOOKUP(C53,FÉRIAS!C:D,2,0),"")</f>
        <v/>
      </c>
      <c r="N53" s="23" t="str">
        <f>IFERROR(VLOOKUP(C53,Plan2!B:C,2,0),"")</f>
        <v/>
      </c>
    </row>
    <row r="54" spans="2:14" s="23" customFormat="1" x14ac:dyDescent="0.2">
      <c r="B54" s="16">
        <f t="shared" si="0"/>
        <v>46</v>
      </c>
      <c r="C54" s="33">
        <v>3370</v>
      </c>
      <c r="D54" s="34" t="s">
        <v>517</v>
      </c>
      <c r="E54" s="16" t="str">
        <f>IFERROR(VLOOKUP(C54,SRA!B:T,8,0),"")</f>
        <v>COM</v>
      </c>
      <c r="F54" s="22" t="s">
        <v>509</v>
      </c>
      <c r="G54" s="16" t="str">
        <f>IFERROR(VLOOKUP(C54,SRA!B:T,5,0),"")</f>
        <v>SUP DE REL INSTITUCI</v>
      </c>
      <c r="H54" s="12">
        <f>IFERROR(VLOOKUP(C54,SRA!B:T,18,0),"")</f>
        <v>1561.48</v>
      </c>
      <c r="I54" s="12">
        <f>IFERROR(VLOOKUP(C54,SRA!B:T,19,0),"")</f>
        <v>6245.89</v>
      </c>
      <c r="J54" s="40">
        <f>IFERROR(VLOOKUP(C54,MAIO!B:F,3,0),"0,00")</f>
        <v>7807.37</v>
      </c>
      <c r="K54" s="12">
        <f>J54-L54</f>
        <v>1881.3399999999992</v>
      </c>
      <c r="L54" s="40">
        <f>IFERROR(VLOOKUP(C54,MAIO!B:H,7,0),"0,00")</f>
        <v>5926.0300000000007</v>
      </c>
      <c r="M54" s="29" t="str">
        <f>IFERROR(VLOOKUP(C54,FÉRIAS!C:D,2,0),"")</f>
        <v/>
      </c>
      <c r="N54" s="23" t="str">
        <f>IFERROR(VLOOKUP(C54,Plan2!B:C,2,0),"")</f>
        <v/>
      </c>
    </row>
    <row r="55" spans="2:14" s="23" customFormat="1" x14ac:dyDescent="0.2">
      <c r="B55" s="16">
        <f t="shared" si="0"/>
        <v>47</v>
      </c>
      <c r="C55" s="33">
        <v>3373</v>
      </c>
      <c r="D55" s="34" t="s">
        <v>524</v>
      </c>
      <c r="E55" s="16" t="str">
        <f>IFERROR(VLOOKUP(C55,SRA!B:T,8,0),"")</f>
        <v>COM</v>
      </c>
      <c r="F55" s="22" t="s">
        <v>509</v>
      </c>
      <c r="G55" s="16" t="str">
        <f>IFERROR(VLOOKUP(C55,SRA!B:T,5,0),"")</f>
        <v>COORD. GOVER. CORP.</v>
      </c>
      <c r="H55" s="12">
        <f>IFERROR(VLOOKUP(C55,SRA!B:T,18,0),"")</f>
        <v>1434.87</v>
      </c>
      <c r="I55" s="12">
        <f>IFERROR(VLOOKUP(C55,SRA!B:T,19,0),"")</f>
        <v>5739.47</v>
      </c>
      <c r="J55" s="40">
        <f>IFERROR(VLOOKUP(C55,MAIO!B:F,3,0),"0,00")</f>
        <v>7174.34</v>
      </c>
      <c r="K55" s="12">
        <f>J55-L55</f>
        <v>2487.62</v>
      </c>
      <c r="L55" s="40">
        <f>IFERROR(VLOOKUP(C55,MAIO!B:H,7,0),"0,00")</f>
        <v>4686.72</v>
      </c>
      <c r="M55" s="29" t="str">
        <f>IFERROR(VLOOKUP(C55,FÉRIAS!C:D,2,0),"")</f>
        <v/>
      </c>
      <c r="N55" s="23" t="str">
        <f>IFERROR(VLOOKUP(C55,Plan2!B:C,2,0),"")</f>
        <v/>
      </c>
    </row>
    <row r="56" spans="2:14" s="23" customFormat="1" x14ac:dyDescent="0.2">
      <c r="B56" s="16">
        <f t="shared" si="0"/>
        <v>48</v>
      </c>
      <c r="C56" s="33">
        <v>3375</v>
      </c>
      <c r="D56" s="34" t="s">
        <v>525</v>
      </c>
      <c r="E56" s="16" t="str">
        <f>IFERROR(VLOOKUP(C56,SRA!B:T,8,0),"")</f>
        <v>COM</v>
      </c>
      <c r="F56" s="22" t="s">
        <v>509</v>
      </c>
      <c r="G56" s="16" t="str">
        <f>IFERROR(VLOOKUP(C56,SRA!B:T,5,0),"")</f>
        <v>COOR.FARM.POPULARES</v>
      </c>
      <c r="H56" s="12">
        <f>IFERROR(VLOOKUP(C56,SRA!B:T,18,0),"")</f>
        <v>1434.87</v>
      </c>
      <c r="I56" s="12">
        <f>IFERROR(VLOOKUP(C56,SRA!B:T,19,0),"")</f>
        <v>5739.47</v>
      </c>
      <c r="J56" s="40">
        <f>IFERROR(VLOOKUP(C56,MAIO!B:F,3,0),"0,00")</f>
        <v>7174.34</v>
      </c>
      <c r="K56" s="12">
        <f>J56-L56</f>
        <v>3009.8199999999997</v>
      </c>
      <c r="L56" s="40">
        <f>IFERROR(VLOOKUP(C56,MAIO!B:H,7,0),"0,00")</f>
        <v>4164.5200000000004</v>
      </c>
      <c r="M56" s="29" t="str">
        <f>IFERROR(VLOOKUP(C56,FÉRIAS!C:D,2,0),"")</f>
        <v/>
      </c>
      <c r="N56" s="23" t="str">
        <f>IFERROR(VLOOKUP(C56,Plan2!B:C,2,0),"")</f>
        <v/>
      </c>
    </row>
    <row r="57" spans="2:14" s="23" customFormat="1" x14ac:dyDescent="0.2">
      <c r="B57" s="16">
        <f t="shared" si="0"/>
        <v>49</v>
      </c>
      <c r="C57" s="33">
        <v>3378</v>
      </c>
      <c r="D57" s="34" t="s">
        <v>531</v>
      </c>
      <c r="E57" s="16" t="str">
        <f>IFERROR(VLOOKUP(C57,SRA!B:T,8,0),"")</f>
        <v>COM</v>
      </c>
      <c r="F57" s="22" t="s">
        <v>509</v>
      </c>
      <c r="G57" s="16" t="str">
        <f>IFERROR(VLOOKUP(C57,SRA!B:T,5,0),"")</f>
        <v>COORD. FINANCEIRA</v>
      </c>
      <c r="H57" s="12">
        <f>IFERROR(VLOOKUP(C57,SRA!B:T,18,0),"")</f>
        <v>1434.87</v>
      </c>
      <c r="I57" s="12">
        <f>IFERROR(VLOOKUP(C57,SRA!B:T,19,0),"")</f>
        <v>5739.47</v>
      </c>
      <c r="J57" s="40">
        <f>IFERROR(VLOOKUP(C57,MAIO!B:F,3,0),"0,00")</f>
        <v>7174.34</v>
      </c>
      <c r="K57" s="12">
        <f>J57-L57</f>
        <v>2988.6499999999996</v>
      </c>
      <c r="L57" s="40">
        <f>IFERROR(VLOOKUP(C57,MAIO!B:H,7,0),"0,00")</f>
        <v>4185.6900000000005</v>
      </c>
      <c r="M57" s="29" t="str">
        <f>IFERROR(VLOOKUP(C57,FÉRIAS!C:D,2,0),"")</f>
        <v/>
      </c>
      <c r="N57" s="23" t="str">
        <f>IFERROR(VLOOKUP(C57,Plan2!B:C,2,0),"")</f>
        <v/>
      </c>
    </row>
    <row r="58" spans="2:14" s="23" customFormat="1" x14ac:dyDescent="0.2">
      <c r="B58" s="16">
        <f t="shared" si="0"/>
        <v>50</v>
      </c>
      <c r="C58" s="33">
        <v>3379</v>
      </c>
      <c r="D58" s="34" t="s">
        <v>532</v>
      </c>
      <c r="E58" s="16" t="str">
        <f>IFERROR(VLOOKUP(C58,SRA!B:T,8,0),"")</f>
        <v>COM</v>
      </c>
      <c r="F58" s="22" t="s">
        <v>509</v>
      </c>
      <c r="G58" s="16" t="str">
        <f>IFERROR(VLOOKUP(C58,SRA!B:T,5,0),"")</f>
        <v>ASSESSOR DIRETORIA</v>
      </c>
      <c r="H58" s="12">
        <f>IFERROR(VLOOKUP(C58,SRA!B:T,18,0),"")</f>
        <v>843.99</v>
      </c>
      <c r="I58" s="12">
        <f>IFERROR(VLOOKUP(C58,SRA!B:T,19,0),"")</f>
        <v>3375.95</v>
      </c>
      <c r="J58" s="40">
        <f>IFERROR(VLOOKUP(C58,MAIO!B:F,3,0),"0,00")</f>
        <v>4219.9399999999996</v>
      </c>
      <c r="K58" s="12">
        <f>J58-L58</f>
        <v>999.00999999999931</v>
      </c>
      <c r="L58" s="40">
        <f>IFERROR(VLOOKUP(C58,MAIO!B:H,7,0),"0,00")</f>
        <v>3220.9300000000003</v>
      </c>
      <c r="M58" s="29" t="str">
        <f>IFERROR(VLOOKUP(C58,FÉRIAS!C:D,2,0),"")</f>
        <v/>
      </c>
      <c r="N58" s="23" t="str">
        <f>IFERROR(VLOOKUP(C58,Plan2!B:C,2,0),"")</f>
        <v/>
      </c>
    </row>
    <row r="59" spans="2:14" s="23" customFormat="1" x14ac:dyDescent="0.2">
      <c r="B59" s="16">
        <f t="shared" si="0"/>
        <v>51</v>
      </c>
      <c r="C59" s="33">
        <v>3381</v>
      </c>
      <c r="D59" s="34" t="s">
        <v>533</v>
      </c>
      <c r="E59" s="16" t="str">
        <f>IFERROR(VLOOKUP(C59,SRA!B:T,8,0),"")</f>
        <v>COM</v>
      </c>
      <c r="F59" s="22" t="s">
        <v>509</v>
      </c>
      <c r="G59" s="16" t="str">
        <f>IFERROR(VLOOKUP(C59,SRA!B:T,5,0),"")</f>
        <v>GESTOR DE APOIO TEC.</v>
      </c>
      <c r="H59" s="12">
        <f>IFERROR(VLOOKUP(C59,SRA!B:T,18,0),"")</f>
        <v>253.2</v>
      </c>
      <c r="I59" s="12">
        <f>IFERROR(VLOOKUP(C59,SRA!B:T,19,0),"")</f>
        <v>1012.78</v>
      </c>
      <c r="J59" s="40">
        <f>IFERROR(VLOOKUP(C59,MAIO!B:F,3,0),"0,00")</f>
        <v>1664.46</v>
      </c>
      <c r="K59" s="12">
        <f>J59-L59</f>
        <v>148.21000000000004</v>
      </c>
      <c r="L59" s="40">
        <f>IFERROR(VLOOKUP(C59,MAIO!B:H,7,0),"0,00")</f>
        <v>1516.25</v>
      </c>
      <c r="M59" s="29" t="str">
        <f>IFERROR(VLOOKUP(C59,FÉRIAS!C:D,2,0),"")</f>
        <v/>
      </c>
      <c r="N59" s="23" t="str">
        <f>IFERROR(VLOOKUP(C59,Plan2!B:C,2,0),"")</f>
        <v/>
      </c>
    </row>
    <row r="60" spans="2:14" s="23" customFormat="1" x14ac:dyDescent="0.2">
      <c r="B60" s="16">
        <f t="shared" si="0"/>
        <v>52</v>
      </c>
      <c r="C60" s="33">
        <v>3382</v>
      </c>
      <c r="D60" s="34" t="s">
        <v>534</v>
      </c>
      <c r="E60" s="16" t="str">
        <f>IFERROR(VLOOKUP(C60,SRA!B:T,8,0),"")</f>
        <v>COM</v>
      </c>
      <c r="F60" s="22" t="s">
        <v>509</v>
      </c>
      <c r="G60" s="16" t="str">
        <f>IFERROR(VLOOKUP(C60,SRA!B:T,5,0),"")</f>
        <v>SUCOM-SUPERINT.COMER</v>
      </c>
      <c r="H60" s="12">
        <f>IFERROR(VLOOKUP(C60,SRA!B:T,18,0),"")</f>
        <v>1561.48</v>
      </c>
      <c r="I60" s="12">
        <f>IFERROR(VLOOKUP(C60,SRA!B:T,19,0),"")</f>
        <v>6245.89</v>
      </c>
      <c r="J60" s="40">
        <f>IFERROR(VLOOKUP(C60,MAIO!B:F,3,0),"0,00")</f>
        <v>7807.37</v>
      </c>
      <c r="K60" s="12">
        <f>J60-L60</f>
        <v>2047.88</v>
      </c>
      <c r="L60" s="40">
        <f>IFERROR(VLOOKUP(C60,MAIO!B:H,7,0),"0,00")</f>
        <v>5759.49</v>
      </c>
      <c r="M60" s="29" t="str">
        <f>IFERROR(VLOOKUP(C60,FÉRIAS!C:D,2,0),"")</f>
        <v/>
      </c>
      <c r="N60" s="23" t="str">
        <f>IFERROR(VLOOKUP(C60,Plan2!B:C,2,0),"")</f>
        <v/>
      </c>
    </row>
    <row r="61" spans="2:14" s="23" customFormat="1" x14ac:dyDescent="0.2">
      <c r="B61" s="16">
        <f t="shared" si="0"/>
        <v>53</v>
      </c>
      <c r="C61" s="33">
        <v>3383</v>
      </c>
      <c r="D61" s="34" t="s">
        <v>536</v>
      </c>
      <c r="E61" s="16" t="str">
        <f>IFERROR(VLOOKUP(C61,SRA!B:T,8,0),"")</f>
        <v>COM</v>
      </c>
      <c r="F61" s="22" t="s">
        <v>509</v>
      </c>
      <c r="G61" s="16" t="str">
        <f>IFERROR(VLOOKUP(C61,SRA!B:T,5,0),"")</f>
        <v>DIRETOR PRESIDENTE</v>
      </c>
      <c r="H61" s="12">
        <f>IFERROR(VLOOKUP(C61,SRA!B:T,18,0),"")</f>
        <v>3888.86</v>
      </c>
      <c r="I61" s="12">
        <f>IFERROR(VLOOKUP(C61,SRA!B:T,19,0),"")</f>
        <v>15555.42</v>
      </c>
      <c r="J61" s="40">
        <f>IFERROR(VLOOKUP(C61,MAIO!B:F,3,0),"0,00")</f>
        <v>19444.28</v>
      </c>
      <c r="K61" s="12">
        <f>J61-L61</f>
        <v>6973.7699999999986</v>
      </c>
      <c r="L61" s="40">
        <f>IFERROR(VLOOKUP(C61,MAIO!B:H,7,0),"0,00")</f>
        <v>12470.51</v>
      </c>
      <c r="M61" s="29" t="str">
        <f>IFERROR(VLOOKUP(C61,FÉRIAS!C:D,2,0),"")</f>
        <v/>
      </c>
      <c r="N61" s="23" t="str">
        <f>IFERROR(VLOOKUP(C61,Plan2!B:C,2,0),"")</f>
        <v/>
      </c>
    </row>
    <row r="62" spans="2:14" s="23" customFormat="1" x14ac:dyDescent="0.2">
      <c r="B62" s="16">
        <f t="shared" si="0"/>
        <v>54</v>
      </c>
      <c r="C62" s="33">
        <v>3384</v>
      </c>
      <c r="D62" s="34" t="s">
        <v>539</v>
      </c>
      <c r="E62" s="16" t="str">
        <f>IFERROR(VLOOKUP(C62,SRA!B:T,8,0),"")</f>
        <v>COM</v>
      </c>
      <c r="F62" s="22" t="s">
        <v>509</v>
      </c>
      <c r="G62" s="16" t="str">
        <f>IFERROR(VLOOKUP(C62,SRA!B:T,5,0),"")</f>
        <v>COORD GESTAO E PLANE</v>
      </c>
      <c r="H62" s="12">
        <f>IFERROR(VLOOKUP(C62,SRA!B:T,18,0),"")</f>
        <v>1434.87</v>
      </c>
      <c r="I62" s="12">
        <f>IFERROR(VLOOKUP(C62,SRA!B:T,19,0),"")</f>
        <v>5739.47</v>
      </c>
      <c r="J62" s="40">
        <f>IFERROR(VLOOKUP(C62,MAIO!B:F,3,0),"0,00")</f>
        <v>7174.34</v>
      </c>
      <c r="K62" s="12">
        <f>J62-L62</f>
        <v>1602.9799999999996</v>
      </c>
      <c r="L62" s="40">
        <f>IFERROR(VLOOKUP(C62,MAIO!B:H,7,0),"0,00")</f>
        <v>5571.3600000000006</v>
      </c>
      <c r="M62" s="29" t="str">
        <f>IFERROR(VLOOKUP(C62,FÉRIAS!C:D,2,0),"")</f>
        <v/>
      </c>
      <c r="N62" s="23" t="str">
        <f>IFERROR(VLOOKUP(C62,Plan2!B:C,2,0),"")</f>
        <v/>
      </c>
    </row>
    <row r="63" spans="2:14" s="23" customFormat="1" x14ac:dyDescent="0.2">
      <c r="B63" s="16">
        <f t="shared" si="0"/>
        <v>55</v>
      </c>
      <c r="C63" s="33">
        <v>3385</v>
      </c>
      <c r="D63" s="34" t="s">
        <v>540</v>
      </c>
      <c r="E63" s="16" t="str">
        <f>IFERROR(VLOOKUP(C63,SRA!B:T,8,0),"")</f>
        <v>COM</v>
      </c>
      <c r="F63" s="22" t="s">
        <v>523</v>
      </c>
      <c r="G63" s="16" t="str">
        <f>IFERROR(VLOOKUP(C63,SRA!B:T,5,0),"")</f>
        <v>COORD.DE INFORM.</v>
      </c>
      <c r="H63" s="12">
        <f>IFERROR(VLOOKUP(C63,SRA!B:T,18,0),"")</f>
        <v>1434.87</v>
      </c>
      <c r="I63" s="12">
        <f>IFERROR(VLOOKUP(C63,SRA!B:T,19,0),"")</f>
        <v>5739.47</v>
      </c>
      <c r="J63" s="40">
        <f>IFERROR(VLOOKUP(C63,MAIO!B:F,3,0),"0,00")</f>
        <v>9804.93</v>
      </c>
      <c r="K63" s="12">
        <f>J63-L63</f>
        <v>5480.7</v>
      </c>
      <c r="L63" s="40">
        <f>IFERROR(VLOOKUP(C63,MAIO!B:H,7,0),"0,00")</f>
        <v>4324.2300000000005</v>
      </c>
      <c r="M63" s="29" t="str">
        <f>IFERROR(VLOOKUP(C63,FÉRIAS!C:D,2,0),"")</f>
        <v>BRUNO MARCELO DE LIMA E SILVA</v>
      </c>
      <c r="N63" s="23" t="str">
        <f>IFERROR(VLOOKUP(C63,Plan2!B:C,2,0),"")</f>
        <v/>
      </c>
    </row>
    <row r="64" spans="2:14" s="23" customFormat="1" x14ac:dyDescent="0.2">
      <c r="B64" s="16">
        <f t="shared" si="0"/>
        <v>56</v>
      </c>
      <c r="C64" s="33">
        <v>3386</v>
      </c>
      <c r="D64" s="34" t="s">
        <v>542</v>
      </c>
      <c r="E64" s="16" t="str">
        <f>IFERROR(VLOOKUP(C64,SRA!B:T,8,0),"")</f>
        <v>COM</v>
      </c>
      <c r="F64" s="22" t="s">
        <v>509</v>
      </c>
      <c r="G64" s="16" t="str">
        <f>IFERROR(VLOOKUP(C64,SRA!B:T,5,0),"")</f>
        <v>GESTOR DE APOIO ADM.</v>
      </c>
      <c r="H64" s="12">
        <f>IFERROR(VLOOKUP(C64,SRA!B:T,18,0),"")</f>
        <v>253.2</v>
      </c>
      <c r="I64" s="12">
        <f>IFERROR(VLOOKUP(C64,SRA!B:T,19,0),"")</f>
        <v>1012.78</v>
      </c>
      <c r="J64" s="40">
        <f>IFERROR(VLOOKUP(C64,MAIO!B:F,3,0),"0,00")</f>
        <v>1265.98</v>
      </c>
      <c r="K64" s="12">
        <f>J64-L64</f>
        <v>245.23000000000002</v>
      </c>
      <c r="L64" s="40">
        <f>IFERROR(VLOOKUP(C64,MAIO!B:H,7,0),"0,00")</f>
        <v>1020.75</v>
      </c>
      <c r="M64" s="29" t="str">
        <f>IFERROR(VLOOKUP(C64,FÉRIAS!C:D,2,0),"")</f>
        <v/>
      </c>
      <c r="N64" s="23" t="str">
        <f>IFERROR(VLOOKUP(C64,Plan2!B:C,2,0),"")</f>
        <v/>
      </c>
    </row>
    <row r="65" spans="2:14" s="23" customFormat="1" x14ac:dyDescent="0.2">
      <c r="B65" s="16">
        <f t="shared" si="0"/>
        <v>57</v>
      </c>
      <c r="C65" s="33">
        <v>3387</v>
      </c>
      <c r="D65" s="34" t="s">
        <v>543</v>
      </c>
      <c r="E65" s="16" t="str">
        <f>IFERROR(VLOOKUP(C65,SRA!B:T,8,0),"")</f>
        <v>COM</v>
      </c>
      <c r="F65" s="22" t="s">
        <v>509</v>
      </c>
      <c r="G65" s="16" t="str">
        <f>IFERROR(VLOOKUP(C65,SRA!B:T,5,0),"")</f>
        <v>COORD. DE ADM.</v>
      </c>
      <c r="H65" s="12">
        <f>IFERROR(VLOOKUP(C65,SRA!B:T,18,0),"")</f>
        <v>1434.87</v>
      </c>
      <c r="I65" s="12">
        <f>IFERROR(VLOOKUP(C65,SRA!B:T,19,0),"")</f>
        <v>5739.47</v>
      </c>
      <c r="J65" s="40">
        <f>IFERROR(VLOOKUP(C65,MAIO!B:F,3,0),"0,00")</f>
        <v>7174.34</v>
      </c>
      <c r="K65" s="12">
        <f>J65-L65</f>
        <v>1783.8500000000004</v>
      </c>
      <c r="L65" s="40">
        <f>IFERROR(VLOOKUP(C65,MAIO!B:H,7,0),"0,00")</f>
        <v>5390.49</v>
      </c>
      <c r="M65" s="29" t="str">
        <f>IFERROR(VLOOKUP(C65,FÉRIAS!C:D,2,0),"")</f>
        <v/>
      </c>
      <c r="N65" s="23" t="str">
        <f>IFERROR(VLOOKUP(C65,Plan2!B:C,2,0),"")</f>
        <v/>
      </c>
    </row>
    <row r="66" spans="2:14" s="23" customFormat="1" x14ac:dyDescent="0.2">
      <c r="B66" s="16">
        <f t="shared" si="0"/>
        <v>58</v>
      </c>
      <c r="C66" s="33">
        <v>3388</v>
      </c>
      <c r="D66" s="34" t="s">
        <v>546</v>
      </c>
      <c r="E66" s="16" t="str">
        <f>IFERROR(VLOOKUP(C66,SRA!B:T,8,0),"")</f>
        <v>COM</v>
      </c>
      <c r="F66" s="22" t="s">
        <v>509</v>
      </c>
      <c r="G66" s="16" t="str">
        <f>IFERROR(VLOOKUP(C66,SRA!B:T,5,0),"")</f>
        <v>ASSESSOR DIRETORIA</v>
      </c>
      <c r="H66" s="12">
        <f>IFERROR(VLOOKUP(C66,SRA!B:T,18,0),"")</f>
        <v>843.99</v>
      </c>
      <c r="I66" s="12">
        <f>IFERROR(VLOOKUP(C66,SRA!B:T,19,0),"")</f>
        <v>3375.95</v>
      </c>
      <c r="J66" s="40">
        <f>IFERROR(VLOOKUP(C66,MAIO!B:F,3,0),"0,00")</f>
        <v>13464.75</v>
      </c>
      <c r="K66" s="12">
        <f>J66-L66</f>
        <v>3384.9799999999996</v>
      </c>
      <c r="L66" s="40">
        <f>IFERROR(VLOOKUP(C66,MAIO!B:H,7,0),"0,00")</f>
        <v>10079.77</v>
      </c>
      <c r="M66" s="29" t="str">
        <f>IFERROR(VLOOKUP(C66,FÉRIAS!C:D,2,0),"")</f>
        <v/>
      </c>
      <c r="N66" s="23" t="str">
        <f>IFERROR(VLOOKUP(C66,Plan2!B:C,2,0),"")</f>
        <v/>
      </c>
    </row>
    <row r="67" spans="2:14" s="23" customFormat="1" x14ac:dyDescent="0.2">
      <c r="B67" s="16">
        <f t="shared" si="0"/>
        <v>59</v>
      </c>
      <c r="C67" s="33">
        <v>3389</v>
      </c>
      <c r="D67" s="34" t="s">
        <v>548</v>
      </c>
      <c r="E67" s="16" t="str">
        <f>IFERROR(VLOOKUP(C67,SRA!B:T,8,0),"")</f>
        <v>COM</v>
      </c>
      <c r="F67" s="22" t="s">
        <v>509</v>
      </c>
      <c r="G67" s="16" t="str">
        <f>IFERROR(VLOOKUP(C67,SRA!B:T,5,0),"")</f>
        <v>GESTOR DE DESENV.</v>
      </c>
      <c r="H67" s="12">
        <f>IFERROR(VLOOKUP(C67,SRA!B:T,18,0),"")</f>
        <v>759.59</v>
      </c>
      <c r="I67" s="12">
        <f>IFERROR(VLOOKUP(C67,SRA!B:T,19,0),"")</f>
        <v>3038.35</v>
      </c>
      <c r="J67" s="40">
        <f>IFERROR(VLOOKUP(C67,MAIO!B:F,3,0),"0,00")</f>
        <v>3797.94</v>
      </c>
      <c r="K67" s="12">
        <f>J67-L67</f>
        <v>1142.0500000000002</v>
      </c>
      <c r="L67" s="40">
        <f>IFERROR(VLOOKUP(C67,MAIO!B:H,7,0),"0,00")</f>
        <v>2655.89</v>
      </c>
      <c r="M67" s="29" t="str">
        <f>IFERROR(VLOOKUP(C67,FÉRIAS!C:D,2,0),"")</f>
        <v/>
      </c>
      <c r="N67" s="23" t="str">
        <f>IFERROR(VLOOKUP(C67,Plan2!B:C,2,0),"")</f>
        <v/>
      </c>
    </row>
    <row r="68" spans="2:14" s="23" customFormat="1" x14ac:dyDescent="0.2">
      <c r="B68" s="16">
        <f t="shared" si="0"/>
        <v>60</v>
      </c>
      <c r="C68" s="36">
        <v>3392</v>
      </c>
      <c r="D68" s="35" t="s">
        <v>598</v>
      </c>
      <c r="E68" s="16" t="str">
        <f>IFERROR(VLOOKUP(C68,SRA!B:T,8,0),"")</f>
        <v>COM</v>
      </c>
      <c r="F68" s="22" t="s">
        <v>509</v>
      </c>
      <c r="G68" s="16" t="str">
        <f>IFERROR(VLOOKUP(C68,SRA!B:T,5,0),"")</f>
        <v>COORD. LOGISTICA</v>
      </c>
      <c r="H68" s="12">
        <f>IFERROR(VLOOKUP(C68,SRA!B:T,18,0),"")</f>
        <v>1434.87</v>
      </c>
      <c r="I68" s="12">
        <f>IFERROR(VLOOKUP(C68,SRA!B:T,19,0),"")</f>
        <v>5739.47</v>
      </c>
      <c r="J68" s="40">
        <f>IFERROR(VLOOKUP(C68,MAIO!B:F,3,0),"0,00")</f>
        <v>7174.34</v>
      </c>
      <c r="K68" s="12">
        <f>J68-L68</f>
        <v>1794.5200000000004</v>
      </c>
      <c r="L68" s="40">
        <f>IFERROR(VLOOKUP(C68,MAIO!B:H,7,0),"0,00")</f>
        <v>5379.82</v>
      </c>
      <c r="M68" s="29" t="str">
        <f>IFERROR(VLOOKUP(C68,FÉRIAS!C:D,2,0),"")</f>
        <v/>
      </c>
      <c r="N68" s="23" t="str">
        <f>IFERROR(VLOOKUP(C68,Plan2!B:C,2,0),"")</f>
        <v/>
      </c>
    </row>
    <row r="69" spans="2:14" s="23" customFormat="1" x14ac:dyDescent="0.2">
      <c r="B69" s="16">
        <f t="shared" si="0"/>
        <v>61</v>
      </c>
      <c r="C69" s="36">
        <v>3393</v>
      </c>
      <c r="D69" s="35" t="s">
        <v>599</v>
      </c>
      <c r="E69" s="16" t="str">
        <f>IFERROR(VLOOKUP(C69,SRA!B:T,8,0),"")</f>
        <v>COM</v>
      </c>
      <c r="F69" s="22" t="s">
        <v>509</v>
      </c>
      <c r="G69" s="16" t="str">
        <f>IFERROR(VLOOKUP(C69,SRA!B:T,5,0),"")</f>
        <v>COORD DE MANUTENCAO</v>
      </c>
      <c r="H69" s="12">
        <f>IFERROR(VLOOKUP(C69,SRA!B:T,18,0),"")</f>
        <v>1434.87</v>
      </c>
      <c r="I69" s="12">
        <f>IFERROR(VLOOKUP(C69,SRA!B:T,19,0),"")</f>
        <v>5739.47</v>
      </c>
      <c r="J69" s="40">
        <f>IFERROR(VLOOKUP(C69,MAIO!B:F,3,0),"0,00")</f>
        <v>7174.34</v>
      </c>
      <c r="K69" s="12">
        <f>J69-L69</f>
        <v>1863.63</v>
      </c>
      <c r="L69" s="40">
        <f>IFERROR(VLOOKUP(C69,MAIO!B:H,7,0),"0,00")</f>
        <v>5310.71</v>
      </c>
      <c r="M69" s="29" t="str">
        <f>IFERROR(VLOOKUP(C69,FÉRIAS!C:D,2,0),"")</f>
        <v/>
      </c>
      <c r="N69" s="23" t="str">
        <f>IFERROR(VLOOKUP(C69,Plan2!B:C,2,0),"")</f>
        <v/>
      </c>
    </row>
    <row r="70" spans="2:14" s="23" customFormat="1" x14ac:dyDescent="0.2">
      <c r="B70" s="16">
        <f t="shared" si="0"/>
        <v>62</v>
      </c>
      <c r="C70" s="36">
        <v>3394</v>
      </c>
      <c r="D70" s="35" t="s">
        <v>600</v>
      </c>
      <c r="E70" s="16" t="str">
        <f>IFERROR(VLOOKUP(C70,SRA!B:T,8,0),"")</f>
        <v>COM</v>
      </c>
      <c r="F70" s="22" t="s">
        <v>509</v>
      </c>
      <c r="G70" s="16" t="str">
        <f>IFERROR(VLOOKUP(C70,SRA!B:T,5,0),"")</f>
        <v>ASSESSOR DIRETORIA</v>
      </c>
      <c r="H70" s="12">
        <f>IFERROR(VLOOKUP(C70,SRA!B:T,18,0),"")</f>
        <v>843.99</v>
      </c>
      <c r="I70" s="12">
        <f>IFERROR(VLOOKUP(C70,SRA!B:T,19,0),"")</f>
        <v>4219.9399999999996</v>
      </c>
      <c r="J70" s="40">
        <f>IFERROR(VLOOKUP(C70,MAIO!B:F,3,0),"0,00")</f>
        <v>5365.31</v>
      </c>
      <c r="K70" s="12">
        <f>J70-L70</f>
        <v>1262.4700000000003</v>
      </c>
      <c r="L70" s="40">
        <f>IFERROR(VLOOKUP(C70,MAIO!B:H,7,0),"0,00")</f>
        <v>4102.84</v>
      </c>
      <c r="M70" s="29"/>
      <c r="N70" s="23" t="str">
        <f>IFERROR(VLOOKUP(C70,Plan2!B:C,2,0),"")</f>
        <v/>
      </c>
    </row>
    <row r="71" spans="2:14" s="23" customFormat="1" x14ac:dyDescent="0.2">
      <c r="B71" s="16">
        <f t="shared" si="0"/>
        <v>63</v>
      </c>
      <c r="C71" s="36">
        <v>3395</v>
      </c>
      <c r="D71" s="35" t="s">
        <v>601</v>
      </c>
      <c r="E71" s="16" t="str">
        <f>IFERROR(VLOOKUP(C71,SRA!B:T,8,0),"")</f>
        <v>COM</v>
      </c>
      <c r="F71" s="22" t="s">
        <v>509</v>
      </c>
      <c r="G71" s="16" t="str">
        <f>IFERROR(VLOOKUP(C71,SRA!B:T,5,0),"")</f>
        <v>GERENTE ADM.</v>
      </c>
      <c r="H71" s="12">
        <f>IFERROR(VLOOKUP(C71,SRA!B:T,18,0),"")</f>
        <v>548.59</v>
      </c>
      <c r="I71" s="12">
        <f>IFERROR(VLOOKUP(C71,SRA!B:T,19,0),"")</f>
        <v>2194.37</v>
      </c>
      <c r="J71" s="40">
        <f>IFERROR(VLOOKUP(C71,MAIO!B:F,3,0),"0,00")</f>
        <v>3044.34</v>
      </c>
      <c r="K71" s="12">
        <f>J71-L71</f>
        <v>798.52</v>
      </c>
      <c r="L71" s="40">
        <f>IFERROR(VLOOKUP(C71,MAIO!B:H,7,0),"0,00")</f>
        <v>2245.8200000000002</v>
      </c>
      <c r="M71" s="29"/>
      <c r="N71" s="23" t="str">
        <f>IFERROR(VLOOKUP(C71,Plan2!B:C,2,0),"")</f>
        <v/>
      </c>
    </row>
    <row r="72" spans="2:14" s="23" customFormat="1" x14ac:dyDescent="0.2">
      <c r="B72" s="16">
        <f t="shared" si="0"/>
        <v>64</v>
      </c>
      <c r="C72" s="36">
        <v>3396</v>
      </c>
      <c r="D72" s="35" t="s">
        <v>602</v>
      </c>
      <c r="E72" s="16" t="str">
        <f>IFERROR(VLOOKUP(C72,SRA!B:T,8,0),"")</f>
        <v>COM</v>
      </c>
      <c r="F72" s="22" t="s">
        <v>509</v>
      </c>
      <c r="G72" s="16" t="str">
        <f>IFERROR(VLOOKUP(C72,SRA!B:T,5,0),"")</f>
        <v>GERENTE ADM.</v>
      </c>
      <c r="H72" s="12">
        <f>IFERROR(VLOOKUP(C72,SRA!B:T,18,0),"")</f>
        <v>548.59</v>
      </c>
      <c r="I72" s="12">
        <f>IFERROR(VLOOKUP(C72,SRA!B:T,19,0),"")</f>
        <v>2194.37</v>
      </c>
      <c r="J72" s="40">
        <f>IFERROR(VLOOKUP(C72,MAIO!B:F,3,0),"0,00")</f>
        <v>2742.96</v>
      </c>
      <c r="K72" s="12">
        <f>J72-L72</f>
        <v>510.73</v>
      </c>
      <c r="L72" s="40">
        <f>IFERROR(VLOOKUP(C72,MAIO!B:H,7,0),"0,00")</f>
        <v>2232.23</v>
      </c>
      <c r="M72" s="29"/>
      <c r="N72" s="23" t="str">
        <f>IFERROR(VLOOKUP(C72,Plan2!B:C,2,0),"")</f>
        <v/>
      </c>
    </row>
    <row r="73" spans="2:14" s="23" customFormat="1" x14ac:dyDescent="0.2">
      <c r="B73" s="16">
        <f t="shared" si="0"/>
        <v>65</v>
      </c>
      <c r="C73" s="36">
        <v>3397</v>
      </c>
      <c r="D73" s="35" t="s">
        <v>603</v>
      </c>
      <c r="E73" s="16" t="str">
        <f>IFERROR(VLOOKUP(C73,SRA!B:T,8,0),"")</f>
        <v>COM</v>
      </c>
      <c r="F73" s="22" t="s">
        <v>509</v>
      </c>
      <c r="G73" s="16" t="str">
        <f>IFERROR(VLOOKUP(C73,SRA!B:T,5,0),"")</f>
        <v>GESTOR DE APOIO TEC.</v>
      </c>
      <c r="H73" s="12">
        <f>IFERROR(VLOOKUP(C73,SRA!B:T,18,0),"")</f>
        <v>253.2</v>
      </c>
      <c r="I73" s="12">
        <f>IFERROR(VLOOKUP(C73,SRA!B:T,19,0),"")</f>
        <v>1012.78</v>
      </c>
      <c r="J73" s="40">
        <f>IFERROR(VLOOKUP(C73,MAIO!B:F,3,0),"0,00")</f>
        <v>1265.98</v>
      </c>
      <c r="K73" s="12">
        <f>J73-L73</f>
        <v>98.849999999999909</v>
      </c>
      <c r="L73" s="40">
        <f>IFERROR(VLOOKUP(C73,MAIO!B:H,7,0),"0,00")</f>
        <v>1167.1300000000001</v>
      </c>
      <c r="M73" s="29"/>
      <c r="N73" s="23" t="str">
        <f>IFERROR(VLOOKUP(C73,Plan2!B:C,2,0),"")</f>
        <v/>
      </c>
    </row>
    <row r="74" spans="2:14" s="23" customFormat="1" x14ac:dyDescent="0.2">
      <c r="B74" s="16">
        <f t="shared" si="0"/>
        <v>66</v>
      </c>
      <c r="C74" s="53">
        <v>3398</v>
      </c>
      <c r="D74" s="54" t="s">
        <v>627</v>
      </c>
      <c r="E74" s="16" t="str">
        <f>IFERROR(VLOOKUP(C74,SRA!B:T,8,0),"")</f>
        <v>COM</v>
      </c>
      <c r="F74" s="22" t="s">
        <v>509</v>
      </c>
      <c r="G74" s="16" t="str">
        <f>IFERROR(VLOOKUP(C74,SRA!B:T,5,0),"")</f>
        <v>GESTOR DE APOIO TEC.</v>
      </c>
      <c r="H74" s="12">
        <f>IFERROR(VLOOKUP(C74,SRA!B:T,18,0),"")</f>
        <v>253.2</v>
      </c>
      <c r="I74" s="12">
        <f>IFERROR(VLOOKUP(C74,SRA!B:T,19,0),"")</f>
        <v>1012.78</v>
      </c>
      <c r="J74" s="40">
        <f>IFERROR(VLOOKUP(C74,MAIO!B:F,3,0),"0,00")</f>
        <v>1265.98</v>
      </c>
      <c r="K74" s="12">
        <f>J74-L74</f>
        <v>140.24</v>
      </c>
      <c r="L74" s="40">
        <f>IFERROR(VLOOKUP(C74,MAIO!B:H,7,0),"0,00")</f>
        <v>1125.74</v>
      </c>
      <c r="M74" s="29"/>
      <c r="N74" s="23" t="str">
        <f>IFERROR(VLOOKUP(C74,Plan2!B:C,2,0),"")</f>
        <v/>
      </c>
    </row>
    <row r="75" spans="2:14" s="23" customFormat="1" x14ac:dyDescent="0.2">
      <c r="B75" s="16">
        <f t="shared" ref="B75:B138" si="1">B74+1</f>
        <v>67</v>
      </c>
      <c r="C75" s="53">
        <v>3399</v>
      </c>
      <c r="D75" s="54" t="s">
        <v>628</v>
      </c>
      <c r="E75" s="16" t="str">
        <f>IFERROR(VLOOKUP(C75,SRA!B:T,8,0),"")</f>
        <v>COM</v>
      </c>
      <c r="F75" s="22" t="s">
        <v>509</v>
      </c>
      <c r="G75" s="16" t="str">
        <f>IFERROR(VLOOKUP(C75,SRA!B:T,5,0),"")</f>
        <v>SUPERINT ENG PROJ OB</v>
      </c>
      <c r="H75" s="12">
        <f>IFERROR(VLOOKUP(C75,SRA!B:T,18,0),"")</f>
        <v>1561.48</v>
      </c>
      <c r="I75" s="12">
        <f>IFERROR(VLOOKUP(C75,SRA!B:T,19,0),"")</f>
        <v>6245.89</v>
      </c>
      <c r="J75" s="40">
        <f>IFERROR(VLOOKUP(C75,MAIO!B:F,3,0),"0,00")</f>
        <v>7807.37</v>
      </c>
      <c r="K75" s="12">
        <f>J75-L75</f>
        <v>1881.3399999999992</v>
      </c>
      <c r="L75" s="40">
        <f>IFERROR(VLOOKUP(C75,MAIO!B:H,7,0),"0,00")</f>
        <v>5926.0300000000007</v>
      </c>
      <c r="M75" s="29" t="str">
        <f>IFERROR(VLOOKUP(C75,FÉRIAS!C:D,2,0),"")</f>
        <v/>
      </c>
      <c r="N75" s="23" t="str">
        <f>IFERROR(VLOOKUP(C75,Plan2!B:C,2,0),"")</f>
        <v/>
      </c>
    </row>
    <row r="76" spans="2:14" s="23" customFormat="1" x14ac:dyDescent="0.2">
      <c r="B76" s="16">
        <f t="shared" si="1"/>
        <v>68</v>
      </c>
      <c r="C76" s="53">
        <v>3400</v>
      </c>
      <c r="D76" s="54" t="s">
        <v>631</v>
      </c>
      <c r="E76" s="16" t="str">
        <f>IFERROR(VLOOKUP(C76,SRA!B:T,8,0),"")</f>
        <v>COM</v>
      </c>
      <c r="F76" s="22" t="s">
        <v>509</v>
      </c>
      <c r="G76" s="16" t="str">
        <f>IFERROR(VLOOKUP(C76,SRA!B:T,5,0),"")</f>
        <v>GESTOR DE DESENV.</v>
      </c>
      <c r="H76" s="12">
        <f>IFERROR(VLOOKUP(C76,SRA!B:T,18,0),"")</f>
        <v>759.59</v>
      </c>
      <c r="I76" s="12">
        <f>IFERROR(VLOOKUP(C76,SRA!B:T,19,0),"")</f>
        <v>3038.35</v>
      </c>
      <c r="J76" s="40">
        <f>IFERROR(VLOOKUP(C76,MAIO!B:F,3,0),"0,00")</f>
        <v>3797.94</v>
      </c>
      <c r="K76" s="12">
        <f>J76-L76</f>
        <v>572.07000000000016</v>
      </c>
      <c r="L76" s="40">
        <f>IFERROR(VLOOKUP(C76,MAIO!B:H,7,0),"0,00")</f>
        <v>3225.87</v>
      </c>
      <c r="M76" s="29"/>
    </row>
    <row r="77" spans="2:14" s="23" customFormat="1" x14ac:dyDescent="0.2">
      <c r="B77" s="16">
        <f t="shared" si="1"/>
        <v>69</v>
      </c>
      <c r="C77" s="53">
        <v>3402</v>
      </c>
      <c r="D77" s="54" t="s">
        <v>633</v>
      </c>
      <c r="E77" s="16" t="str">
        <f>IFERROR(VLOOKUP(C77,SRA!B:T,8,0),"")</f>
        <v>COM</v>
      </c>
      <c r="F77" s="22" t="s">
        <v>509</v>
      </c>
      <c r="G77" s="16" t="str">
        <f>IFERROR(VLOOKUP(C77,SRA!B:T,5,0),"")</f>
        <v>COM.LICITACAO</v>
      </c>
      <c r="H77" s="12">
        <f>IFERROR(VLOOKUP(C77,SRA!B:T,18,0),"")</f>
        <v>0</v>
      </c>
      <c r="I77" s="12">
        <f>IFERROR(VLOOKUP(C77,SRA!B:T,19,0),"")</f>
        <v>1250</v>
      </c>
      <c r="J77" s="40">
        <f>IFERROR(VLOOKUP(C77,MAIO!B:F,3,0),"0,00")</f>
        <v>1250</v>
      </c>
      <c r="K77" s="12">
        <f>J77-L77</f>
        <v>94.320000000000164</v>
      </c>
      <c r="L77" s="40">
        <f>IFERROR(VLOOKUP(C77,MAIO!B:H,7,0),"0,00")</f>
        <v>1155.6799999999998</v>
      </c>
      <c r="M77" s="29"/>
    </row>
    <row r="78" spans="2:14" s="23" customFormat="1" x14ac:dyDescent="0.2">
      <c r="B78" s="16">
        <f t="shared" si="1"/>
        <v>70</v>
      </c>
      <c r="C78" s="53">
        <v>3403</v>
      </c>
      <c r="D78" s="54" t="s">
        <v>635</v>
      </c>
      <c r="E78" s="16" t="str">
        <f>IFERROR(VLOOKUP(C78,SRA!B:T,8,0),"")</f>
        <v>COM</v>
      </c>
      <c r="F78" s="22" t="s">
        <v>509</v>
      </c>
      <c r="G78" s="16" t="str">
        <f>IFERROR(VLOOKUP(C78,SRA!B:T,5,0),"")</f>
        <v>GESTOR DE DESENV.</v>
      </c>
      <c r="H78" s="12">
        <f>IFERROR(VLOOKUP(C78,SRA!B:T,18,0),"")</f>
        <v>759.59</v>
      </c>
      <c r="I78" s="12">
        <f>IFERROR(VLOOKUP(C78,SRA!B:T,19,0),"")</f>
        <v>3038.35</v>
      </c>
      <c r="J78" s="40">
        <f>IFERROR(VLOOKUP(C78,MAIO!B:F,3,0),"0,00")</f>
        <v>3797.94</v>
      </c>
      <c r="K78" s="12">
        <f>J78-L78</f>
        <v>720.58000000000038</v>
      </c>
      <c r="L78" s="40">
        <f>IFERROR(VLOOKUP(C78,MAIO!B:H,7,0),"0,00")</f>
        <v>3077.3599999999997</v>
      </c>
      <c r="M78" s="29"/>
    </row>
    <row r="79" spans="2:14" s="23" customFormat="1" x14ac:dyDescent="0.2">
      <c r="B79" s="16">
        <f t="shared" si="1"/>
        <v>71</v>
      </c>
      <c r="C79" s="53">
        <v>3404</v>
      </c>
      <c r="D79" s="54" t="s">
        <v>636</v>
      </c>
      <c r="E79" s="16" t="str">
        <f>IFERROR(VLOOKUP(C79,SRA!B:T,8,0),"")</f>
        <v>COM</v>
      </c>
      <c r="F79" s="22" t="s">
        <v>509</v>
      </c>
      <c r="G79" s="16" t="str">
        <f>IFERROR(VLOOKUP(C79,SRA!B:T,5,0),"")</f>
        <v>GESTOR DE APOIO ADM.</v>
      </c>
      <c r="H79" s="12">
        <f>IFERROR(VLOOKUP(C79,SRA!B:T,18,0),"")</f>
        <v>253.2</v>
      </c>
      <c r="I79" s="12">
        <f>IFERROR(VLOOKUP(C79,SRA!B:T,19,0),"")</f>
        <v>1012.78</v>
      </c>
      <c r="J79" s="40">
        <f>IFERROR(VLOOKUP(C79,MAIO!B:F,3,0),"0,00")</f>
        <v>1265.98</v>
      </c>
      <c r="K79" s="12">
        <f>J79-L79</f>
        <v>98.849999999999909</v>
      </c>
      <c r="L79" s="40">
        <f>IFERROR(VLOOKUP(C79,MAIO!B:H,7,0),"0,00")</f>
        <v>1167.1300000000001</v>
      </c>
      <c r="M79" s="29"/>
    </row>
    <row r="80" spans="2:14" s="23" customFormat="1" x14ac:dyDescent="0.2">
      <c r="B80" s="16">
        <f t="shared" si="1"/>
        <v>72</v>
      </c>
      <c r="C80" s="33">
        <v>3405</v>
      </c>
      <c r="D80" s="34" t="s">
        <v>643</v>
      </c>
      <c r="E80" s="16" t="str">
        <f>IFERROR(VLOOKUP(C80,SRA!B:T,8,0),"")</f>
        <v>COM</v>
      </c>
      <c r="F80" s="22" t="s">
        <v>509</v>
      </c>
      <c r="G80" s="16" t="str">
        <f>IFERROR(VLOOKUP(C80,SRA!B:T,5,0),"")</f>
        <v>GESTOR DE DESENV.</v>
      </c>
      <c r="H80" s="12">
        <f>IFERROR(VLOOKUP(C80,SRA!B:T,18,0),"")</f>
        <v>759.59</v>
      </c>
      <c r="I80" s="12">
        <f>IFERROR(VLOOKUP(C80,SRA!B:T,19,0),"")</f>
        <v>3038.35</v>
      </c>
      <c r="J80" s="40">
        <f>IFERROR(VLOOKUP(C80,MAIO!B:F,3,0),"0,00")</f>
        <v>4020.9</v>
      </c>
      <c r="K80" s="12">
        <f>J80-L80</f>
        <v>520.7199999999998</v>
      </c>
      <c r="L80" s="40">
        <f>IFERROR(VLOOKUP(C80,MAIO!B:H,7,0),"0,00")</f>
        <v>3500.1800000000003</v>
      </c>
      <c r="M80" s="29"/>
    </row>
    <row r="81" spans="2:14" s="23" customFormat="1" x14ac:dyDescent="0.2">
      <c r="B81" s="16">
        <f t="shared" si="1"/>
        <v>73</v>
      </c>
      <c r="C81" s="33">
        <v>8249</v>
      </c>
      <c r="D81" s="34" t="s">
        <v>399</v>
      </c>
      <c r="E81" s="16" t="str">
        <f>IFERROR(VLOOKUP(C81,SRA!B:T,8,0),"")</f>
        <v>COM</v>
      </c>
      <c r="F81" s="22" t="s">
        <v>509</v>
      </c>
      <c r="G81" s="16" t="str">
        <f>IFERROR(VLOOKUP(C81,SRA!B:T,5,0),"")</f>
        <v>SECRETARIA</v>
      </c>
      <c r="H81" s="12">
        <f>IFERROR(VLOOKUP(C81,SRA!B:T,18,0),"")</f>
        <v>548.59</v>
      </c>
      <c r="I81" s="12">
        <f>IFERROR(VLOOKUP(C81,SRA!B:T,19,0),"")</f>
        <v>2194.37</v>
      </c>
      <c r="J81" s="40">
        <f>IFERROR(VLOOKUP(C81,MAIO!B:F,3,0),"0,00")</f>
        <v>2742.96</v>
      </c>
      <c r="K81" s="12">
        <f>J81-L81</f>
        <v>1775.8200000000002</v>
      </c>
      <c r="L81" s="40">
        <f>IFERROR(VLOOKUP(C81,MAIO!B:H,7,0),"0,00")</f>
        <v>967.14</v>
      </c>
      <c r="M81" s="29"/>
    </row>
    <row r="82" spans="2:14" s="23" customFormat="1" x14ac:dyDescent="0.2">
      <c r="B82" s="16">
        <f t="shared" si="1"/>
        <v>74</v>
      </c>
      <c r="C82" s="33">
        <v>200</v>
      </c>
      <c r="D82" s="34" t="s">
        <v>3</v>
      </c>
      <c r="E82" s="16" t="str">
        <f>IFERROR(VLOOKUP(C82,SRA!B:T,8,0),"")</f>
        <v>CLT</v>
      </c>
      <c r="F82" s="22" t="s">
        <v>509</v>
      </c>
      <c r="G82" s="16" t="str">
        <f>IFERROR(VLOOKUP(C82,SRA!B:T,5,0),"")</f>
        <v>OP. DE PROD. IND.</v>
      </c>
      <c r="H82" s="12">
        <f>IFERROR(VLOOKUP(C82,SRA!B:T,18,0),"")</f>
        <v>4364.6000000000004</v>
      </c>
      <c r="I82" s="12">
        <f>IFERROR(VLOOKUP(C82,SRA!B:T,19,0),"")</f>
        <v>0</v>
      </c>
      <c r="J82" s="40">
        <f>IFERROR(VLOOKUP(C82,MAIO!B:F,3,0),"0,00")</f>
        <v>4364.6000000000004</v>
      </c>
      <c r="K82" s="12">
        <f>J82-L82</f>
        <v>1146.5500000000002</v>
      </c>
      <c r="L82" s="40">
        <f>IFERROR(VLOOKUP(C82,MAIO!B:H,7,0),"0,00")</f>
        <v>3218.05</v>
      </c>
      <c r="M82" s="29" t="str">
        <f>IFERROR(VLOOKUP(C82,FÉRIAS!C:D,2,0),"")</f>
        <v/>
      </c>
      <c r="N82" s="23" t="str">
        <f>IFERROR(VLOOKUP(C82,Plan2!B:C,2,0),"")</f>
        <v/>
      </c>
    </row>
    <row r="83" spans="2:14" s="23" customFormat="1" x14ac:dyDescent="0.2">
      <c r="B83" s="16">
        <f t="shared" si="1"/>
        <v>75</v>
      </c>
      <c r="C83" s="33">
        <v>397</v>
      </c>
      <c r="D83" s="34" t="s">
        <v>4</v>
      </c>
      <c r="E83" s="16" t="str">
        <f>IFERROR(VLOOKUP(C83,SRA!B:T,8,0),"")</f>
        <v>CLT</v>
      </c>
      <c r="F83" s="22" t="s">
        <v>509</v>
      </c>
      <c r="G83" s="16" t="str">
        <f>IFERROR(VLOOKUP(C83,SRA!B:T,5,0),"")</f>
        <v>TEC. EM ADM. E FIN.</v>
      </c>
      <c r="H83" s="12">
        <f>IFERROR(VLOOKUP(C83,SRA!B:T,18,0),"")</f>
        <v>4543.3</v>
      </c>
      <c r="I83" s="12">
        <f>IFERROR(VLOOKUP(C83,SRA!B:T,19,0),"")</f>
        <v>0</v>
      </c>
      <c r="J83" s="40">
        <f>IFERROR(VLOOKUP(C83,MAIO!B:F,3,0),"0,00")</f>
        <v>4543.3</v>
      </c>
      <c r="K83" s="12">
        <f>J83-L83</f>
        <v>1565.71</v>
      </c>
      <c r="L83" s="40">
        <f>IFERROR(VLOOKUP(C83,MAIO!B:H,7,0),"0,00")</f>
        <v>2977.59</v>
      </c>
      <c r="M83" s="29" t="str">
        <f>IFERROR(VLOOKUP(C83,FÉRIAS!C:D,2,0),"")</f>
        <v/>
      </c>
      <c r="N83" s="23" t="str">
        <f>IFERROR(VLOOKUP(C83,Plan2!B:C,2,0),"")</f>
        <v/>
      </c>
    </row>
    <row r="84" spans="2:14" s="23" customFormat="1" x14ac:dyDescent="0.2">
      <c r="B84" s="16">
        <f t="shared" si="1"/>
        <v>76</v>
      </c>
      <c r="C84" s="33">
        <v>508</v>
      </c>
      <c r="D84" s="34" t="s">
        <v>5</v>
      </c>
      <c r="E84" s="16" t="str">
        <f>IFERROR(VLOOKUP(C84,SRA!B:T,8,0),"")</f>
        <v>CLT</v>
      </c>
      <c r="F84" s="22" t="s">
        <v>509</v>
      </c>
      <c r="G84" s="16" t="str">
        <f>IFERROR(VLOOKUP(C84,SRA!B:T,5,0),"")</f>
        <v>TEC. EM ADM. E FIN.</v>
      </c>
      <c r="H84" s="12">
        <f>IFERROR(VLOOKUP(C84,SRA!B:T,18,0),"")</f>
        <v>4617.57</v>
      </c>
      <c r="I84" s="12">
        <f>IFERROR(VLOOKUP(C84,SRA!B:T,19,0),"")</f>
        <v>0</v>
      </c>
      <c r="J84" s="40">
        <f>IFERROR(VLOOKUP(C84,MAIO!B:F,3,0),"0,00")</f>
        <v>4617.57</v>
      </c>
      <c r="K84" s="12">
        <f>J84-L84</f>
        <v>1812.9199999999996</v>
      </c>
      <c r="L84" s="40">
        <f>IFERROR(VLOOKUP(C84,MAIO!B:H,7,0),"0,00")</f>
        <v>2804.65</v>
      </c>
      <c r="M84" s="29" t="str">
        <f>IFERROR(VLOOKUP(C84,FÉRIAS!C:D,2,0),"")</f>
        <v/>
      </c>
      <c r="N84" s="23" t="str">
        <f>IFERROR(VLOOKUP(C84,Plan2!B:C,2,0),"")</f>
        <v/>
      </c>
    </row>
    <row r="85" spans="2:14" s="23" customFormat="1" x14ac:dyDescent="0.2">
      <c r="B85" s="16">
        <f t="shared" si="1"/>
        <v>77</v>
      </c>
      <c r="C85" s="33">
        <v>510</v>
      </c>
      <c r="D85" s="34" t="s">
        <v>6</v>
      </c>
      <c r="E85" s="16" t="str">
        <f>IFERROR(VLOOKUP(C85,SRA!B:T,8,0),"")</f>
        <v>CLT</v>
      </c>
      <c r="F85" s="22" t="s">
        <v>509</v>
      </c>
      <c r="G85" s="16" t="str">
        <f>IFERROR(VLOOKUP(C85,SRA!B:T,5,0),"")</f>
        <v>TEC. EM ADM. E FIN.</v>
      </c>
      <c r="H85" s="12">
        <f>IFERROR(VLOOKUP(C85,SRA!B:T,18,0),"")</f>
        <v>3742.01</v>
      </c>
      <c r="I85" s="12">
        <f>IFERROR(VLOOKUP(C85,SRA!B:T,19,0),"")</f>
        <v>0</v>
      </c>
      <c r="J85" s="40">
        <f>IFERROR(VLOOKUP(C85,MAIO!B:F,3,0),"0,00")</f>
        <v>3742.01</v>
      </c>
      <c r="K85" s="12">
        <f>J85-L85</f>
        <v>1233.21</v>
      </c>
      <c r="L85" s="40">
        <f>IFERROR(VLOOKUP(C85,MAIO!B:H,7,0),"0,00")</f>
        <v>2508.8000000000002</v>
      </c>
      <c r="M85" s="29" t="str">
        <f>IFERROR(VLOOKUP(C85,FÉRIAS!C:D,2,0),"")</f>
        <v/>
      </c>
      <c r="N85" s="23" t="str">
        <f>IFERROR(VLOOKUP(C85,Plan2!B:C,2,0),"")</f>
        <v/>
      </c>
    </row>
    <row r="86" spans="2:14" s="23" customFormat="1" x14ac:dyDescent="0.2">
      <c r="B86" s="16">
        <f t="shared" si="1"/>
        <v>78</v>
      </c>
      <c r="C86" s="33">
        <v>542</v>
      </c>
      <c r="D86" s="34" t="s">
        <v>7</v>
      </c>
      <c r="E86" s="16" t="str">
        <f>IFERROR(VLOOKUP(C86,SRA!B:T,8,0),"")</f>
        <v>CLT</v>
      </c>
      <c r="F86" s="22" t="s">
        <v>509</v>
      </c>
      <c r="G86" s="16" t="str">
        <f>IFERROR(VLOOKUP(C86,SRA!B:T,5,0),"")</f>
        <v>TEC.EM QUALIDADE IND</v>
      </c>
      <c r="H86" s="12">
        <f>IFERROR(VLOOKUP(C86,SRA!B:T,18,0),"")</f>
        <v>1799.95</v>
      </c>
      <c r="I86" s="12">
        <f>IFERROR(VLOOKUP(C86,SRA!B:T,19,0),"")</f>
        <v>0</v>
      </c>
      <c r="J86" s="40">
        <f>IFERROR(VLOOKUP(C86,MAIO!B:F,3,0),"0,00")</f>
        <v>2198.4299999999998</v>
      </c>
      <c r="K86" s="12">
        <f>J86-L86</f>
        <v>446.42999999999984</v>
      </c>
      <c r="L86" s="40">
        <f>IFERROR(VLOOKUP(C86,MAIO!B:H,7,0),"0,00")</f>
        <v>1752</v>
      </c>
      <c r="M86" s="29" t="str">
        <f>IFERROR(VLOOKUP(C86,FÉRIAS!C:D,2,0),"")</f>
        <v/>
      </c>
      <c r="N86" s="23" t="str">
        <f>IFERROR(VLOOKUP(C86,Plan2!B:C,2,0),"")</f>
        <v/>
      </c>
    </row>
    <row r="87" spans="2:14" s="23" customFormat="1" x14ac:dyDescent="0.2">
      <c r="B87" s="16">
        <f t="shared" si="1"/>
        <v>79</v>
      </c>
      <c r="C87" s="33">
        <v>788</v>
      </c>
      <c r="D87" s="34" t="s">
        <v>8</v>
      </c>
      <c r="E87" s="16" t="str">
        <f>IFERROR(VLOOKUP(C87,SRA!B:T,8,0),"")</f>
        <v>CLT</v>
      </c>
      <c r="F87" s="22" t="s">
        <v>509</v>
      </c>
      <c r="G87" s="16" t="str">
        <f>IFERROR(VLOOKUP(C87,SRA!B:T,5,0),"")</f>
        <v>OP. DE PROD. IND.</v>
      </c>
      <c r="H87" s="12">
        <f>IFERROR(VLOOKUP(C87,SRA!B:T,18,0),"")</f>
        <v>3047.09</v>
      </c>
      <c r="I87" s="12">
        <f>IFERROR(VLOOKUP(C87,SRA!B:T,19,0),"")</f>
        <v>0</v>
      </c>
      <c r="J87" s="40">
        <f>IFERROR(VLOOKUP(C87,MAIO!B:F,3,0),"0,00")</f>
        <v>3047.09</v>
      </c>
      <c r="K87" s="12">
        <f>J87-L87</f>
        <v>1053.5700000000002</v>
      </c>
      <c r="L87" s="40">
        <f>IFERROR(VLOOKUP(C87,MAIO!B:H,7,0),"0,00")</f>
        <v>1993.52</v>
      </c>
      <c r="M87" s="29" t="str">
        <f>IFERROR(VLOOKUP(C87,FÉRIAS!C:D,2,0),"")</f>
        <v/>
      </c>
      <c r="N87" s="23" t="str">
        <f>IFERROR(VLOOKUP(C87,Plan2!B:C,2,0),"")</f>
        <v/>
      </c>
    </row>
    <row r="88" spans="2:14" s="23" customFormat="1" x14ac:dyDescent="0.2">
      <c r="B88" s="16">
        <f t="shared" si="1"/>
        <v>80</v>
      </c>
      <c r="C88" s="22">
        <v>820</v>
      </c>
      <c r="D88" s="57" t="s">
        <v>9</v>
      </c>
      <c r="E88" s="16" t="str">
        <f>IFERROR(VLOOKUP(C88,SRA!B:T,8,0),"")</f>
        <v>CLT</v>
      </c>
      <c r="F88" s="22" t="s">
        <v>642</v>
      </c>
      <c r="G88" s="16" t="str">
        <f>IFERROR(VLOOKUP(C88,SRA!B:T,5,0),"")</f>
        <v>ASS. DE SERVICOS</v>
      </c>
      <c r="H88" s="12">
        <f>IFERROR(VLOOKUP(C88,SRA!B:T,18,0),"")</f>
        <v>2306.91</v>
      </c>
      <c r="I88" s="12">
        <f>IFERROR(VLOOKUP(C88,SRA!B:T,19,0),"")</f>
        <v>0</v>
      </c>
      <c r="J88" s="40">
        <v>14431.01</v>
      </c>
      <c r="K88" s="12">
        <f>J88-L88</f>
        <v>4387.2299999999996</v>
      </c>
      <c r="L88" s="40">
        <v>10043.780000000001</v>
      </c>
      <c r="M88" s="29" t="str">
        <f>IFERROR(VLOOKUP(C88,FÉRIAS!C:D,2,0),"")</f>
        <v/>
      </c>
      <c r="N88" s="23" t="str">
        <f>IFERROR(VLOOKUP(C88,Plan2!B:C,2,0),"")</f>
        <v/>
      </c>
    </row>
    <row r="89" spans="2:14" s="23" customFormat="1" x14ac:dyDescent="0.2">
      <c r="B89" s="16">
        <f t="shared" si="1"/>
        <v>81</v>
      </c>
      <c r="C89" s="33">
        <v>830</v>
      </c>
      <c r="D89" s="34" t="s">
        <v>10</v>
      </c>
      <c r="E89" s="16" t="str">
        <f>IFERROR(VLOOKUP(C89,SRA!B:T,8,0),"")</f>
        <v>CLT</v>
      </c>
      <c r="F89" s="22" t="s">
        <v>509</v>
      </c>
      <c r="G89" s="16" t="str">
        <f>IFERROR(VLOOKUP(C89,SRA!B:T,5,0),"")</f>
        <v>TEC. EM ADM. E FIN.</v>
      </c>
      <c r="H89" s="12">
        <f>IFERROR(VLOOKUP(C89,SRA!B:T,18,0),"")</f>
        <v>4548.43</v>
      </c>
      <c r="I89" s="12">
        <f>IFERROR(VLOOKUP(C89,SRA!B:T,19,0),"")</f>
        <v>0</v>
      </c>
      <c r="J89" s="40">
        <f>IFERROR(VLOOKUP(C89,MAIO!B:F,3,0),"0,00")</f>
        <v>4548.43</v>
      </c>
      <c r="K89" s="12">
        <f>J89-L89</f>
        <v>1414.71</v>
      </c>
      <c r="L89" s="40">
        <f>IFERROR(VLOOKUP(C89,MAIO!B:H,7,0),"0,00")</f>
        <v>3133.7200000000003</v>
      </c>
      <c r="M89" s="29" t="str">
        <f>IFERROR(VLOOKUP(C89,FÉRIAS!C:D,2,0),"")</f>
        <v/>
      </c>
      <c r="N89" s="23" t="str">
        <f>IFERROR(VLOOKUP(C89,Plan2!B:C,2,0),"")</f>
        <v/>
      </c>
    </row>
    <row r="90" spans="2:14" s="23" customFormat="1" x14ac:dyDescent="0.2">
      <c r="B90" s="16">
        <f t="shared" si="1"/>
        <v>82</v>
      </c>
      <c r="C90" s="33">
        <v>863</v>
      </c>
      <c r="D90" s="34" t="s">
        <v>11</v>
      </c>
      <c r="E90" s="16" t="str">
        <f>IFERROR(VLOOKUP(C90,SRA!B:T,8,0),"")</f>
        <v>CLT</v>
      </c>
      <c r="F90" s="22" t="s">
        <v>509</v>
      </c>
      <c r="G90" s="16" t="str">
        <f>IFERROR(VLOOKUP(C90,SRA!B:T,5,0),"")</f>
        <v>ASS. DE SERVICOS</v>
      </c>
      <c r="H90" s="12">
        <f>IFERROR(VLOOKUP(C90,SRA!B:T,18,0),"")</f>
        <v>2306.91</v>
      </c>
      <c r="I90" s="12">
        <f>IFERROR(VLOOKUP(C90,SRA!B:T,19,0),"")</f>
        <v>0</v>
      </c>
      <c r="J90" s="40">
        <f>IFERROR(VLOOKUP(C90,MAIO!B:F,3,0),"0,00")</f>
        <v>2306.91</v>
      </c>
      <c r="K90" s="12">
        <f>J90-L90</f>
        <v>1387.5099999999998</v>
      </c>
      <c r="L90" s="40">
        <f>IFERROR(VLOOKUP(C90,MAIO!B:H,7,0),"0,00")</f>
        <v>919.40000000000009</v>
      </c>
      <c r="M90" s="29" t="str">
        <f>IFERROR(VLOOKUP(C90,FÉRIAS!C:D,2,0),"")</f>
        <v/>
      </c>
      <c r="N90" s="23" t="str">
        <f>IFERROR(VLOOKUP(C90,Plan2!B:C,2,0),"")</f>
        <v/>
      </c>
    </row>
    <row r="91" spans="2:14" s="23" customFormat="1" x14ac:dyDescent="0.2">
      <c r="B91" s="16">
        <f t="shared" si="1"/>
        <v>83</v>
      </c>
      <c r="C91" s="33">
        <v>871</v>
      </c>
      <c r="D91" s="34" t="s">
        <v>12</v>
      </c>
      <c r="E91" s="16" t="str">
        <f>IFERROR(VLOOKUP(C91,SRA!B:T,8,0),"")</f>
        <v>CLT</v>
      </c>
      <c r="F91" s="22" t="s">
        <v>509</v>
      </c>
      <c r="G91" s="16" t="str">
        <f>IFERROR(VLOOKUP(C91,SRA!B:T,5,0),"")</f>
        <v>TEC. EM ADM. E FIN.</v>
      </c>
      <c r="H91" s="12">
        <f>IFERROR(VLOOKUP(C91,SRA!B:T,18,0),"")</f>
        <v>4891.2000000000007</v>
      </c>
      <c r="I91" s="12">
        <f>IFERROR(VLOOKUP(C91,SRA!B:T,19,0),"")</f>
        <v>0</v>
      </c>
      <c r="J91" s="40">
        <f>IFERROR(VLOOKUP(C91,MAIO!B:F,3,0),"0,00")</f>
        <v>4891.2</v>
      </c>
      <c r="K91" s="12">
        <f>J91-L91</f>
        <v>2362.87</v>
      </c>
      <c r="L91" s="40">
        <f>IFERROR(VLOOKUP(C91,MAIO!B:H,7,0),"0,00")</f>
        <v>2528.33</v>
      </c>
      <c r="M91" s="29" t="str">
        <f>IFERROR(VLOOKUP(C91,FÉRIAS!C:D,2,0),"")</f>
        <v/>
      </c>
      <c r="N91" s="23" t="str">
        <f>IFERROR(VLOOKUP(C91,Plan2!B:C,2,0),"")</f>
        <v/>
      </c>
    </row>
    <row r="92" spans="2:14" s="23" customFormat="1" x14ac:dyDescent="0.2">
      <c r="B92" s="16">
        <f t="shared" si="1"/>
        <v>84</v>
      </c>
      <c r="C92" s="33">
        <v>897</v>
      </c>
      <c r="D92" s="34" t="s">
        <v>13</v>
      </c>
      <c r="E92" s="16" t="str">
        <f>IFERROR(VLOOKUP(C92,SRA!B:T,8,0),"")</f>
        <v>CLT</v>
      </c>
      <c r="F92" s="22" t="s">
        <v>509</v>
      </c>
      <c r="G92" s="16" t="str">
        <f>IFERROR(VLOOKUP(C92,SRA!B:T,5,0),"")</f>
        <v>ASS. DE SERVICOS</v>
      </c>
      <c r="H92" s="12">
        <f>IFERROR(VLOOKUP(C92,SRA!B:T,18,0),"")</f>
        <v>1721.45</v>
      </c>
      <c r="I92" s="12">
        <f>IFERROR(VLOOKUP(C92,SRA!B:T,19,0),"")</f>
        <v>0</v>
      </c>
      <c r="J92" s="40">
        <f>IFERROR(VLOOKUP(C92,MAIO!B:F,3,0),"0,00")</f>
        <v>1721.45</v>
      </c>
      <c r="K92" s="12">
        <f>J92-L92</f>
        <v>1305.58</v>
      </c>
      <c r="L92" s="40">
        <f>IFERROR(VLOOKUP(C92,MAIO!B:H,7,0),"0,00")</f>
        <v>415.87</v>
      </c>
      <c r="M92" s="29" t="str">
        <f>IFERROR(VLOOKUP(C92,FÉRIAS!C:D,2,0),"")</f>
        <v/>
      </c>
      <c r="N92" s="23" t="str">
        <f>IFERROR(VLOOKUP(C92,Plan2!B:C,2,0),"")</f>
        <v/>
      </c>
    </row>
    <row r="93" spans="2:14" s="23" customFormat="1" x14ac:dyDescent="0.2">
      <c r="B93" s="16">
        <f t="shared" si="1"/>
        <v>85</v>
      </c>
      <c r="C93" s="33">
        <v>996</v>
      </c>
      <c r="D93" s="34" t="s">
        <v>14</v>
      </c>
      <c r="E93" s="16" t="str">
        <f>IFERROR(VLOOKUP(C93,SRA!B:T,8,0),"")</f>
        <v>CLT</v>
      </c>
      <c r="F93" s="22" t="s">
        <v>509</v>
      </c>
      <c r="G93" s="16" t="str">
        <f>IFERROR(VLOOKUP(C93,SRA!B:T,5,0),"")</f>
        <v>OP. DE PROD. IND.</v>
      </c>
      <c r="H93" s="12">
        <f>IFERROR(VLOOKUP(C93,SRA!B:T,18,0),"")</f>
        <v>3578.79</v>
      </c>
      <c r="I93" s="12">
        <f>IFERROR(VLOOKUP(C93,SRA!B:T,19,0),"")</f>
        <v>0</v>
      </c>
      <c r="J93" s="40">
        <f>IFERROR(VLOOKUP(C93,MAIO!B:F,3,0),"0,00")</f>
        <v>4265.03</v>
      </c>
      <c r="K93" s="12">
        <f>J93-L93</f>
        <v>1679.7299999999996</v>
      </c>
      <c r="L93" s="40">
        <f>IFERROR(VLOOKUP(C93,MAIO!B:H,7,0),"0,00")</f>
        <v>2585.3000000000002</v>
      </c>
      <c r="M93" s="29" t="str">
        <f>IFERROR(VLOOKUP(C93,FÉRIAS!C:D,2,0),"")</f>
        <v/>
      </c>
      <c r="N93" s="23" t="str">
        <f>IFERROR(VLOOKUP(C93,Plan2!B:C,2,0),"")</f>
        <v/>
      </c>
    </row>
    <row r="94" spans="2:14" s="23" customFormat="1" x14ac:dyDescent="0.2">
      <c r="B94" s="16">
        <f t="shared" si="1"/>
        <v>86</v>
      </c>
      <c r="C94" s="33">
        <v>1008</v>
      </c>
      <c r="D94" s="34" t="s">
        <v>15</v>
      </c>
      <c r="E94" s="16" t="str">
        <f>IFERROR(VLOOKUP(C94,SRA!B:T,8,0),"")</f>
        <v>CLT</v>
      </c>
      <c r="F94" s="22" t="s">
        <v>509</v>
      </c>
      <c r="G94" s="16" t="str">
        <f>IFERROR(VLOOKUP(C94,SRA!B:T,5,0),"")</f>
        <v>ASS. DE SERVICOS</v>
      </c>
      <c r="H94" s="12">
        <f>IFERROR(VLOOKUP(C94,SRA!B:T,18,0),"")</f>
        <v>1992.77</v>
      </c>
      <c r="I94" s="12">
        <f>IFERROR(VLOOKUP(C94,SRA!B:T,19,0),"")</f>
        <v>0</v>
      </c>
      <c r="J94" s="40">
        <f>IFERROR(VLOOKUP(C94,MAIO!B:F,3,0),"0,00")</f>
        <v>1992.77</v>
      </c>
      <c r="K94" s="12">
        <f>J94-L94</f>
        <v>642.80999999999995</v>
      </c>
      <c r="L94" s="40">
        <f>IFERROR(VLOOKUP(C94,MAIO!B:H,7,0),"0,00")</f>
        <v>1349.96</v>
      </c>
      <c r="M94" s="29" t="str">
        <f>IFERROR(VLOOKUP(C94,FÉRIAS!C:D,2,0),"")</f>
        <v/>
      </c>
      <c r="N94" s="23" t="str">
        <f>IFERROR(VLOOKUP(C94,Plan2!B:C,2,0),"")</f>
        <v/>
      </c>
    </row>
    <row r="95" spans="2:14" s="23" customFormat="1" x14ac:dyDescent="0.2">
      <c r="B95" s="16">
        <f t="shared" si="1"/>
        <v>87</v>
      </c>
      <c r="C95" s="33">
        <v>1037</v>
      </c>
      <c r="D95" s="34" t="s">
        <v>16</v>
      </c>
      <c r="E95" s="16" t="str">
        <f>IFERROR(VLOOKUP(C95,SRA!B:T,8,0),"")</f>
        <v>CLT</v>
      </c>
      <c r="F95" s="22" t="s">
        <v>509</v>
      </c>
      <c r="G95" s="16" t="str">
        <f>IFERROR(VLOOKUP(C95,SRA!B:T,5,0),"")</f>
        <v>OP. DE PROD. IND.</v>
      </c>
      <c r="H95" s="12">
        <f>IFERROR(VLOOKUP(C95,SRA!B:T,18,0),"")</f>
        <v>3408.38</v>
      </c>
      <c r="I95" s="12">
        <f>IFERROR(VLOOKUP(C95,SRA!B:T,19,0),"")</f>
        <v>0</v>
      </c>
      <c r="J95" s="40">
        <f>IFERROR(VLOOKUP(C95,MAIO!B:F,3,0),"0,00")</f>
        <v>3408.38</v>
      </c>
      <c r="K95" s="12">
        <f>J95-L95</f>
        <v>1248.0100000000002</v>
      </c>
      <c r="L95" s="40">
        <f>IFERROR(VLOOKUP(C95,MAIO!B:H,7,0),"0,00")</f>
        <v>2160.37</v>
      </c>
      <c r="M95" s="29" t="str">
        <f>IFERROR(VLOOKUP(C95,FÉRIAS!C:D,2,0),"")</f>
        <v/>
      </c>
      <c r="N95" s="23" t="str">
        <f>IFERROR(VLOOKUP(C95,Plan2!B:C,2,0),"")</f>
        <v/>
      </c>
    </row>
    <row r="96" spans="2:14" s="23" customFormat="1" x14ac:dyDescent="0.2">
      <c r="B96" s="16">
        <f t="shared" si="1"/>
        <v>88</v>
      </c>
      <c r="C96" s="33">
        <v>1051</v>
      </c>
      <c r="D96" s="34" t="s">
        <v>17</v>
      </c>
      <c r="E96" s="16" t="str">
        <f>IFERROR(VLOOKUP(C96,SRA!B:T,8,0),"")</f>
        <v>CLT</v>
      </c>
      <c r="F96" s="22" t="s">
        <v>523</v>
      </c>
      <c r="G96" s="16" t="str">
        <f>IFERROR(VLOOKUP(C96,SRA!B:T,5,0),"")</f>
        <v>ANALISTA EM PCP</v>
      </c>
      <c r="H96" s="12">
        <f>IFERROR(VLOOKUP(C96,SRA!B:T,18,0),"")</f>
        <v>18326.420000000002</v>
      </c>
      <c r="I96" s="12">
        <f>IFERROR(VLOOKUP(C96,SRA!B:T,19,0),"")</f>
        <v>0</v>
      </c>
      <c r="J96" s="40">
        <f>IFERROR(VLOOKUP(C96,MAIO!B:F,3,0),"0,00")</f>
        <v>51313.98</v>
      </c>
      <c r="K96" s="12">
        <f>J96-L96</f>
        <v>25914.070000000003</v>
      </c>
      <c r="L96" s="40">
        <f>IFERROR(VLOOKUP(C96,MAIO!B:H,7,0),"0,00")</f>
        <v>25399.91</v>
      </c>
      <c r="M96" s="29" t="str">
        <f>IFERROR(VLOOKUP(C96,FÉRIAS!C:D,2,0),"")</f>
        <v>GEORGE HAROLD DE B  WALMSLEY</v>
      </c>
      <c r="N96" s="23" t="str">
        <f>IFERROR(VLOOKUP(C96,Plan2!B:C,2,0),"")</f>
        <v/>
      </c>
    </row>
    <row r="97" spans="2:14" s="23" customFormat="1" x14ac:dyDescent="0.2">
      <c r="B97" s="16">
        <f t="shared" si="1"/>
        <v>89</v>
      </c>
      <c r="C97" s="33">
        <v>1056</v>
      </c>
      <c r="D97" s="34" t="s">
        <v>18</v>
      </c>
      <c r="E97" s="16" t="str">
        <f>IFERROR(VLOOKUP(C97,SRA!B:T,8,0),"")</f>
        <v>CLT</v>
      </c>
      <c r="F97" s="22" t="s">
        <v>509</v>
      </c>
      <c r="G97" s="16" t="str">
        <f>IFERROR(VLOOKUP(C97,SRA!B:T,5,0),"")</f>
        <v>TEC.EM QUALIDADE IND</v>
      </c>
      <c r="H97" s="12">
        <f>IFERROR(VLOOKUP(C97,SRA!B:T,18,0),"")</f>
        <v>4125.55</v>
      </c>
      <c r="I97" s="12">
        <f>IFERROR(VLOOKUP(C97,SRA!B:T,19,0),"")</f>
        <v>0</v>
      </c>
      <c r="J97" s="40">
        <f>IFERROR(VLOOKUP(C97,MAIO!B:F,3,0),"0,00")</f>
        <v>4524.03</v>
      </c>
      <c r="K97" s="12">
        <f>J97-L97</f>
        <v>2327.0899999999997</v>
      </c>
      <c r="L97" s="40">
        <f>IFERROR(VLOOKUP(C97,MAIO!B:H,7,0),"0,00")</f>
        <v>2196.94</v>
      </c>
      <c r="M97" s="29" t="str">
        <f>IFERROR(VLOOKUP(C97,FÉRIAS!C:D,2,0),"")</f>
        <v/>
      </c>
      <c r="N97" s="23" t="str">
        <f>IFERROR(VLOOKUP(C97,Plan2!B:C,2,0),"")</f>
        <v/>
      </c>
    </row>
    <row r="98" spans="2:14" s="23" customFormat="1" x14ac:dyDescent="0.2">
      <c r="B98" s="16">
        <f t="shared" si="1"/>
        <v>90</v>
      </c>
      <c r="C98" s="33">
        <v>1071</v>
      </c>
      <c r="D98" s="34" t="s">
        <v>19</v>
      </c>
      <c r="E98" s="16" t="str">
        <f>IFERROR(VLOOKUP(C98,SRA!B:T,8,0),"")</f>
        <v>CLT</v>
      </c>
      <c r="F98" s="22" t="s">
        <v>509</v>
      </c>
      <c r="G98" s="16" t="str">
        <f>IFERROR(VLOOKUP(C98,SRA!B:T,5,0),"")</f>
        <v>OP. DE PROD. IND.</v>
      </c>
      <c r="H98" s="12">
        <f>IFERROR(VLOOKUP(C98,SRA!B:T,18,0),"")</f>
        <v>1897.9</v>
      </c>
      <c r="I98" s="12">
        <f>IFERROR(VLOOKUP(C98,SRA!B:T,19,0),"")</f>
        <v>0</v>
      </c>
      <c r="J98" s="40">
        <f>IFERROR(VLOOKUP(C98,MAIO!B:F,3,0),"0,00")</f>
        <v>1897.9</v>
      </c>
      <c r="K98" s="12">
        <f>J98-L98</f>
        <v>502.35000000000014</v>
      </c>
      <c r="L98" s="40">
        <f>IFERROR(VLOOKUP(C98,MAIO!B:H,7,0),"0,00")</f>
        <v>1395.55</v>
      </c>
      <c r="M98" s="29" t="str">
        <f>IFERROR(VLOOKUP(C98,FÉRIAS!C:D,2,0),"")</f>
        <v/>
      </c>
      <c r="N98" s="23" t="str">
        <f>IFERROR(VLOOKUP(C98,Plan2!B:C,2,0),"")</f>
        <v/>
      </c>
    </row>
    <row r="99" spans="2:14" s="23" customFormat="1" x14ac:dyDescent="0.2">
      <c r="B99" s="16">
        <f t="shared" si="1"/>
        <v>91</v>
      </c>
      <c r="C99" s="33">
        <v>1080</v>
      </c>
      <c r="D99" s="34" t="s">
        <v>20</v>
      </c>
      <c r="E99" s="16" t="str">
        <f>IFERROR(VLOOKUP(C99,SRA!B:T,8,0),"")</f>
        <v>CLT</v>
      </c>
      <c r="F99" s="22" t="s">
        <v>509</v>
      </c>
      <c r="G99" s="16" t="str">
        <f>IFERROR(VLOOKUP(C99,SRA!B:T,5,0),"")</f>
        <v>TEC. EM ADM. E FIN.</v>
      </c>
      <c r="H99" s="12">
        <f>IFERROR(VLOOKUP(C99,SRA!B:T,18,0),"")</f>
        <v>3742.01</v>
      </c>
      <c r="I99" s="12">
        <f>IFERROR(VLOOKUP(C99,SRA!B:T,19,0),"")</f>
        <v>0</v>
      </c>
      <c r="J99" s="40">
        <f>IFERROR(VLOOKUP(C99,MAIO!B:F,3,0),"0,00")</f>
        <v>3742.01</v>
      </c>
      <c r="K99" s="12">
        <f>J99-L99</f>
        <v>1075.9000000000005</v>
      </c>
      <c r="L99" s="40">
        <f>IFERROR(VLOOKUP(C99,MAIO!B:H,7,0),"0,00")</f>
        <v>2666.1099999999997</v>
      </c>
      <c r="M99" s="29" t="str">
        <f>IFERROR(VLOOKUP(C99,FÉRIAS!C:D,2,0),"")</f>
        <v/>
      </c>
      <c r="N99" s="23" t="str">
        <f>IFERROR(VLOOKUP(C99,Plan2!B:C,2,0),"")</f>
        <v/>
      </c>
    </row>
    <row r="100" spans="2:14" s="23" customFormat="1" x14ac:dyDescent="0.2">
      <c r="B100" s="16">
        <f t="shared" si="1"/>
        <v>92</v>
      </c>
      <c r="C100" s="33">
        <v>1099</v>
      </c>
      <c r="D100" s="34" t="s">
        <v>21</v>
      </c>
      <c r="E100" s="16" t="str">
        <f>IFERROR(VLOOKUP(C100,SRA!B:T,8,0),"")</f>
        <v>CLT</v>
      </c>
      <c r="F100" s="22" t="s">
        <v>509</v>
      </c>
      <c r="G100" s="16" t="str">
        <f>IFERROR(VLOOKUP(C100,SRA!B:T,5,0),"")</f>
        <v>OP. DE PROD. IND.</v>
      </c>
      <c r="H100" s="12">
        <f>IFERROR(VLOOKUP(C100,SRA!B:T,18,0),"")</f>
        <v>3408.38</v>
      </c>
      <c r="I100" s="12">
        <f>IFERROR(VLOOKUP(C100,SRA!B:T,19,0),"")</f>
        <v>0</v>
      </c>
      <c r="J100" s="40">
        <f>IFERROR(VLOOKUP(C100,MAIO!B:F,3,0),"0,00")</f>
        <v>3408.38</v>
      </c>
      <c r="K100" s="12">
        <f>J100-L100</f>
        <v>615.75</v>
      </c>
      <c r="L100" s="40">
        <f>IFERROR(VLOOKUP(C100,MAIO!B:H,7,0),"0,00")</f>
        <v>2792.63</v>
      </c>
      <c r="M100" s="29" t="str">
        <f>IFERROR(VLOOKUP(C100,FÉRIAS!C:D,2,0),"")</f>
        <v/>
      </c>
      <c r="N100" s="23" t="str">
        <f>IFERROR(VLOOKUP(C100,Plan2!B:C,2,0),"")</f>
        <v/>
      </c>
    </row>
    <row r="101" spans="2:14" s="23" customFormat="1" x14ac:dyDescent="0.2">
      <c r="B101" s="16">
        <f t="shared" si="1"/>
        <v>93</v>
      </c>
      <c r="C101" s="33">
        <v>1126</v>
      </c>
      <c r="D101" s="34" t="s">
        <v>22</v>
      </c>
      <c r="E101" s="16" t="str">
        <f>IFERROR(VLOOKUP(C101,SRA!B:T,8,0),"")</f>
        <v>CLT</v>
      </c>
      <c r="F101" s="22" t="s">
        <v>509</v>
      </c>
      <c r="G101" s="16" t="str">
        <f>IFERROR(VLOOKUP(C101,SRA!B:T,5,0),"")</f>
        <v>TEC. EM ADM. E FIN.</v>
      </c>
      <c r="H101" s="12">
        <f>IFERROR(VLOOKUP(C101,SRA!B:T,18,0),"")</f>
        <v>5850.41</v>
      </c>
      <c r="I101" s="12">
        <f>IFERROR(VLOOKUP(C101,SRA!B:T,19,0),"")</f>
        <v>0</v>
      </c>
      <c r="J101" s="40">
        <f>IFERROR(VLOOKUP(C101,MAIO!B:F,3,0),"0,00")</f>
        <v>5850.41</v>
      </c>
      <c r="K101" s="12">
        <f>J101-L101</f>
        <v>2334.9399999999996</v>
      </c>
      <c r="L101" s="40">
        <f>IFERROR(VLOOKUP(C101,MAIO!B:H,7,0),"0,00")</f>
        <v>3515.4700000000003</v>
      </c>
      <c r="M101" s="29" t="str">
        <f>IFERROR(VLOOKUP(C101,FÉRIAS!C:D,2,0),"")</f>
        <v/>
      </c>
      <c r="N101" s="23" t="str">
        <f>IFERROR(VLOOKUP(C101,Plan2!B:C,2,0),"")</f>
        <v/>
      </c>
    </row>
    <row r="102" spans="2:14" s="23" customFormat="1" x14ac:dyDescent="0.2">
      <c r="B102" s="16">
        <f t="shared" si="1"/>
        <v>94</v>
      </c>
      <c r="C102" s="33">
        <v>1135</v>
      </c>
      <c r="D102" s="34" t="s">
        <v>400</v>
      </c>
      <c r="E102" s="16" t="str">
        <f>IFERROR(VLOOKUP(C102,SRA!B:T,8,0),"")</f>
        <v>CLT</v>
      </c>
      <c r="F102" s="22" t="s">
        <v>509</v>
      </c>
      <c r="G102" s="16" t="str">
        <f>IFERROR(VLOOKUP(C102,SRA!B:T,5,0),"")</f>
        <v>TEC. EM ADM. E FIN.</v>
      </c>
      <c r="H102" s="12">
        <f>IFERROR(VLOOKUP(C102,SRA!B:T,18,0),"")</f>
        <v>3078.55</v>
      </c>
      <c r="I102" s="12">
        <f>IFERROR(VLOOKUP(C102,SRA!B:T,19,0),"")</f>
        <v>0</v>
      </c>
      <c r="J102" s="40">
        <f>IFERROR(VLOOKUP(C102,MAIO!B:F,3,0),"0,00")</f>
        <v>3078.55</v>
      </c>
      <c r="K102" s="12">
        <f>J102-L102</f>
        <v>1149.2600000000002</v>
      </c>
      <c r="L102" s="40">
        <f>IFERROR(VLOOKUP(C102,MAIO!B:H,7,0),"0,00")</f>
        <v>1929.29</v>
      </c>
      <c r="M102" s="29" t="str">
        <f>IFERROR(VLOOKUP(C102,FÉRIAS!C:D,2,0),"")</f>
        <v/>
      </c>
      <c r="N102" s="23" t="str">
        <f>IFERROR(VLOOKUP(C102,Plan2!B:C,2,0),"")</f>
        <v/>
      </c>
    </row>
    <row r="103" spans="2:14" s="23" customFormat="1" x14ac:dyDescent="0.2">
      <c r="B103" s="16">
        <f t="shared" si="1"/>
        <v>95</v>
      </c>
      <c r="C103" s="33">
        <v>1159</v>
      </c>
      <c r="D103" s="34" t="s">
        <v>23</v>
      </c>
      <c r="E103" s="16" t="str">
        <f>IFERROR(VLOOKUP(C103,SRA!B:T,8,0),"")</f>
        <v>CLT</v>
      </c>
      <c r="F103" s="22" t="s">
        <v>509</v>
      </c>
      <c r="G103" s="16" t="str">
        <f>IFERROR(VLOOKUP(C103,SRA!B:T,5,0),"")</f>
        <v>OP. DE PROD. IND.</v>
      </c>
      <c r="H103" s="12">
        <f>IFERROR(VLOOKUP(C103,SRA!B:T,18,0),"")</f>
        <v>1721.45</v>
      </c>
      <c r="I103" s="12">
        <f>IFERROR(VLOOKUP(C103,SRA!B:T,19,0),"")</f>
        <v>0</v>
      </c>
      <c r="J103" s="40">
        <f>IFERROR(VLOOKUP(C103,MAIO!B:F,3,0),"0,00")</f>
        <v>1721.45</v>
      </c>
      <c r="K103" s="12">
        <f>J103-L103</f>
        <v>1111.1100000000001</v>
      </c>
      <c r="L103" s="40">
        <f>IFERROR(VLOOKUP(C103,MAIO!B:H,7,0),"0,00")</f>
        <v>610.34</v>
      </c>
      <c r="M103" s="29" t="str">
        <f>IFERROR(VLOOKUP(C103,FÉRIAS!C:D,2,0),"")</f>
        <v/>
      </c>
      <c r="N103" s="23" t="str">
        <f>IFERROR(VLOOKUP(C103,Plan2!B:C,2,0),"")</f>
        <v/>
      </c>
    </row>
    <row r="104" spans="2:14" s="23" customFormat="1" x14ac:dyDescent="0.2">
      <c r="B104" s="16">
        <f t="shared" si="1"/>
        <v>96</v>
      </c>
      <c r="C104" s="33">
        <v>1164</v>
      </c>
      <c r="D104" s="34" t="s">
        <v>24</v>
      </c>
      <c r="E104" s="16" t="str">
        <f>IFERROR(VLOOKUP(C104,SRA!B:T,8,0),"")</f>
        <v>CLT</v>
      </c>
      <c r="F104" s="22" t="s">
        <v>509</v>
      </c>
      <c r="G104" s="16" t="str">
        <f>IFERROR(VLOOKUP(C104,SRA!B:T,5,0),"")</f>
        <v>TEC. EM ADM. E FIN.</v>
      </c>
      <c r="H104" s="12">
        <f>IFERROR(VLOOKUP(C104,SRA!B:T,18,0),"")</f>
        <v>4775.83</v>
      </c>
      <c r="I104" s="12">
        <f>IFERROR(VLOOKUP(C104,SRA!B:T,19,0),"")</f>
        <v>0</v>
      </c>
      <c r="J104" s="40">
        <f>IFERROR(VLOOKUP(C104,MAIO!B:F,3,0),"0,00")</f>
        <v>4775.83</v>
      </c>
      <c r="K104" s="12">
        <f>J104-L104</f>
        <v>1567.3000000000002</v>
      </c>
      <c r="L104" s="40">
        <f>IFERROR(VLOOKUP(C104,MAIO!B:H,7,0),"0,00")</f>
        <v>3208.5299999999997</v>
      </c>
      <c r="M104" s="29" t="str">
        <f>IFERROR(VLOOKUP(C104,FÉRIAS!C:D,2,0),"")</f>
        <v/>
      </c>
      <c r="N104" s="23" t="str">
        <f>IFERROR(VLOOKUP(C104,Plan2!B:C,2,0),"")</f>
        <v/>
      </c>
    </row>
    <row r="105" spans="2:14" s="23" customFormat="1" x14ac:dyDescent="0.2">
      <c r="B105" s="16">
        <f t="shared" si="1"/>
        <v>97</v>
      </c>
      <c r="C105" s="33">
        <v>1169</v>
      </c>
      <c r="D105" s="34" t="s">
        <v>25</v>
      </c>
      <c r="E105" s="16" t="str">
        <f>IFERROR(VLOOKUP(C105,SRA!B:T,8,0),"")</f>
        <v>CLT</v>
      </c>
      <c r="F105" s="22" t="s">
        <v>509</v>
      </c>
      <c r="G105" s="16" t="str">
        <f>IFERROR(VLOOKUP(C105,SRA!B:T,5,0),"")</f>
        <v>OP. DE PROD. IND.</v>
      </c>
      <c r="H105" s="12">
        <f>IFERROR(VLOOKUP(C105,SRA!B:T,18,0),"")</f>
        <v>2944.26</v>
      </c>
      <c r="I105" s="12">
        <f>IFERROR(VLOOKUP(C105,SRA!B:T,19,0),"")</f>
        <v>0</v>
      </c>
      <c r="J105" s="40">
        <f>IFERROR(VLOOKUP(C105,MAIO!B:F,3,0),"0,00")</f>
        <v>3789.99</v>
      </c>
      <c r="K105" s="12">
        <f>J105-L105</f>
        <v>1856.1999999999998</v>
      </c>
      <c r="L105" s="40">
        <f>IFERROR(VLOOKUP(C105,MAIO!B:H,7,0),"0,00")</f>
        <v>1933.79</v>
      </c>
      <c r="M105" s="29" t="str">
        <f>IFERROR(VLOOKUP(C105,FÉRIAS!C:D,2,0),"")</f>
        <v/>
      </c>
      <c r="N105" s="23" t="str">
        <f>IFERROR(VLOOKUP(C105,Plan2!B:C,2,0),"")</f>
        <v/>
      </c>
    </row>
    <row r="106" spans="2:14" s="23" customFormat="1" x14ac:dyDescent="0.2">
      <c r="B106" s="16">
        <f t="shared" si="1"/>
        <v>98</v>
      </c>
      <c r="C106" s="33">
        <v>1177</v>
      </c>
      <c r="D106" s="34" t="s">
        <v>26</v>
      </c>
      <c r="E106" s="16" t="str">
        <f>IFERROR(VLOOKUP(C106,SRA!B:T,8,0),"")</f>
        <v>CLT</v>
      </c>
      <c r="F106" s="22" t="s">
        <v>509</v>
      </c>
      <c r="G106" s="16" t="str">
        <f>IFERROR(VLOOKUP(C106,SRA!B:T,5,0),"")</f>
        <v>TEC. EM ADM. E FIN.</v>
      </c>
      <c r="H106" s="12">
        <f>IFERROR(VLOOKUP(C106,SRA!B:T,18,0),"")</f>
        <v>3394.11</v>
      </c>
      <c r="I106" s="12">
        <f>IFERROR(VLOOKUP(C106,SRA!B:T,19,0),"")</f>
        <v>0</v>
      </c>
      <c r="J106" s="40">
        <f>IFERROR(VLOOKUP(C106,MAIO!B:F,3,0),"0,00")</f>
        <v>3394.11</v>
      </c>
      <c r="K106" s="12">
        <f>J106-L106</f>
        <v>1764.3000000000002</v>
      </c>
      <c r="L106" s="40">
        <f>IFERROR(VLOOKUP(C106,MAIO!B:H,7,0),"0,00")</f>
        <v>1629.81</v>
      </c>
      <c r="M106" s="29" t="str">
        <f>IFERROR(VLOOKUP(C106,FÉRIAS!C:D,2,0),"")</f>
        <v/>
      </c>
      <c r="N106" s="23" t="str">
        <f>IFERROR(VLOOKUP(C106,Plan2!B:C,2,0),"")</f>
        <v/>
      </c>
    </row>
    <row r="107" spans="2:14" s="23" customFormat="1" x14ac:dyDescent="0.2">
      <c r="B107" s="16">
        <f t="shared" si="1"/>
        <v>99</v>
      </c>
      <c r="C107" s="33">
        <v>1221</v>
      </c>
      <c r="D107" s="34" t="s">
        <v>27</v>
      </c>
      <c r="E107" s="16" t="str">
        <f>IFERROR(VLOOKUP(C107,SRA!B:T,8,0),"")</f>
        <v>CLT</v>
      </c>
      <c r="F107" s="22" t="s">
        <v>509</v>
      </c>
      <c r="G107" s="16" t="str">
        <f>IFERROR(VLOOKUP(C107,SRA!B:T,5,0),"")</f>
        <v>ANALISTA EM PCP</v>
      </c>
      <c r="H107" s="12">
        <f>IFERROR(VLOOKUP(C107,SRA!B:T,18,0),"")</f>
        <v>8677.869999999999</v>
      </c>
      <c r="I107" s="12">
        <f>IFERROR(VLOOKUP(C107,SRA!B:T,19,0),"")</f>
        <v>0</v>
      </c>
      <c r="J107" s="40">
        <f>IFERROR(VLOOKUP(C107,MAIO!B:F,3,0),"0,00")</f>
        <v>8677.8700000000008</v>
      </c>
      <c r="K107" s="12">
        <f>J107-L107</f>
        <v>2796.9500000000007</v>
      </c>
      <c r="L107" s="40">
        <f>IFERROR(VLOOKUP(C107,MAIO!B:H,7,0),"0,00")</f>
        <v>5880.92</v>
      </c>
      <c r="M107" s="29" t="str">
        <f>IFERROR(VLOOKUP(C107,FÉRIAS!C:D,2,0),"")</f>
        <v/>
      </c>
      <c r="N107" s="23" t="str">
        <f>IFERROR(VLOOKUP(C107,Plan2!B:C,2,0),"")</f>
        <v/>
      </c>
    </row>
    <row r="108" spans="2:14" s="23" customFormat="1" x14ac:dyDescent="0.2">
      <c r="B108" s="16">
        <f t="shared" si="1"/>
        <v>100</v>
      </c>
      <c r="C108" s="33">
        <v>1229</v>
      </c>
      <c r="D108" s="34" t="s">
        <v>28</v>
      </c>
      <c r="E108" s="16" t="str">
        <f>IFERROR(VLOOKUP(C108,SRA!B:T,8,0),"")</f>
        <v>CLT</v>
      </c>
      <c r="F108" s="22" t="s">
        <v>509</v>
      </c>
      <c r="G108" s="16" t="str">
        <f>IFERROR(VLOOKUP(C108,SRA!B:T,5,0),"")</f>
        <v>OP. DE PROD. IND.</v>
      </c>
      <c r="H108" s="12">
        <f>IFERROR(VLOOKUP(C108,SRA!B:T,18,0),"")</f>
        <v>3578.79</v>
      </c>
      <c r="I108" s="12">
        <f>IFERROR(VLOOKUP(C108,SRA!B:T,19,0),"")</f>
        <v>0</v>
      </c>
      <c r="J108" s="40">
        <f>IFERROR(VLOOKUP(C108,MAIO!B:F,3,0),"0,00")</f>
        <v>5050.55</v>
      </c>
      <c r="K108" s="12">
        <f>J108-L108</f>
        <v>1914.5600000000004</v>
      </c>
      <c r="L108" s="40">
        <f>IFERROR(VLOOKUP(C108,MAIO!B:H,7,0),"0,00")</f>
        <v>3135.99</v>
      </c>
      <c r="M108" s="29" t="str">
        <f>IFERROR(VLOOKUP(C108,FÉRIAS!C:D,2,0),"")</f>
        <v/>
      </c>
      <c r="N108" s="23" t="str">
        <f>IFERROR(VLOOKUP(C108,Plan2!B:C,2,0),"")</f>
        <v/>
      </c>
    </row>
    <row r="109" spans="2:14" s="23" customFormat="1" x14ac:dyDescent="0.2">
      <c r="B109" s="16">
        <f t="shared" si="1"/>
        <v>101</v>
      </c>
      <c r="C109" s="33">
        <v>1243</v>
      </c>
      <c r="D109" s="34" t="s">
        <v>29</v>
      </c>
      <c r="E109" s="16" t="str">
        <f>IFERROR(VLOOKUP(C109,SRA!B:T,8,0),"")</f>
        <v>CLT</v>
      </c>
      <c r="F109" s="22" t="s">
        <v>509</v>
      </c>
      <c r="G109" s="16" t="str">
        <f>IFERROR(VLOOKUP(C109,SRA!B:T,5,0),"")</f>
        <v>OP. DE PROD. IND.</v>
      </c>
      <c r="H109" s="12">
        <f>IFERROR(VLOOKUP(C109,SRA!B:T,18,0),"")</f>
        <v>2306.91</v>
      </c>
      <c r="I109" s="12">
        <f>IFERROR(VLOOKUP(C109,SRA!B:T,19,0),"")</f>
        <v>0</v>
      </c>
      <c r="J109" s="40">
        <f>IFERROR(VLOOKUP(C109,MAIO!B:F,3,0),"0,00")</f>
        <v>2306.91</v>
      </c>
      <c r="K109" s="12">
        <f>J109-L109</f>
        <v>1059.6099999999999</v>
      </c>
      <c r="L109" s="40">
        <f>IFERROR(VLOOKUP(C109,MAIO!B:H,7,0),"0,00")</f>
        <v>1247.3</v>
      </c>
      <c r="M109" s="29" t="str">
        <f>IFERROR(VLOOKUP(C109,FÉRIAS!C:D,2,0),"")</f>
        <v/>
      </c>
      <c r="N109" s="23" t="str">
        <f>IFERROR(VLOOKUP(C109,Plan2!B:C,2,0),"")</f>
        <v/>
      </c>
    </row>
    <row r="110" spans="2:14" s="23" customFormat="1" x14ac:dyDescent="0.2">
      <c r="B110" s="16">
        <f t="shared" si="1"/>
        <v>102</v>
      </c>
      <c r="C110" s="33">
        <v>1258</v>
      </c>
      <c r="D110" s="34" t="s">
        <v>30</v>
      </c>
      <c r="E110" s="16" t="str">
        <f>IFERROR(VLOOKUP(C110,SRA!B:T,8,0),"")</f>
        <v>CLT</v>
      </c>
      <c r="F110" s="22" t="s">
        <v>509</v>
      </c>
      <c r="G110" s="16" t="str">
        <f>IFERROR(VLOOKUP(C110,SRA!B:T,5,0),"")</f>
        <v>TEC. EM ADM. E FIN.</v>
      </c>
      <c r="H110" s="12">
        <f>IFERROR(VLOOKUP(C110,SRA!B:T,18,0),"")</f>
        <v>5529.4400000000005</v>
      </c>
      <c r="I110" s="12">
        <f>IFERROR(VLOOKUP(C110,SRA!B:T,19,0),"")</f>
        <v>0</v>
      </c>
      <c r="J110" s="40">
        <f>IFERROR(VLOOKUP(C110,MAIO!B:F,3,0),"0,00")</f>
        <v>5529.44</v>
      </c>
      <c r="K110" s="12">
        <f>J110-L110</f>
        <v>3320.5699999999997</v>
      </c>
      <c r="L110" s="40">
        <f>IFERROR(VLOOKUP(C110,MAIO!B:H,7,0),"0,00")</f>
        <v>2208.87</v>
      </c>
      <c r="M110" s="29" t="str">
        <f>IFERROR(VLOOKUP(C110,FÉRIAS!C:D,2,0),"")</f>
        <v/>
      </c>
      <c r="N110" s="23" t="str">
        <f>IFERROR(VLOOKUP(C110,Plan2!B:C,2,0),"")</f>
        <v/>
      </c>
    </row>
    <row r="111" spans="2:14" s="23" customFormat="1" x14ac:dyDescent="0.2">
      <c r="B111" s="16">
        <f t="shared" si="1"/>
        <v>103</v>
      </c>
      <c r="C111" s="33">
        <v>1267</v>
      </c>
      <c r="D111" s="34" t="s">
        <v>31</v>
      </c>
      <c r="E111" s="16" t="str">
        <f>IFERROR(VLOOKUP(C111,SRA!B:T,8,0),"")</f>
        <v>CLT</v>
      </c>
      <c r="F111" s="22" t="s">
        <v>509</v>
      </c>
      <c r="G111" s="16" t="str">
        <f>IFERROR(VLOOKUP(C111,SRA!B:T,5,0),"")</f>
        <v>FARMACEUTICO IND</v>
      </c>
      <c r="H111" s="12">
        <f>IFERROR(VLOOKUP(C111,SRA!B:T,18,0),"")</f>
        <v>18716.18</v>
      </c>
      <c r="I111" s="12">
        <f>IFERROR(VLOOKUP(C111,SRA!B:T,19,0),"")</f>
        <v>0</v>
      </c>
      <c r="J111" s="40">
        <f>IFERROR(VLOOKUP(C111,MAIO!B:F,3,0),"0,00")</f>
        <v>18716.18</v>
      </c>
      <c r="K111" s="12">
        <f>J111-L111</f>
        <v>6522.43</v>
      </c>
      <c r="L111" s="40">
        <f>IFERROR(VLOOKUP(C111,MAIO!B:H,7,0),"0,00")</f>
        <v>12193.75</v>
      </c>
      <c r="M111" s="29" t="str">
        <f>IFERROR(VLOOKUP(C111,FÉRIAS!C:D,2,0),"")</f>
        <v/>
      </c>
      <c r="N111" s="23" t="str">
        <f>IFERROR(VLOOKUP(C111,Plan2!B:C,2,0),"")</f>
        <v/>
      </c>
    </row>
    <row r="112" spans="2:14" s="23" customFormat="1" x14ac:dyDescent="0.2">
      <c r="B112" s="16">
        <f t="shared" si="1"/>
        <v>104</v>
      </c>
      <c r="C112" s="33">
        <v>1269</v>
      </c>
      <c r="D112" s="34" t="s">
        <v>32</v>
      </c>
      <c r="E112" s="16" t="str">
        <f>IFERROR(VLOOKUP(C112,SRA!B:T,8,0),"")</f>
        <v>CLT</v>
      </c>
      <c r="F112" s="22" t="s">
        <v>509</v>
      </c>
      <c r="G112" s="16" t="str">
        <f>IFERROR(VLOOKUP(C112,SRA!B:T,5,0),"")</f>
        <v>ASS. DE SERVICOS</v>
      </c>
      <c r="H112" s="12">
        <f>IFERROR(VLOOKUP(C112,SRA!B:T,18,0),"")</f>
        <v>1721.45</v>
      </c>
      <c r="I112" s="12">
        <f>IFERROR(VLOOKUP(C112,SRA!B:T,19,0),"")</f>
        <v>0</v>
      </c>
      <c r="J112" s="40">
        <f>IFERROR(VLOOKUP(C112,MAIO!B:F,3,0),"0,00")</f>
        <v>1721.45</v>
      </c>
      <c r="K112" s="12">
        <f>J112-L112</f>
        <v>424.83999999999992</v>
      </c>
      <c r="L112" s="40">
        <f>IFERROR(VLOOKUP(C112,MAIO!B:H,7,0),"0,00")</f>
        <v>1296.6100000000001</v>
      </c>
      <c r="M112" s="29" t="str">
        <f>IFERROR(VLOOKUP(C112,FÉRIAS!C:D,2,0),"")</f>
        <v/>
      </c>
      <c r="N112" s="23" t="str">
        <f>IFERROR(VLOOKUP(C112,Plan2!B:C,2,0),"")</f>
        <v/>
      </c>
    </row>
    <row r="113" spans="2:14" s="23" customFormat="1" x14ac:dyDescent="0.2">
      <c r="B113" s="16">
        <f t="shared" si="1"/>
        <v>105</v>
      </c>
      <c r="C113" s="33">
        <v>1328</v>
      </c>
      <c r="D113" s="34" t="s">
        <v>33</v>
      </c>
      <c r="E113" s="16" t="str">
        <f>IFERROR(VLOOKUP(C113,SRA!B:T,8,0),"")</f>
        <v>CLT</v>
      </c>
      <c r="F113" s="22" t="s">
        <v>509</v>
      </c>
      <c r="G113" s="16" t="str">
        <f>IFERROR(VLOOKUP(C113,SRA!B:T,5,0),"")</f>
        <v>TEC. EM ADM. E FIN.</v>
      </c>
      <c r="H113" s="12">
        <f>IFERROR(VLOOKUP(C113,SRA!B:T,18,0),"")</f>
        <v>3394.11</v>
      </c>
      <c r="I113" s="12">
        <f>IFERROR(VLOOKUP(C113,SRA!B:T,19,0),"")</f>
        <v>0</v>
      </c>
      <c r="J113" s="40">
        <f>IFERROR(VLOOKUP(C113,MAIO!B:F,3,0),"0,00")</f>
        <v>3394.11</v>
      </c>
      <c r="K113" s="12">
        <f>J113-L113</f>
        <v>1508.92</v>
      </c>
      <c r="L113" s="40">
        <f>IFERROR(VLOOKUP(C113,MAIO!B:H,7,0),"0,00")</f>
        <v>1885.19</v>
      </c>
      <c r="M113" s="29" t="str">
        <f>IFERROR(VLOOKUP(C113,FÉRIAS!C:D,2,0),"")</f>
        <v/>
      </c>
      <c r="N113" s="23" t="str">
        <f>IFERROR(VLOOKUP(C113,Plan2!B:C,2,0),"")</f>
        <v/>
      </c>
    </row>
    <row r="114" spans="2:14" s="23" customFormat="1" x14ac:dyDescent="0.2">
      <c r="B114" s="16">
        <f t="shared" si="1"/>
        <v>106</v>
      </c>
      <c r="C114" s="33">
        <v>1330</v>
      </c>
      <c r="D114" s="34" t="s">
        <v>34</v>
      </c>
      <c r="E114" s="16" t="str">
        <f>IFERROR(VLOOKUP(C114,SRA!B:T,8,0),"")</f>
        <v>CLT</v>
      </c>
      <c r="F114" s="22" t="s">
        <v>509</v>
      </c>
      <c r="G114" s="16" t="str">
        <f>IFERROR(VLOOKUP(C114,SRA!B:T,5,0),"")</f>
        <v>OP. DE PROD. IND.</v>
      </c>
      <c r="H114" s="12">
        <f>IFERROR(VLOOKUP(C114,SRA!B:T,18,0),"")</f>
        <v>3091.49</v>
      </c>
      <c r="I114" s="12">
        <f>IFERROR(VLOOKUP(C114,SRA!B:T,19,0),"")</f>
        <v>0</v>
      </c>
      <c r="J114" s="40">
        <f>IFERROR(VLOOKUP(C114,MAIO!B:F,3,0),"0,00")</f>
        <v>4005.62</v>
      </c>
      <c r="K114" s="12">
        <f>J114-L114</f>
        <v>2140.73</v>
      </c>
      <c r="L114" s="40">
        <f>IFERROR(VLOOKUP(C114,MAIO!B:H,7,0),"0,00")</f>
        <v>1864.8899999999999</v>
      </c>
      <c r="M114" s="29" t="str">
        <f>IFERROR(VLOOKUP(C114,FÉRIAS!C:D,2,0),"")</f>
        <v/>
      </c>
      <c r="N114" s="23" t="str">
        <f>IFERROR(VLOOKUP(C114,Plan2!B:C,2,0),"")</f>
        <v/>
      </c>
    </row>
    <row r="115" spans="2:14" s="23" customFormat="1" x14ac:dyDescent="0.2">
      <c r="B115" s="16">
        <f t="shared" si="1"/>
        <v>107</v>
      </c>
      <c r="C115" s="33">
        <v>1333</v>
      </c>
      <c r="D115" s="34" t="s">
        <v>35</v>
      </c>
      <c r="E115" s="16" t="str">
        <f>IFERROR(VLOOKUP(C115,SRA!B:T,8,0),"")</f>
        <v>CLT</v>
      </c>
      <c r="F115" s="22" t="s">
        <v>509</v>
      </c>
      <c r="G115" s="16" t="str">
        <f>IFERROR(VLOOKUP(C115,SRA!B:T,5,0),"")</f>
        <v>OP. DE PROD. IND.</v>
      </c>
      <c r="H115" s="12">
        <f>IFERROR(VLOOKUP(C115,SRA!B:T,18,0),"")</f>
        <v>3408.38</v>
      </c>
      <c r="I115" s="12">
        <f>IFERROR(VLOOKUP(C115,SRA!B:T,19,0),"")</f>
        <v>0</v>
      </c>
      <c r="J115" s="40">
        <f>IFERROR(VLOOKUP(C115,MAIO!B:F,3,0),"0,00")</f>
        <v>3408.38</v>
      </c>
      <c r="K115" s="12">
        <f>J115-L115</f>
        <v>1248.8600000000001</v>
      </c>
      <c r="L115" s="40">
        <f>IFERROR(VLOOKUP(C115,MAIO!B:H,7,0),"0,00")</f>
        <v>2159.52</v>
      </c>
      <c r="M115" s="29" t="str">
        <f>IFERROR(VLOOKUP(C115,FÉRIAS!C:D,2,0),"")</f>
        <v/>
      </c>
      <c r="N115" s="23" t="str">
        <f>IFERROR(VLOOKUP(C115,Plan2!B:C,2,0),"")</f>
        <v/>
      </c>
    </row>
    <row r="116" spans="2:14" s="23" customFormat="1" x14ac:dyDescent="0.2">
      <c r="B116" s="16">
        <f t="shared" si="1"/>
        <v>108</v>
      </c>
      <c r="C116" s="33">
        <v>1337</v>
      </c>
      <c r="D116" s="34" t="s">
        <v>36</v>
      </c>
      <c r="E116" s="16" t="str">
        <f>IFERROR(VLOOKUP(C116,SRA!B:T,8,0),"")</f>
        <v>CLT</v>
      </c>
      <c r="F116" s="22" t="s">
        <v>509</v>
      </c>
      <c r="G116" s="16" t="str">
        <f>IFERROR(VLOOKUP(C116,SRA!B:T,5,0),"")</f>
        <v>TEC. EM ADM. E FIN.</v>
      </c>
      <c r="H116" s="12">
        <f>IFERROR(VLOOKUP(C116,SRA!B:T,18,0),"")</f>
        <v>4227.74</v>
      </c>
      <c r="I116" s="12">
        <f>IFERROR(VLOOKUP(C116,SRA!B:T,19,0),"")</f>
        <v>0</v>
      </c>
      <c r="J116" s="40">
        <f>IFERROR(VLOOKUP(C116,MAIO!B:F,3,0),"0,00")</f>
        <v>4227.74</v>
      </c>
      <c r="K116" s="12">
        <f>J116-L116</f>
        <v>1457.75</v>
      </c>
      <c r="L116" s="40">
        <f>IFERROR(VLOOKUP(C116,MAIO!B:H,7,0),"0,00")</f>
        <v>2769.99</v>
      </c>
      <c r="M116" s="29" t="str">
        <f>IFERROR(VLOOKUP(C116,FÉRIAS!C:D,2,0),"")</f>
        <v/>
      </c>
      <c r="N116" s="23" t="str">
        <f>IFERROR(VLOOKUP(C116,Plan2!B:C,2,0),"")</f>
        <v/>
      </c>
    </row>
    <row r="117" spans="2:14" s="23" customFormat="1" x14ac:dyDescent="0.2">
      <c r="B117" s="16">
        <f t="shared" si="1"/>
        <v>109</v>
      </c>
      <c r="C117" s="33">
        <v>1363</v>
      </c>
      <c r="D117" s="34" t="s">
        <v>37</v>
      </c>
      <c r="E117" s="16" t="str">
        <f>IFERROR(VLOOKUP(C117,SRA!B:T,8,0),"")</f>
        <v>CLT</v>
      </c>
      <c r="F117" s="22" t="s">
        <v>509</v>
      </c>
      <c r="G117" s="16" t="str">
        <f>IFERROR(VLOOKUP(C117,SRA!B:T,5,0),"")</f>
        <v>TEC. EM ADM. E FIN.</v>
      </c>
      <c r="H117" s="12">
        <f>IFERROR(VLOOKUP(C117,SRA!B:T,18,0),"")</f>
        <v>3742.01</v>
      </c>
      <c r="I117" s="12">
        <f>IFERROR(VLOOKUP(C117,SRA!B:T,19,0),"")</f>
        <v>708.95</v>
      </c>
      <c r="J117" s="40">
        <f>IFERROR(VLOOKUP(C117,MAIO!B:F,3,0),"0,00")</f>
        <v>4450.96</v>
      </c>
      <c r="K117" s="12">
        <f>J117-L117</f>
        <v>1361.2399999999998</v>
      </c>
      <c r="L117" s="40">
        <f>IFERROR(VLOOKUP(C117,MAIO!B:H,7,0),"0,00")</f>
        <v>3089.7200000000003</v>
      </c>
      <c r="M117" s="29" t="str">
        <f>IFERROR(VLOOKUP(C117,FÉRIAS!C:D,2,0),"")</f>
        <v/>
      </c>
      <c r="N117" s="23" t="str">
        <f>IFERROR(VLOOKUP(C117,Plan2!B:C,2,0),"")</f>
        <v/>
      </c>
    </row>
    <row r="118" spans="2:14" s="23" customFormat="1" x14ac:dyDescent="0.2">
      <c r="B118" s="16">
        <f t="shared" si="1"/>
        <v>110</v>
      </c>
      <c r="C118" s="33">
        <v>1369</v>
      </c>
      <c r="D118" s="34" t="s">
        <v>38</v>
      </c>
      <c r="E118" s="16" t="str">
        <f>IFERROR(VLOOKUP(C118,SRA!B:T,8,0),"")</f>
        <v>CLT</v>
      </c>
      <c r="F118" s="22" t="s">
        <v>509</v>
      </c>
      <c r="G118" s="16" t="str">
        <f>IFERROR(VLOOKUP(C118,SRA!B:T,5,0),"")</f>
        <v>TEC.EM QUALIDADE IND</v>
      </c>
      <c r="H118" s="12">
        <f>IFERROR(VLOOKUP(C118,SRA!B:T,18,0),"")</f>
        <v>2297.25</v>
      </c>
      <c r="I118" s="12">
        <f>IFERROR(VLOOKUP(C118,SRA!B:T,19,0),"")</f>
        <v>0</v>
      </c>
      <c r="J118" s="40">
        <f>IFERROR(VLOOKUP(C118,MAIO!B:F,3,0),"0,00")</f>
        <v>2695.73</v>
      </c>
      <c r="K118" s="12">
        <f>J118-L118</f>
        <v>1394.13</v>
      </c>
      <c r="L118" s="40">
        <f>IFERROR(VLOOKUP(C118,MAIO!B:H,7,0),"0,00")</f>
        <v>1301.5999999999999</v>
      </c>
      <c r="M118" s="29" t="str">
        <f>IFERROR(VLOOKUP(C118,FÉRIAS!C:D,2,0),"")</f>
        <v/>
      </c>
      <c r="N118" s="23" t="str">
        <f>IFERROR(VLOOKUP(C118,Plan2!B:C,2,0),"")</f>
        <v/>
      </c>
    </row>
    <row r="119" spans="2:14" s="23" customFormat="1" x14ac:dyDescent="0.2">
      <c r="B119" s="16">
        <f t="shared" si="1"/>
        <v>111</v>
      </c>
      <c r="C119" s="33">
        <v>1393</v>
      </c>
      <c r="D119" s="34" t="s">
        <v>39</v>
      </c>
      <c r="E119" s="16" t="str">
        <f>IFERROR(VLOOKUP(C119,SRA!B:T,8,0),"")</f>
        <v>CLT</v>
      </c>
      <c r="F119" s="22" t="s">
        <v>509</v>
      </c>
      <c r="G119" s="16" t="str">
        <f>IFERROR(VLOOKUP(C119,SRA!B:T,5,0),"")</f>
        <v>TEC UTI TRA EFLUENTE</v>
      </c>
      <c r="H119" s="12">
        <f>IFERROR(VLOOKUP(C119,SRA!B:T,18,0),"")</f>
        <v>3394.11</v>
      </c>
      <c r="I119" s="12">
        <f>IFERROR(VLOOKUP(C119,SRA!B:T,19,0),"")</f>
        <v>0</v>
      </c>
      <c r="J119" s="40">
        <f>IFERROR(VLOOKUP(C119,MAIO!B:F,3,0),"0,00")</f>
        <v>3394.11</v>
      </c>
      <c r="K119" s="12">
        <f>J119-L119</f>
        <v>985.17999999999984</v>
      </c>
      <c r="L119" s="40">
        <f>IFERROR(VLOOKUP(C119,MAIO!B:H,7,0),"0,00")</f>
        <v>2408.9300000000003</v>
      </c>
      <c r="M119" s="29" t="str">
        <f>IFERROR(VLOOKUP(C119,FÉRIAS!C:D,2,0),"")</f>
        <v/>
      </c>
      <c r="N119" s="23" t="str">
        <f>IFERROR(VLOOKUP(C119,Plan2!B:C,2,0),"")</f>
        <v/>
      </c>
    </row>
    <row r="120" spans="2:14" s="23" customFormat="1" x14ac:dyDescent="0.2">
      <c r="B120" s="16">
        <f t="shared" si="1"/>
        <v>112</v>
      </c>
      <c r="C120" s="33">
        <v>1413</v>
      </c>
      <c r="D120" s="34" t="s">
        <v>40</v>
      </c>
      <c r="E120" s="16" t="str">
        <f>IFERROR(VLOOKUP(C120,SRA!B:T,8,0),"")</f>
        <v>CLT</v>
      </c>
      <c r="F120" s="22" t="s">
        <v>509</v>
      </c>
      <c r="G120" s="16" t="str">
        <f>IFERROR(VLOOKUP(C120,SRA!B:T,5,0),"")</f>
        <v>FARMACEUTICO IND</v>
      </c>
      <c r="H120" s="12">
        <f>IFERROR(VLOOKUP(C120,SRA!B:T,18,0),"")</f>
        <v>22822.989999999998</v>
      </c>
      <c r="I120" s="12">
        <f>IFERROR(VLOOKUP(C120,SRA!B:T,19,0),"")</f>
        <v>0</v>
      </c>
      <c r="J120" s="40">
        <f>IFERROR(VLOOKUP(C120,MAIO!B:F,3,0),"0,00")</f>
        <v>22822.99</v>
      </c>
      <c r="K120" s="12">
        <f>J120-L120</f>
        <v>9472.6700000000019</v>
      </c>
      <c r="L120" s="40">
        <f>IFERROR(VLOOKUP(C120,MAIO!B:H,7,0),"0,00")</f>
        <v>13350.32</v>
      </c>
      <c r="M120" s="29" t="str">
        <f>IFERROR(VLOOKUP(C120,FÉRIAS!C:D,2,0),"")</f>
        <v/>
      </c>
      <c r="N120" s="23" t="str">
        <f>IFERROR(VLOOKUP(C120,Plan2!B:C,2,0),"")</f>
        <v/>
      </c>
    </row>
    <row r="121" spans="2:14" s="23" customFormat="1" x14ac:dyDescent="0.2">
      <c r="B121" s="16">
        <f t="shared" si="1"/>
        <v>113</v>
      </c>
      <c r="C121" s="33">
        <v>1418</v>
      </c>
      <c r="D121" s="34" t="s">
        <v>41</v>
      </c>
      <c r="E121" s="16" t="str">
        <f>IFERROR(VLOOKUP(C121,SRA!B:T,8,0),"")</f>
        <v>CLT</v>
      </c>
      <c r="F121" s="22" t="s">
        <v>509</v>
      </c>
      <c r="G121" s="16" t="str">
        <f>IFERROR(VLOOKUP(C121,SRA!B:T,5,0),"")</f>
        <v>TEC. COMERCIAL</v>
      </c>
      <c r="H121" s="12">
        <f>IFERROR(VLOOKUP(C121,SRA!B:T,18,0),"")</f>
        <v>4125.55</v>
      </c>
      <c r="I121" s="12">
        <f>IFERROR(VLOOKUP(C121,SRA!B:T,19,0),"")</f>
        <v>0</v>
      </c>
      <c r="J121" s="40">
        <f>IFERROR(VLOOKUP(C121,MAIO!B:F,3,0),"0,00")</f>
        <v>7717.74</v>
      </c>
      <c r="K121" s="12">
        <f>J121-L121</f>
        <v>3447.3899999999994</v>
      </c>
      <c r="L121" s="40">
        <f>IFERROR(VLOOKUP(C121,MAIO!B:H,7,0),"0,00")</f>
        <v>4270.3500000000004</v>
      </c>
      <c r="M121" s="29" t="str">
        <f>IFERROR(VLOOKUP(C121,FÉRIAS!C:D,2,0),"")</f>
        <v/>
      </c>
      <c r="N121" s="23" t="str">
        <f>IFERROR(VLOOKUP(C121,Plan2!B:C,2,0),"")</f>
        <v/>
      </c>
    </row>
    <row r="122" spans="2:14" s="23" customFormat="1" x14ac:dyDescent="0.2">
      <c r="B122" s="16">
        <f t="shared" si="1"/>
        <v>114</v>
      </c>
      <c r="C122" s="33">
        <v>1427</v>
      </c>
      <c r="D122" s="34" t="s">
        <v>42</v>
      </c>
      <c r="E122" s="16" t="str">
        <f>IFERROR(VLOOKUP(C122,SRA!B:T,8,0),"")</f>
        <v>CLT</v>
      </c>
      <c r="F122" s="22" t="s">
        <v>509</v>
      </c>
      <c r="G122" s="16" t="str">
        <f>IFERROR(VLOOKUP(C122,SRA!B:T,5,0),"")</f>
        <v>FARMACEUTICO IND</v>
      </c>
      <c r="H122" s="12">
        <f>IFERROR(VLOOKUP(C122,SRA!B:T,18,0),"")</f>
        <v>12169.68</v>
      </c>
      <c r="I122" s="12">
        <f>IFERROR(VLOOKUP(C122,SRA!B:T,19,0),"")</f>
        <v>0</v>
      </c>
      <c r="J122" s="40">
        <f>IFERROR(VLOOKUP(C122,MAIO!B:F,3,0),"0,00")</f>
        <v>12169.68</v>
      </c>
      <c r="K122" s="12">
        <f>J122-L122</f>
        <v>4025.1200000000008</v>
      </c>
      <c r="L122" s="40">
        <f>IFERROR(VLOOKUP(C122,MAIO!B:H,7,0),"0,00")</f>
        <v>8144.5599999999995</v>
      </c>
      <c r="M122" s="29" t="str">
        <f>IFERROR(VLOOKUP(C122,FÉRIAS!C:D,2,0),"")</f>
        <v/>
      </c>
      <c r="N122" s="23" t="str">
        <f>IFERROR(VLOOKUP(C122,Plan2!B:C,2,0),"")</f>
        <v/>
      </c>
    </row>
    <row r="123" spans="2:14" s="23" customFormat="1" x14ac:dyDescent="0.2">
      <c r="B123" s="16">
        <f t="shared" si="1"/>
        <v>115</v>
      </c>
      <c r="C123" s="33">
        <v>1429</v>
      </c>
      <c r="D123" s="34" t="s">
        <v>43</v>
      </c>
      <c r="E123" s="16" t="str">
        <f>IFERROR(VLOOKUP(C123,SRA!B:T,8,0),"")</f>
        <v>CLT</v>
      </c>
      <c r="F123" s="22" t="s">
        <v>509</v>
      </c>
      <c r="G123" s="16" t="str">
        <f>IFERROR(VLOOKUP(C123,SRA!B:T,5,0),"")</f>
        <v>OP. PROD. IND. (D)</v>
      </c>
      <c r="H123" s="12">
        <f>IFERROR(VLOOKUP(C123,SRA!B:T,18,0),"")</f>
        <v>4439.0600000000004</v>
      </c>
      <c r="I123" s="12">
        <f>IFERROR(VLOOKUP(C123,SRA!B:T,19,0),"")</f>
        <v>0</v>
      </c>
      <c r="J123" s="40">
        <f>IFERROR(VLOOKUP(C123,MAIO!B:F,3,0),"0,00")</f>
        <v>4439.0600000000004</v>
      </c>
      <c r="K123" s="12">
        <f>J123-L123</f>
        <v>798.35000000000036</v>
      </c>
      <c r="L123" s="40">
        <f>IFERROR(VLOOKUP(C123,MAIO!B:H,7,0),"0,00")</f>
        <v>3640.71</v>
      </c>
      <c r="M123" s="29" t="str">
        <f>IFERROR(VLOOKUP(C123,FÉRIAS!C:D,2,0),"")</f>
        <v/>
      </c>
      <c r="N123" s="23" t="str">
        <f>IFERROR(VLOOKUP(C123,Plan2!B:C,2,0),"")</f>
        <v/>
      </c>
    </row>
    <row r="124" spans="2:14" s="23" customFormat="1" x14ac:dyDescent="0.2">
      <c r="B124" s="16">
        <f t="shared" si="1"/>
        <v>116</v>
      </c>
      <c r="C124" s="33">
        <v>1454</v>
      </c>
      <c r="D124" s="34" t="s">
        <v>44</v>
      </c>
      <c r="E124" s="16" t="str">
        <f>IFERROR(VLOOKUP(C124,SRA!B:T,8,0),"")</f>
        <v>CLT</v>
      </c>
      <c r="F124" s="22" t="s">
        <v>509</v>
      </c>
      <c r="G124" s="16" t="str">
        <f>IFERROR(VLOOKUP(C124,SRA!B:T,5,0),"")</f>
        <v>OP. PROD. IND. (D)</v>
      </c>
      <c r="H124" s="12">
        <f>IFERROR(VLOOKUP(C124,SRA!B:T,18,0),"")</f>
        <v>4064.34</v>
      </c>
      <c r="I124" s="12">
        <f>IFERROR(VLOOKUP(C124,SRA!B:T,19,0),"")</f>
        <v>0</v>
      </c>
      <c r="J124" s="40">
        <f>IFERROR(VLOOKUP(C124,MAIO!B:F,3,0),"0,00")</f>
        <v>5097.22</v>
      </c>
      <c r="K124" s="12">
        <f>J124-L124</f>
        <v>2220.19</v>
      </c>
      <c r="L124" s="40">
        <f>IFERROR(VLOOKUP(C124,MAIO!B:H,7,0),"0,00")</f>
        <v>2877.03</v>
      </c>
      <c r="M124" s="29" t="str">
        <f>IFERROR(VLOOKUP(C124,FÉRIAS!C:D,2,0),"")</f>
        <v/>
      </c>
      <c r="N124" s="23" t="str">
        <f>IFERROR(VLOOKUP(C124,Plan2!B:C,2,0),"")</f>
        <v/>
      </c>
    </row>
    <row r="125" spans="2:14" s="23" customFormat="1" x14ac:dyDescent="0.2">
      <c r="B125" s="16">
        <f t="shared" si="1"/>
        <v>117</v>
      </c>
      <c r="C125" s="33">
        <v>1475</v>
      </c>
      <c r="D125" s="34" t="s">
        <v>45</v>
      </c>
      <c r="E125" s="16" t="str">
        <f>IFERROR(VLOOKUP(C125,SRA!B:T,8,0),"")</f>
        <v>CLT</v>
      </c>
      <c r="F125" s="22" t="s">
        <v>509</v>
      </c>
      <c r="G125" s="16" t="str">
        <f>IFERROR(VLOOKUP(C125,SRA!B:T,5,0),"")</f>
        <v>TEC. CONTABIL</v>
      </c>
      <c r="H125" s="12">
        <f>IFERROR(VLOOKUP(C125,SRA!B:T,18,0),"")</f>
        <v>3394.11</v>
      </c>
      <c r="I125" s="12">
        <f>IFERROR(VLOOKUP(C125,SRA!B:T,19,0),"")</f>
        <v>0</v>
      </c>
      <c r="J125" s="40">
        <f>IFERROR(VLOOKUP(C125,MAIO!B:F,3,0),"0,00")</f>
        <v>3394.11</v>
      </c>
      <c r="K125" s="12">
        <f>J125-L125</f>
        <v>556.19000000000005</v>
      </c>
      <c r="L125" s="40">
        <f>IFERROR(VLOOKUP(C125,MAIO!B:H,7,0),"0,00")</f>
        <v>2837.92</v>
      </c>
      <c r="M125" s="29" t="str">
        <f>IFERROR(VLOOKUP(C125,FÉRIAS!C:D,2,0),"")</f>
        <v/>
      </c>
      <c r="N125" s="23" t="str">
        <f>IFERROR(VLOOKUP(C125,Plan2!B:C,2,0),"")</f>
        <v/>
      </c>
    </row>
    <row r="126" spans="2:14" s="23" customFormat="1" x14ac:dyDescent="0.2">
      <c r="B126" s="16">
        <f t="shared" si="1"/>
        <v>118</v>
      </c>
      <c r="C126" s="33">
        <v>1483</v>
      </c>
      <c r="D126" s="34" t="s">
        <v>46</v>
      </c>
      <c r="E126" s="16" t="str">
        <f>IFERROR(VLOOKUP(C126,SRA!B:T,8,0),"")</f>
        <v>CLT</v>
      </c>
      <c r="F126" s="22" t="s">
        <v>509</v>
      </c>
      <c r="G126" s="16" t="str">
        <f>IFERROR(VLOOKUP(C126,SRA!B:T,5,0),"")</f>
        <v>OP. DE PROD. IND.</v>
      </c>
      <c r="H126" s="12">
        <f>IFERROR(VLOOKUP(C126,SRA!B:T,18,0),"")</f>
        <v>1897.9</v>
      </c>
      <c r="I126" s="12">
        <f>IFERROR(VLOOKUP(C126,SRA!B:T,19,0),"")</f>
        <v>0</v>
      </c>
      <c r="J126" s="40">
        <f>IFERROR(VLOOKUP(C126,MAIO!B:F,3,0),"0,00")</f>
        <v>1897.9</v>
      </c>
      <c r="K126" s="12">
        <f>J126-L126</f>
        <v>1331.3500000000001</v>
      </c>
      <c r="L126" s="40">
        <f>IFERROR(VLOOKUP(C126,MAIO!B:H,7,0),"0,00")</f>
        <v>566.54999999999995</v>
      </c>
      <c r="M126" s="29" t="str">
        <f>IFERROR(VLOOKUP(C126,FÉRIAS!C:D,2,0),"")</f>
        <v/>
      </c>
      <c r="N126" s="23" t="str">
        <f>IFERROR(VLOOKUP(C126,Plan2!B:C,2,0),"")</f>
        <v/>
      </c>
    </row>
    <row r="127" spans="2:14" s="23" customFormat="1" x14ac:dyDescent="0.2">
      <c r="B127" s="16">
        <f t="shared" si="1"/>
        <v>119</v>
      </c>
      <c r="C127" s="33">
        <v>1522</v>
      </c>
      <c r="D127" s="34" t="s">
        <v>47</v>
      </c>
      <c r="E127" s="16" t="str">
        <f>IFERROR(VLOOKUP(C127,SRA!B:T,8,0),"")</f>
        <v>CLT</v>
      </c>
      <c r="F127" s="22" t="s">
        <v>509</v>
      </c>
      <c r="G127" s="16" t="str">
        <f>IFERROR(VLOOKUP(C127,SRA!B:T,5,0),"")</f>
        <v>OP. DE PROD. IND.</v>
      </c>
      <c r="H127" s="12">
        <f>IFERROR(VLOOKUP(C127,SRA!B:T,18,0),"")</f>
        <v>1639.49</v>
      </c>
      <c r="I127" s="12">
        <f>IFERROR(VLOOKUP(C127,SRA!B:T,19,0),"")</f>
        <v>0</v>
      </c>
      <c r="J127" s="40">
        <f>IFERROR(VLOOKUP(C127,MAIO!B:F,3,0),"0,00")</f>
        <v>1639.49</v>
      </c>
      <c r="K127" s="12">
        <f>J127-L127</f>
        <v>342.83999999999992</v>
      </c>
      <c r="L127" s="40">
        <f>IFERROR(VLOOKUP(C127,MAIO!B:H,7,0),"0,00")</f>
        <v>1296.6500000000001</v>
      </c>
      <c r="M127" s="29" t="str">
        <f>IFERROR(VLOOKUP(C127,FÉRIAS!C:D,2,0),"")</f>
        <v/>
      </c>
      <c r="N127" s="23" t="str">
        <f>IFERROR(VLOOKUP(C127,Plan2!B:C,2,0),"")</f>
        <v/>
      </c>
    </row>
    <row r="128" spans="2:14" s="23" customFormat="1" x14ac:dyDescent="0.2">
      <c r="B128" s="16">
        <f t="shared" si="1"/>
        <v>120</v>
      </c>
      <c r="C128" s="33">
        <v>1536</v>
      </c>
      <c r="D128" s="34" t="s">
        <v>48</v>
      </c>
      <c r="E128" s="16" t="str">
        <f>IFERROR(VLOOKUP(C128,SRA!B:T,8,0),"")</f>
        <v>CLT</v>
      </c>
      <c r="F128" s="22" t="s">
        <v>509</v>
      </c>
      <c r="G128" s="16" t="str">
        <f>IFERROR(VLOOKUP(C128,SRA!B:T,5,0),"")</f>
        <v>TEC. EM ADM. E FIN.</v>
      </c>
      <c r="H128" s="12">
        <f>IFERROR(VLOOKUP(C128,SRA!B:T,18,0),"")</f>
        <v>3078.55</v>
      </c>
      <c r="I128" s="12">
        <f>IFERROR(VLOOKUP(C128,SRA!B:T,19,0),"")</f>
        <v>0</v>
      </c>
      <c r="J128" s="40">
        <f>IFERROR(VLOOKUP(C128,MAIO!B:F,3,0),"0,00")</f>
        <v>3078.55</v>
      </c>
      <c r="K128" s="12">
        <f>J128-L128</f>
        <v>1723.7600000000002</v>
      </c>
      <c r="L128" s="40">
        <f>IFERROR(VLOOKUP(C128,MAIO!B:H,7,0),"0,00")</f>
        <v>1354.79</v>
      </c>
      <c r="M128" s="29" t="str">
        <f>IFERROR(VLOOKUP(C128,FÉRIAS!C:D,2,0),"")</f>
        <v/>
      </c>
      <c r="N128" s="23" t="str">
        <f>IFERROR(VLOOKUP(C128,Plan2!B:C,2,0),"")</f>
        <v/>
      </c>
    </row>
    <row r="129" spans="2:14" s="23" customFormat="1" x14ac:dyDescent="0.2">
      <c r="B129" s="16">
        <f t="shared" si="1"/>
        <v>121</v>
      </c>
      <c r="C129" s="33">
        <v>1545</v>
      </c>
      <c r="D129" s="34" t="s">
        <v>49</v>
      </c>
      <c r="E129" s="16" t="str">
        <f>IFERROR(VLOOKUP(C129,SRA!B:T,8,0),"")</f>
        <v>CLT</v>
      </c>
      <c r="F129" s="22" t="s">
        <v>509</v>
      </c>
      <c r="G129" s="16" t="str">
        <f>IFERROR(VLOOKUP(C129,SRA!B:T,5,0),"")</f>
        <v>ASS. DE SERVICOS</v>
      </c>
      <c r="H129" s="12">
        <f>IFERROR(VLOOKUP(C129,SRA!B:T,18,0),"")</f>
        <v>3679.64</v>
      </c>
      <c r="I129" s="12">
        <f>IFERROR(VLOOKUP(C129,SRA!B:T,19,0),"")</f>
        <v>0</v>
      </c>
      <c r="J129" s="40">
        <f>IFERROR(VLOOKUP(C129,MAIO!B:F,3,0),"0,00")</f>
        <v>3679.63</v>
      </c>
      <c r="K129" s="12">
        <f>J129-L129</f>
        <v>1560.5</v>
      </c>
      <c r="L129" s="40">
        <f>IFERROR(VLOOKUP(C129,MAIO!B:H,7,0),"0,00")</f>
        <v>2119.13</v>
      </c>
      <c r="M129" s="29" t="str">
        <f>IFERROR(VLOOKUP(C129,FÉRIAS!C:D,2,0),"")</f>
        <v/>
      </c>
      <c r="N129" s="23" t="str">
        <f>IFERROR(VLOOKUP(C129,Plan2!B:C,2,0),"")</f>
        <v/>
      </c>
    </row>
    <row r="130" spans="2:14" s="23" customFormat="1" x14ac:dyDescent="0.2">
      <c r="B130" s="16">
        <f t="shared" si="1"/>
        <v>122</v>
      </c>
      <c r="C130" s="33">
        <v>1549</v>
      </c>
      <c r="D130" s="34" t="s">
        <v>50</v>
      </c>
      <c r="E130" s="16" t="str">
        <f>IFERROR(VLOOKUP(C130,SRA!B:T,8,0),"")</f>
        <v>CLT</v>
      </c>
      <c r="F130" s="22" t="s">
        <v>509</v>
      </c>
      <c r="G130" s="16" t="str">
        <f>IFERROR(VLOOKUP(C130,SRA!B:T,5,0),"")</f>
        <v>TEC. EM ADM. E FIN.</v>
      </c>
      <c r="H130" s="12">
        <f>IFERROR(VLOOKUP(C130,SRA!B:T,18,0),"")</f>
        <v>3563.82</v>
      </c>
      <c r="I130" s="12">
        <f>IFERROR(VLOOKUP(C130,SRA!B:T,19,0),"")</f>
        <v>0</v>
      </c>
      <c r="J130" s="40">
        <f>IFERROR(VLOOKUP(C130,MAIO!B:F,3,0),"0,00")</f>
        <v>3563.82</v>
      </c>
      <c r="K130" s="12">
        <f>J130-L130</f>
        <v>572.74000000000024</v>
      </c>
      <c r="L130" s="40">
        <f>IFERROR(VLOOKUP(C130,MAIO!B:H,7,0),"0,00")</f>
        <v>2991.08</v>
      </c>
      <c r="M130" s="29" t="str">
        <f>IFERROR(VLOOKUP(C130,FÉRIAS!C:D,2,0),"")</f>
        <v/>
      </c>
      <c r="N130" s="23" t="str">
        <f>IFERROR(VLOOKUP(C130,Plan2!B:C,2,0),"")</f>
        <v/>
      </c>
    </row>
    <row r="131" spans="2:14" s="23" customFormat="1" x14ac:dyDescent="0.2">
      <c r="B131" s="16">
        <f t="shared" si="1"/>
        <v>123</v>
      </c>
      <c r="C131" s="33">
        <v>1553</v>
      </c>
      <c r="D131" s="34" t="s">
        <v>51</v>
      </c>
      <c r="E131" s="16" t="str">
        <f>IFERROR(VLOOKUP(C131,SRA!B:T,8,0),"")</f>
        <v>CLT</v>
      </c>
      <c r="F131" s="22" t="s">
        <v>509</v>
      </c>
      <c r="G131" s="16" t="str">
        <f>IFERROR(VLOOKUP(C131,SRA!B:T,5,0),"")</f>
        <v>OP. DE PROD. IND.</v>
      </c>
      <c r="H131" s="12">
        <f>IFERROR(VLOOKUP(C131,SRA!B:T,18,0),"")</f>
        <v>3408.38</v>
      </c>
      <c r="I131" s="12">
        <f>IFERROR(VLOOKUP(C131,SRA!B:T,19,0),"")</f>
        <v>0</v>
      </c>
      <c r="J131" s="40">
        <f>IFERROR(VLOOKUP(C131,MAIO!B:F,3,0),"0,00")</f>
        <v>4387.42</v>
      </c>
      <c r="K131" s="12">
        <f>J131-L131</f>
        <v>815.90000000000009</v>
      </c>
      <c r="L131" s="40">
        <f>IFERROR(VLOOKUP(C131,MAIO!B:H,7,0),"0,00")</f>
        <v>3571.52</v>
      </c>
      <c r="M131" s="29" t="str">
        <f>IFERROR(VLOOKUP(C131,FÉRIAS!C:D,2,0),"")</f>
        <v/>
      </c>
      <c r="N131" s="23" t="str">
        <f>IFERROR(VLOOKUP(C131,Plan2!B:C,2,0),"")</f>
        <v/>
      </c>
    </row>
    <row r="132" spans="2:14" s="23" customFormat="1" x14ac:dyDescent="0.2">
      <c r="B132" s="16">
        <f t="shared" si="1"/>
        <v>124</v>
      </c>
      <c r="C132" s="33">
        <v>1554</v>
      </c>
      <c r="D132" s="34" t="s">
        <v>52</v>
      </c>
      <c r="E132" s="16" t="str">
        <f>IFERROR(VLOOKUP(C132,SRA!B:T,8,0),"")</f>
        <v>CLT</v>
      </c>
      <c r="F132" s="22" t="s">
        <v>509</v>
      </c>
      <c r="G132" s="16" t="str">
        <f>IFERROR(VLOOKUP(C132,SRA!B:T,5,0),"")</f>
        <v>TEC. EM ADM. E FIN.</v>
      </c>
      <c r="H132" s="12">
        <f>IFERROR(VLOOKUP(C132,SRA!B:T,18,0),"")</f>
        <v>5265.37</v>
      </c>
      <c r="I132" s="12">
        <f>IFERROR(VLOOKUP(C132,SRA!B:T,19,0),"")</f>
        <v>0</v>
      </c>
      <c r="J132" s="40">
        <f>IFERROR(VLOOKUP(C132,MAIO!B:F,3,0),"0,00")</f>
        <v>5265.37</v>
      </c>
      <c r="K132" s="12">
        <f>J132-L132</f>
        <v>2949.81</v>
      </c>
      <c r="L132" s="40">
        <f>IFERROR(VLOOKUP(C132,MAIO!B:H,7,0),"0,00")</f>
        <v>2315.56</v>
      </c>
      <c r="M132" s="29" t="str">
        <f>IFERROR(VLOOKUP(C132,FÉRIAS!C:D,2,0),"")</f>
        <v/>
      </c>
      <c r="N132" s="23" t="str">
        <f>IFERROR(VLOOKUP(C132,Plan2!B:C,2,0),"")</f>
        <v/>
      </c>
    </row>
    <row r="133" spans="2:14" s="23" customFormat="1" x14ac:dyDescent="0.2">
      <c r="B133" s="16">
        <f t="shared" si="1"/>
        <v>125</v>
      </c>
      <c r="C133" s="33">
        <v>1561</v>
      </c>
      <c r="D133" s="34" t="s">
        <v>53</v>
      </c>
      <c r="E133" s="16" t="str">
        <f>IFERROR(VLOOKUP(C133,SRA!B:T,8,0),"")</f>
        <v>CLT</v>
      </c>
      <c r="F133" s="22" t="s">
        <v>509</v>
      </c>
      <c r="G133" s="16" t="str">
        <f>IFERROR(VLOOKUP(C133,SRA!B:T,5,0),"")</f>
        <v>OP. DE PROD. IND.</v>
      </c>
      <c r="H133" s="12">
        <f>IFERROR(VLOOKUP(C133,SRA!B:T,18,0),"")</f>
        <v>1639.49</v>
      </c>
      <c r="I133" s="12">
        <f>IFERROR(VLOOKUP(C133,SRA!B:T,19,0),"")</f>
        <v>0</v>
      </c>
      <c r="J133" s="40">
        <f>IFERROR(VLOOKUP(C133,MAIO!B:F,3,0),"0,00")</f>
        <v>1639.49</v>
      </c>
      <c r="K133" s="12">
        <f>J133-L133</f>
        <v>589.16000000000008</v>
      </c>
      <c r="L133" s="40">
        <f>IFERROR(VLOOKUP(C133,MAIO!B:H,7,0),"0,00")</f>
        <v>1050.33</v>
      </c>
      <c r="M133" s="29" t="str">
        <f>IFERROR(VLOOKUP(C133,FÉRIAS!C:D,2,0),"")</f>
        <v/>
      </c>
      <c r="N133" s="23" t="str">
        <f>IFERROR(VLOOKUP(C133,Plan2!B:C,2,0),"")</f>
        <v/>
      </c>
    </row>
    <row r="134" spans="2:14" s="23" customFormat="1" x14ac:dyDescent="0.2">
      <c r="B134" s="16">
        <f t="shared" si="1"/>
        <v>126</v>
      </c>
      <c r="C134" s="33">
        <v>1588</v>
      </c>
      <c r="D134" s="34" t="s">
        <v>54</v>
      </c>
      <c r="E134" s="16" t="str">
        <f>IFERROR(VLOOKUP(C134,SRA!B:T,8,0),"")</f>
        <v>CLT</v>
      </c>
      <c r="F134" s="22" t="s">
        <v>509</v>
      </c>
      <c r="G134" s="16" t="str">
        <f>IFERROR(VLOOKUP(C134,SRA!B:T,5,0),"")</f>
        <v>OP. DE PROD. IND.</v>
      </c>
      <c r="H134" s="12">
        <f>IFERROR(VLOOKUP(C134,SRA!B:T,18,0),"")</f>
        <v>1721.45</v>
      </c>
      <c r="I134" s="12">
        <f>IFERROR(VLOOKUP(C134,SRA!B:T,19,0),"")</f>
        <v>0</v>
      </c>
      <c r="J134" s="40">
        <f>IFERROR(VLOOKUP(C134,MAIO!B:F,3,0),"0,00")</f>
        <v>1721.45</v>
      </c>
      <c r="K134" s="12">
        <f>J134-L134</f>
        <v>1195.48</v>
      </c>
      <c r="L134" s="40">
        <f>IFERROR(VLOOKUP(C134,MAIO!B:H,7,0),"0,00")</f>
        <v>525.97</v>
      </c>
      <c r="M134" s="29" t="str">
        <f>IFERROR(VLOOKUP(C134,FÉRIAS!C:D,2,0),"")</f>
        <v/>
      </c>
      <c r="N134" s="23" t="str">
        <f>IFERROR(VLOOKUP(C134,Plan2!B:C,2,0),"")</f>
        <v/>
      </c>
    </row>
    <row r="135" spans="2:14" s="23" customFormat="1" x14ac:dyDescent="0.2">
      <c r="B135" s="16">
        <f t="shared" si="1"/>
        <v>127</v>
      </c>
      <c r="C135" s="33">
        <v>1589</v>
      </c>
      <c r="D135" s="34" t="s">
        <v>55</v>
      </c>
      <c r="E135" s="16" t="str">
        <f>IFERROR(VLOOKUP(C135,SRA!B:T,8,0),"")</f>
        <v>CLT</v>
      </c>
      <c r="F135" s="22" t="s">
        <v>509</v>
      </c>
      <c r="G135" s="16" t="str">
        <f>IFERROR(VLOOKUP(C135,SRA!B:T,5,0),"")</f>
        <v>OP. DE PROD. IND.</v>
      </c>
      <c r="H135" s="12">
        <f>IFERROR(VLOOKUP(C135,SRA!B:T,18,0),"")</f>
        <v>1639.49</v>
      </c>
      <c r="I135" s="12">
        <f>IFERROR(VLOOKUP(C135,SRA!B:T,19,0),"")</f>
        <v>0</v>
      </c>
      <c r="J135" s="40">
        <f>IFERROR(VLOOKUP(C135,MAIO!B:F,3,0),"0,00")</f>
        <v>1639.49</v>
      </c>
      <c r="K135" s="12">
        <f>J135-L135</f>
        <v>958.07</v>
      </c>
      <c r="L135" s="40">
        <f>IFERROR(VLOOKUP(C135,MAIO!B:H,7,0),"0,00")</f>
        <v>681.42</v>
      </c>
      <c r="M135" s="29" t="str">
        <f>IFERROR(VLOOKUP(C135,FÉRIAS!C:D,2,0),"")</f>
        <v/>
      </c>
      <c r="N135" s="23" t="str">
        <f>IFERROR(VLOOKUP(C135,Plan2!B:C,2,0),"")</f>
        <v/>
      </c>
    </row>
    <row r="136" spans="2:14" s="23" customFormat="1" x14ac:dyDescent="0.2">
      <c r="B136" s="16">
        <f t="shared" si="1"/>
        <v>128</v>
      </c>
      <c r="C136" s="33">
        <v>1596</v>
      </c>
      <c r="D136" s="34" t="s">
        <v>56</v>
      </c>
      <c r="E136" s="16" t="str">
        <f>IFERROR(VLOOKUP(C136,SRA!B:T,8,0),"")</f>
        <v>CLT</v>
      </c>
      <c r="F136" s="22" t="s">
        <v>509</v>
      </c>
      <c r="G136" s="16" t="str">
        <f>IFERROR(VLOOKUP(C136,SRA!B:T,5,0),"")</f>
        <v>TELEFONISTA</v>
      </c>
      <c r="H136" s="12">
        <f>IFERROR(VLOOKUP(C136,SRA!B:T,18,0),"")</f>
        <v>2306.91</v>
      </c>
      <c r="I136" s="12">
        <f>IFERROR(VLOOKUP(C136,SRA!B:T,19,0),"")</f>
        <v>0</v>
      </c>
      <c r="J136" s="40">
        <f>IFERROR(VLOOKUP(C136,MAIO!B:F,3,0),"0,00")</f>
        <v>2306.91</v>
      </c>
      <c r="K136" s="12">
        <f>J136-L136</f>
        <v>1486.4999999999998</v>
      </c>
      <c r="L136" s="40">
        <f>IFERROR(VLOOKUP(C136,MAIO!B:H,7,0),"0,00")</f>
        <v>820.41000000000008</v>
      </c>
      <c r="M136" s="29" t="str">
        <f>IFERROR(VLOOKUP(C136,FÉRIAS!C:D,2,0),"")</f>
        <v/>
      </c>
      <c r="N136" s="23" t="str">
        <f>IFERROR(VLOOKUP(C136,Plan2!B:C,2,0),"")</f>
        <v/>
      </c>
    </row>
    <row r="137" spans="2:14" s="23" customFormat="1" x14ac:dyDescent="0.2">
      <c r="B137" s="16">
        <f t="shared" si="1"/>
        <v>129</v>
      </c>
      <c r="C137" s="33">
        <v>1597</v>
      </c>
      <c r="D137" s="34" t="s">
        <v>57</v>
      </c>
      <c r="E137" s="16" t="str">
        <f>IFERROR(VLOOKUP(C137,SRA!B:T,8,0),"")</f>
        <v>CLT</v>
      </c>
      <c r="F137" s="22" t="s">
        <v>509</v>
      </c>
      <c r="G137" s="16" t="str">
        <f>IFERROR(VLOOKUP(C137,SRA!B:T,5,0),"")</f>
        <v>TEC. EM ADM. E FIN.</v>
      </c>
      <c r="H137" s="12">
        <f>IFERROR(VLOOKUP(C137,SRA!B:T,18,0),"")</f>
        <v>3394.11</v>
      </c>
      <c r="I137" s="12">
        <f>IFERROR(VLOOKUP(C137,SRA!B:T,19,0),"")</f>
        <v>0</v>
      </c>
      <c r="J137" s="40">
        <f>IFERROR(VLOOKUP(C137,MAIO!B:F,3,0),"0,00")</f>
        <v>3394.11</v>
      </c>
      <c r="K137" s="12">
        <f>J137-L137</f>
        <v>1523.4300000000003</v>
      </c>
      <c r="L137" s="40">
        <f>IFERROR(VLOOKUP(C137,MAIO!B:H,7,0),"0,00")</f>
        <v>1870.6799999999998</v>
      </c>
      <c r="M137" s="29" t="str">
        <f>IFERROR(VLOOKUP(C137,FÉRIAS!C:D,2,0),"")</f>
        <v/>
      </c>
      <c r="N137" s="23" t="str">
        <f>IFERROR(VLOOKUP(C137,Plan2!B:C,2,0),"")</f>
        <v/>
      </c>
    </row>
    <row r="138" spans="2:14" s="23" customFormat="1" x14ac:dyDescent="0.2">
      <c r="B138" s="16">
        <f t="shared" si="1"/>
        <v>130</v>
      </c>
      <c r="C138" s="33">
        <v>1631</v>
      </c>
      <c r="D138" s="34" t="s">
        <v>58</v>
      </c>
      <c r="E138" s="16" t="str">
        <f>IFERROR(VLOOKUP(C138,SRA!B:T,8,0),"")</f>
        <v>CLT</v>
      </c>
      <c r="F138" s="22" t="s">
        <v>509</v>
      </c>
      <c r="G138" s="16" t="str">
        <f>IFERROR(VLOOKUP(C138,SRA!B:T,5,0),"")</f>
        <v>ASS. DE SERVICOS</v>
      </c>
      <c r="H138" s="12">
        <f>IFERROR(VLOOKUP(C138,SRA!B:T,18,0),"")</f>
        <v>2092.4499999999998</v>
      </c>
      <c r="I138" s="12">
        <f>IFERROR(VLOOKUP(C138,SRA!B:T,19,0),"")</f>
        <v>0</v>
      </c>
      <c r="J138" s="40">
        <f>IFERROR(VLOOKUP(C138,MAIO!B:F,3,0),"0,00")</f>
        <v>2092.4499999999998</v>
      </c>
      <c r="K138" s="12">
        <f>J138-L138</f>
        <v>915.48999999999978</v>
      </c>
      <c r="L138" s="40">
        <f>IFERROR(VLOOKUP(C138,MAIO!B:H,7,0),"0,00")</f>
        <v>1176.96</v>
      </c>
      <c r="M138" s="29" t="str">
        <f>IFERROR(VLOOKUP(C138,FÉRIAS!C:D,2,0),"")</f>
        <v/>
      </c>
      <c r="N138" s="23" t="str">
        <f>IFERROR(VLOOKUP(C138,Plan2!B:C,2,0),"")</f>
        <v/>
      </c>
    </row>
    <row r="139" spans="2:14" s="23" customFormat="1" x14ac:dyDescent="0.2">
      <c r="B139" s="16">
        <f t="shared" ref="B139:B202" si="2">B138+1</f>
        <v>131</v>
      </c>
      <c r="C139" s="33">
        <v>1641</v>
      </c>
      <c r="D139" s="34" t="s">
        <v>59</v>
      </c>
      <c r="E139" s="16" t="str">
        <f>IFERROR(VLOOKUP(C139,SRA!B:T,8,0),"")</f>
        <v>CLT</v>
      </c>
      <c r="F139" s="22" t="s">
        <v>509</v>
      </c>
      <c r="G139" s="16" t="str">
        <f>IFERROR(VLOOKUP(C139,SRA!B:T,5,0),"")</f>
        <v>OP. DE PROD. IND.</v>
      </c>
      <c r="H139" s="12">
        <f>IFERROR(VLOOKUP(C139,SRA!B:T,18,0),"")</f>
        <v>2092.4499999999998</v>
      </c>
      <c r="I139" s="12">
        <f>IFERROR(VLOOKUP(C139,SRA!B:T,19,0),"")</f>
        <v>0</v>
      </c>
      <c r="J139" s="40">
        <f>IFERROR(VLOOKUP(C139,MAIO!B:F,3,0),"0,00")</f>
        <v>2410.7199999999998</v>
      </c>
      <c r="K139" s="12">
        <f>J139-L139</f>
        <v>528.32999999999993</v>
      </c>
      <c r="L139" s="40">
        <f>IFERROR(VLOOKUP(C139,MAIO!B:H,7,0),"0,00")</f>
        <v>1882.3899999999999</v>
      </c>
      <c r="M139" s="29" t="str">
        <f>IFERROR(VLOOKUP(C139,FÉRIAS!C:D,2,0),"")</f>
        <v/>
      </c>
      <c r="N139" s="23" t="str">
        <f>IFERROR(VLOOKUP(C139,Plan2!B:C,2,0),"")</f>
        <v/>
      </c>
    </row>
    <row r="140" spans="2:14" s="23" customFormat="1" x14ac:dyDescent="0.2">
      <c r="B140" s="16">
        <f t="shared" si="2"/>
        <v>132</v>
      </c>
      <c r="C140" s="33">
        <v>1650</v>
      </c>
      <c r="D140" s="34" t="s">
        <v>60</v>
      </c>
      <c r="E140" s="16" t="str">
        <f>IFERROR(VLOOKUP(C140,SRA!B:T,8,0),"")</f>
        <v>CLT</v>
      </c>
      <c r="F140" s="22" t="s">
        <v>509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40">
        <f>IFERROR(VLOOKUP(C140,MAIO!B:F,3,0),"0,00")</f>
        <v>1897.9</v>
      </c>
      <c r="K140" s="12">
        <f>J140-L140</f>
        <v>1305.44</v>
      </c>
      <c r="L140" s="40">
        <f>IFERROR(VLOOKUP(C140,MAIO!B:H,7,0),"0,00")</f>
        <v>592.46</v>
      </c>
      <c r="M140" s="29" t="str">
        <f>IFERROR(VLOOKUP(C140,FÉRIAS!C:D,2,0),"")</f>
        <v/>
      </c>
      <c r="N140" s="23" t="str">
        <f>IFERROR(VLOOKUP(C140,Plan2!B:C,2,0),"")</f>
        <v/>
      </c>
    </row>
    <row r="141" spans="2:14" s="23" customFormat="1" x14ac:dyDescent="0.2">
      <c r="B141" s="16">
        <f t="shared" si="2"/>
        <v>133</v>
      </c>
      <c r="C141" s="33">
        <v>1652</v>
      </c>
      <c r="D141" s="34" t="s">
        <v>61</v>
      </c>
      <c r="E141" s="16" t="str">
        <f>IFERROR(VLOOKUP(C141,SRA!B:T,8,0),"")</f>
        <v>CLT</v>
      </c>
      <c r="F141" s="22" t="s">
        <v>509</v>
      </c>
      <c r="G141" s="16" t="str">
        <f>IFERROR(VLOOKUP(C141,SRA!B:T,5,0),"")</f>
        <v>OP. DE PROD. IND.</v>
      </c>
      <c r="H141" s="12">
        <f>IFERROR(VLOOKUP(C141,SRA!B:T,18,0),"")</f>
        <v>1897.9</v>
      </c>
      <c r="I141" s="12">
        <f>IFERROR(VLOOKUP(C141,SRA!B:T,19,0),"")</f>
        <v>0</v>
      </c>
      <c r="J141" s="40">
        <f>IFERROR(VLOOKUP(C141,MAIO!B:F,3,0),"0,00")</f>
        <v>2633.92</v>
      </c>
      <c r="K141" s="12">
        <f>J141-L141</f>
        <v>388.98</v>
      </c>
      <c r="L141" s="40">
        <f>IFERROR(VLOOKUP(C141,MAIO!B:H,7,0),"0,00")</f>
        <v>2244.94</v>
      </c>
      <c r="M141" s="29" t="str">
        <f>IFERROR(VLOOKUP(C141,FÉRIAS!C:D,2,0),"")</f>
        <v/>
      </c>
      <c r="N141" s="23" t="str">
        <f>IFERROR(VLOOKUP(C141,Plan2!B:C,2,0),"")</f>
        <v/>
      </c>
    </row>
    <row r="142" spans="2:14" s="23" customFormat="1" x14ac:dyDescent="0.2">
      <c r="B142" s="16">
        <f t="shared" si="2"/>
        <v>134</v>
      </c>
      <c r="C142" s="33">
        <v>1665</v>
      </c>
      <c r="D142" s="34" t="s">
        <v>62</v>
      </c>
      <c r="E142" s="16" t="str">
        <f>IFERROR(VLOOKUP(C142,SRA!B:T,8,0),"")</f>
        <v>CLT</v>
      </c>
      <c r="F142" s="22" t="s">
        <v>509</v>
      </c>
      <c r="G142" s="16" t="str">
        <f>IFERROR(VLOOKUP(C142,SRA!B:T,5,0),"")</f>
        <v>TELEFONISTA</v>
      </c>
      <c r="H142" s="12">
        <f>IFERROR(VLOOKUP(C142,SRA!B:T,18,0),"")</f>
        <v>2092.4499999999998</v>
      </c>
      <c r="I142" s="12">
        <f>IFERROR(VLOOKUP(C142,SRA!B:T,19,0),"")</f>
        <v>0</v>
      </c>
      <c r="J142" s="40">
        <f>IFERROR(VLOOKUP(C142,MAIO!B:F,3,0),"0,00")</f>
        <v>2371.59</v>
      </c>
      <c r="K142" s="12">
        <f>J142-L142</f>
        <v>1660.1600000000003</v>
      </c>
      <c r="L142" s="40">
        <f>IFERROR(VLOOKUP(C142,MAIO!B:H,7,0),"0,00")</f>
        <v>711.43</v>
      </c>
      <c r="M142" s="29" t="str">
        <f>IFERROR(VLOOKUP(C142,FÉRIAS!C:D,2,0),"")</f>
        <v/>
      </c>
      <c r="N142" s="23" t="str">
        <f>IFERROR(VLOOKUP(C142,Plan2!B:C,2,0),"")</f>
        <v/>
      </c>
    </row>
    <row r="143" spans="2:14" s="23" customFormat="1" x14ac:dyDescent="0.2">
      <c r="B143" s="16">
        <f t="shared" si="2"/>
        <v>135</v>
      </c>
      <c r="C143" s="33">
        <v>1672</v>
      </c>
      <c r="D143" s="34" t="s">
        <v>63</v>
      </c>
      <c r="E143" s="16" t="str">
        <f>IFERROR(VLOOKUP(C143,SRA!B:T,8,0),"")</f>
        <v>CLT</v>
      </c>
      <c r="F143" s="22" t="s">
        <v>509</v>
      </c>
      <c r="G143" s="16" t="str">
        <f>IFERROR(VLOOKUP(C143,SRA!B:T,5,0),"")</f>
        <v>ASS. DE SERVICOS</v>
      </c>
      <c r="H143" s="12">
        <f>IFERROR(VLOOKUP(C143,SRA!B:T,18,0),"")</f>
        <v>2092.4499999999998</v>
      </c>
      <c r="I143" s="12">
        <f>IFERROR(VLOOKUP(C143,SRA!B:T,19,0),"")</f>
        <v>0</v>
      </c>
      <c r="J143" s="40">
        <f>IFERROR(VLOOKUP(C143,MAIO!B:F,3,0),"0,00")</f>
        <v>2092.4499999999998</v>
      </c>
      <c r="K143" s="12">
        <f>J143-L143</f>
        <v>1027.7799999999997</v>
      </c>
      <c r="L143" s="40">
        <f>IFERROR(VLOOKUP(C143,MAIO!B:H,7,0),"0,00")</f>
        <v>1064.67</v>
      </c>
      <c r="M143" s="29" t="str">
        <f>IFERROR(VLOOKUP(C143,FÉRIAS!C:D,2,0),"")</f>
        <v/>
      </c>
      <c r="N143" s="23" t="str">
        <f>IFERROR(VLOOKUP(C143,Plan2!B:C,2,0),"")</f>
        <v/>
      </c>
    </row>
    <row r="144" spans="2:14" s="23" customFormat="1" x14ac:dyDescent="0.2">
      <c r="B144" s="16">
        <f t="shared" si="2"/>
        <v>136</v>
      </c>
      <c r="C144" s="33">
        <v>1674</v>
      </c>
      <c r="D144" s="34" t="s">
        <v>64</v>
      </c>
      <c r="E144" s="16" t="str">
        <f>IFERROR(VLOOKUP(C144,SRA!B:T,8,0),"")</f>
        <v>CLT</v>
      </c>
      <c r="F144" s="22" t="s">
        <v>509</v>
      </c>
      <c r="G144" s="16" t="str">
        <f>IFERROR(VLOOKUP(C144,SRA!B:T,5,0),"")</f>
        <v>OP. DE PROD. IND.</v>
      </c>
      <c r="H144" s="12">
        <f>IFERROR(VLOOKUP(C144,SRA!B:T,18,0),"")</f>
        <v>1721.45</v>
      </c>
      <c r="I144" s="12">
        <f>IFERROR(VLOOKUP(C144,SRA!B:T,19,0),"")</f>
        <v>0</v>
      </c>
      <c r="J144" s="40">
        <f>IFERROR(VLOOKUP(C144,MAIO!B:F,3,0),"0,00")</f>
        <v>1721.45</v>
      </c>
      <c r="K144" s="12">
        <f>J144-L144</f>
        <v>1063.67</v>
      </c>
      <c r="L144" s="40">
        <f>IFERROR(VLOOKUP(C144,MAIO!B:H,7,0),"0,00")</f>
        <v>657.78</v>
      </c>
      <c r="M144" s="29" t="str">
        <f>IFERROR(VLOOKUP(C144,FÉRIAS!C:D,2,0),"")</f>
        <v/>
      </c>
      <c r="N144" s="23" t="str">
        <f>IFERROR(VLOOKUP(C144,Plan2!B:C,2,0),"")</f>
        <v/>
      </c>
    </row>
    <row r="145" spans="2:14" s="23" customFormat="1" x14ac:dyDescent="0.2">
      <c r="B145" s="16">
        <f t="shared" si="2"/>
        <v>137</v>
      </c>
      <c r="C145" s="33">
        <v>1682</v>
      </c>
      <c r="D145" s="34" t="s">
        <v>420</v>
      </c>
      <c r="E145" s="16" t="str">
        <f>IFERROR(VLOOKUP(C145,SRA!B:T,8,0),"")</f>
        <v>CLT</v>
      </c>
      <c r="F145" s="22" t="s">
        <v>509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40">
        <f>IFERROR(VLOOKUP(C145,MAIO!B:F,3,0),"0,00")</f>
        <v>3645.3</v>
      </c>
      <c r="K145" s="12">
        <f>J145-L145</f>
        <v>1419.7400000000002</v>
      </c>
      <c r="L145" s="40">
        <f>IFERROR(VLOOKUP(C145,MAIO!B:H,7,0),"0,00")</f>
        <v>2225.56</v>
      </c>
      <c r="M145" s="29" t="str">
        <f>IFERROR(VLOOKUP(C145,FÉRIAS!C:D,2,0),"")</f>
        <v/>
      </c>
      <c r="N145" s="23" t="str">
        <f>IFERROR(VLOOKUP(C145,Plan2!B:C,2,0),"")</f>
        <v/>
      </c>
    </row>
    <row r="146" spans="2:14" s="23" customFormat="1" x14ac:dyDescent="0.2">
      <c r="B146" s="16">
        <f t="shared" si="2"/>
        <v>138</v>
      </c>
      <c r="C146" s="33">
        <v>1683</v>
      </c>
      <c r="D146" s="34" t="s">
        <v>457</v>
      </c>
      <c r="E146" s="16" t="str">
        <f>IFERROR(VLOOKUP(C146,SRA!B:T,8,0),"")</f>
        <v>CLT</v>
      </c>
      <c r="F146" s="22" t="s">
        <v>509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40">
        <f>IFERROR(VLOOKUP(C146,MAIO!B:F,3,0),"0,00")</f>
        <v>3645.3</v>
      </c>
      <c r="K146" s="12">
        <f>J146-L146</f>
        <v>1833.65</v>
      </c>
      <c r="L146" s="40">
        <f>IFERROR(VLOOKUP(C146,MAIO!B:H,7,0),"0,00")</f>
        <v>1811.65</v>
      </c>
      <c r="M146" s="29" t="str">
        <f>IFERROR(VLOOKUP(C146,FÉRIAS!C:D,2,0),"")</f>
        <v/>
      </c>
      <c r="N146" s="23" t="str">
        <f>IFERROR(VLOOKUP(C146,Plan2!B:C,2,0),"")</f>
        <v/>
      </c>
    </row>
    <row r="147" spans="2:14" s="23" customFormat="1" x14ac:dyDescent="0.2">
      <c r="B147" s="16">
        <f t="shared" si="2"/>
        <v>139</v>
      </c>
      <c r="C147" s="33">
        <v>1726</v>
      </c>
      <c r="D147" s="34" t="s">
        <v>458</v>
      </c>
      <c r="E147" s="16" t="str">
        <f>IFERROR(VLOOKUP(C147,SRA!B:T,8,0),"")</f>
        <v>CLT</v>
      </c>
      <c r="F147" s="22" t="s">
        <v>509</v>
      </c>
      <c r="G147" s="16" t="str">
        <f>IFERROR(VLOOKUP(C147,SRA!B:T,5,0),"")</f>
        <v>VIGILANTE 2</v>
      </c>
      <c r="H147" s="12">
        <f>IFERROR(VLOOKUP(C147,SRA!B:T,18,0),"")</f>
        <v>2804.08</v>
      </c>
      <c r="I147" s="12">
        <f>IFERROR(VLOOKUP(C147,SRA!B:T,19,0),"")</f>
        <v>0</v>
      </c>
      <c r="J147" s="40">
        <f>IFERROR(VLOOKUP(C147,MAIO!B:F,3,0),"0,00")</f>
        <v>4131.34</v>
      </c>
      <c r="K147" s="12">
        <f>J147-L147</f>
        <v>1556.5900000000001</v>
      </c>
      <c r="L147" s="40">
        <f>IFERROR(VLOOKUP(C147,MAIO!B:H,7,0),"0,00")</f>
        <v>2574.75</v>
      </c>
      <c r="M147" s="29" t="str">
        <f>IFERROR(VLOOKUP(C147,FÉRIAS!C:D,2,0),"")</f>
        <v/>
      </c>
      <c r="N147" s="23" t="str">
        <f>IFERROR(VLOOKUP(C147,Plan2!B:C,2,0),"")</f>
        <v/>
      </c>
    </row>
    <row r="148" spans="2:14" s="23" customFormat="1" x14ac:dyDescent="0.2">
      <c r="B148" s="16">
        <f t="shared" si="2"/>
        <v>140</v>
      </c>
      <c r="C148" s="33">
        <v>1741</v>
      </c>
      <c r="D148" s="34" t="s">
        <v>65</v>
      </c>
      <c r="E148" s="16" t="str">
        <f>IFERROR(VLOOKUP(C148,SRA!B:T,8,0),"")</f>
        <v>CLT</v>
      </c>
      <c r="F148" s="22" t="s">
        <v>509</v>
      </c>
      <c r="G148" s="16" t="str">
        <f>IFERROR(VLOOKUP(C148,SRA!B:T,5,0),"")</f>
        <v>OP. DE PROD. IND.</v>
      </c>
      <c r="H148" s="12">
        <f>IFERROR(VLOOKUP(C148,SRA!B:T,18,0),"")</f>
        <v>2944.26</v>
      </c>
      <c r="I148" s="12">
        <f>IFERROR(VLOOKUP(C148,SRA!B:T,19,0),"")</f>
        <v>0</v>
      </c>
      <c r="J148" s="40">
        <f>IFERROR(VLOOKUP(C148,MAIO!B:F,3,0),"0,00")</f>
        <v>2944.26</v>
      </c>
      <c r="K148" s="12">
        <f>J148-L148</f>
        <v>1147.7600000000002</v>
      </c>
      <c r="L148" s="40">
        <f>IFERROR(VLOOKUP(C148,MAIO!B:H,7,0),"0,00")</f>
        <v>1796.5</v>
      </c>
      <c r="M148" s="29" t="str">
        <f>IFERROR(VLOOKUP(C148,FÉRIAS!C:D,2,0),"")</f>
        <v/>
      </c>
      <c r="N148" s="23" t="str">
        <f>IFERROR(VLOOKUP(C148,Plan2!B:C,2,0),"")</f>
        <v/>
      </c>
    </row>
    <row r="149" spans="2:14" s="23" customFormat="1" x14ac:dyDescent="0.2">
      <c r="B149" s="16">
        <f t="shared" si="2"/>
        <v>141</v>
      </c>
      <c r="C149" s="33">
        <v>1749</v>
      </c>
      <c r="D149" s="34" t="s">
        <v>66</v>
      </c>
      <c r="E149" s="16" t="str">
        <f>IFERROR(VLOOKUP(C149,SRA!B:T,8,0),"")</f>
        <v>CLT</v>
      </c>
      <c r="F149" s="22" t="s">
        <v>509</v>
      </c>
      <c r="G149" s="16" t="str">
        <f>IFERROR(VLOOKUP(C149,SRA!B:T,5,0),"")</f>
        <v>TEC. EM ADM. E FIN.</v>
      </c>
      <c r="H149" s="12">
        <f>IFERROR(VLOOKUP(C149,SRA!B:T,18,0),"")</f>
        <v>2083.67</v>
      </c>
      <c r="I149" s="12">
        <f>IFERROR(VLOOKUP(C149,SRA!B:T,19,0),"")</f>
        <v>0</v>
      </c>
      <c r="J149" s="40">
        <f>IFERROR(VLOOKUP(C149,MAIO!B:F,3,0),"0,00")</f>
        <v>2083.67</v>
      </c>
      <c r="K149" s="12">
        <f>J149-L149</f>
        <v>708.79</v>
      </c>
      <c r="L149" s="40">
        <f>IFERROR(VLOOKUP(C149,MAIO!B:H,7,0),"0,00")</f>
        <v>1374.88</v>
      </c>
      <c r="M149" s="29" t="str">
        <f>IFERROR(VLOOKUP(C149,FÉRIAS!C:D,2,0),"")</f>
        <v/>
      </c>
      <c r="N149" s="23" t="str">
        <f>IFERROR(VLOOKUP(C149,Plan2!B:C,2,0),"")</f>
        <v/>
      </c>
    </row>
    <row r="150" spans="2:14" s="23" customFormat="1" x14ac:dyDescent="0.2">
      <c r="B150" s="16">
        <f t="shared" si="2"/>
        <v>142</v>
      </c>
      <c r="C150" s="33">
        <v>1774</v>
      </c>
      <c r="D150" s="34" t="s">
        <v>67</v>
      </c>
      <c r="E150" s="16" t="str">
        <f>IFERROR(VLOOKUP(C150,SRA!B:T,8,0),"")</f>
        <v>CLT</v>
      </c>
      <c r="F150" s="22" t="s">
        <v>509</v>
      </c>
      <c r="G150" s="16" t="str">
        <f>IFERROR(VLOOKUP(C150,SRA!B:T,5,0),"")</f>
        <v>OP. DE PROD. IND.</v>
      </c>
      <c r="H150" s="12">
        <f>IFERROR(VLOOKUP(C150,SRA!B:T,18,0),"")</f>
        <v>2197.0700000000002</v>
      </c>
      <c r="I150" s="12">
        <f>IFERROR(VLOOKUP(C150,SRA!B:T,19,0),"")</f>
        <v>0</v>
      </c>
      <c r="J150" s="40">
        <f>IFERROR(VLOOKUP(C150,MAIO!B:F,3,0),"0,00")</f>
        <v>2408.8000000000002</v>
      </c>
      <c r="K150" s="12">
        <f>J150-L150</f>
        <v>573.90000000000009</v>
      </c>
      <c r="L150" s="40">
        <f>IFERROR(VLOOKUP(C150,MAIO!B:H,7,0),"0,00")</f>
        <v>1834.9</v>
      </c>
      <c r="M150" s="29" t="str">
        <f>IFERROR(VLOOKUP(C150,FÉRIAS!C:D,2,0),"")</f>
        <v/>
      </c>
      <c r="N150" s="23" t="str">
        <f>IFERROR(VLOOKUP(C150,Plan2!B:C,2,0),"")</f>
        <v/>
      </c>
    </row>
    <row r="151" spans="2:14" s="23" customFormat="1" x14ac:dyDescent="0.2">
      <c r="B151" s="16">
        <f t="shared" si="2"/>
        <v>143</v>
      </c>
      <c r="C151" s="33">
        <v>1794</v>
      </c>
      <c r="D151" s="34" t="s">
        <v>68</v>
      </c>
      <c r="E151" s="16" t="str">
        <f>IFERROR(VLOOKUP(C151,SRA!B:T,8,0),"")</f>
        <v>CLT</v>
      </c>
      <c r="F151" s="22" t="s">
        <v>509</v>
      </c>
      <c r="G151" s="16" t="str">
        <f>IFERROR(VLOOKUP(C151,SRA!B:T,5,0),"")</f>
        <v>TEC.EM QUALIDADE IND</v>
      </c>
      <c r="H151" s="12">
        <f>IFERROR(VLOOKUP(C151,SRA!B:T,18,0),"")</f>
        <v>3929.12</v>
      </c>
      <c r="I151" s="12">
        <f>IFERROR(VLOOKUP(C151,SRA!B:T,19,0),"")</f>
        <v>0</v>
      </c>
      <c r="J151" s="40">
        <f>IFERROR(VLOOKUP(C151,MAIO!B:F,3,0),"0,00")</f>
        <v>5096.29</v>
      </c>
      <c r="K151" s="12">
        <f>J151-L151</f>
        <v>2567.7199999999998</v>
      </c>
      <c r="L151" s="40">
        <f>IFERROR(VLOOKUP(C151,MAIO!B:H,7,0),"0,00")</f>
        <v>2528.5700000000002</v>
      </c>
      <c r="M151" s="29" t="str">
        <f>IFERROR(VLOOKUP(C151,FÉRIAS!C:D,2,0),"")</f>
        <v/>
      </c>
      <c r="N151" s="23" t="str">
        <f>IFERROR(VLOOKUP(C151,Plan2!B:C,2,0),"")</f>
        <v/>
      </c>
    </row>
    <row r="152" spans="2:14" s="23" customFormat="1" x14ac:dyDescent="0.2">
      <c r="B152" s="16">
        <f t="shared" si="2"/>
        <v>144</v>
      </c>
      <c r="C152" s="33">
        <v>1796</v>
      </c>
      <c r="D152" s="34" t="s">
        <v>69</v>
      </c>
      <c r="E152" s="16" t="str">
        <f>IFERROR(VLOOKUP(C152,SRA!B:T,8,0),"")</f>
        <v>CLT</v>
      </c>
      <c r="F152" s="22" t="s">
        <v>509</v>
      </c>
      <c r="G152" s="16" t="str">
        <f>IFERROR(VLOOKUP(C152,SRA!B:T,5,0),"")</f>
        <v>OP. DE PROD. IND.</v>
      </c>
      <c r="H152" s="12">
        <f>IFERROR(VLOOKUP(C152,SRA!B:T,18,0),"")</f>
        <v>1721.45</v>
      </c>
      <c r="I152" s="12">
        <f>IFERROR(VLOOKUP(C152,SRA!B:T,19,0),"")</f>
        <v>0</v>
      </c>
      <c r="J152" s="40">
        <f>IFERROR(VLOOKUP(C152,MAIO!B:F,3,0),"0,00")</f>
        <v>2097.4699999999998</v>
      </c>
      <c r="K152" s="12">
        <f>J152-L152</f>
        <v>427.54999999999973</v>
      </c>
      <c r="L152" s="40">
        <f>IFERROR(VLOOKUP(C152,MAIO!B:H,7,0),"0,00")</f>
        <v>1669.92</v>
      </c>
      <c r="M152" s="29" t="str">
        <f>IFERROR(VLOOKUP(C152,FÉRIAS!C:D,2,0),"")</f>
        <v/>
      </c>
      <c r="N152" s="23" t="str">
        <f>IFERROR(VLOOKUP(C152,Plan2!B:C,2,0),"")</f>
        <v/>
      </c>
    </row>
    <row r="153" spans="2:14" s="23" customFormat="1" x14ac:dyDescent="0.2">
      <c r="B153" s="16">
        <f t="shared" si="2"/>
        <v>145</v>
      </c>
      <c r="C153" s="33">
        <v>1809</v>
      </c>
      <c r="D153" s="34" t="s">
        <v>70</v>
      </c>
      <c r="E153" s="16" t="str">
        <f>IFERROR(VLOOKUP(C153,SRA!B:T,8,0),"")</f>
        <v>CLT</v>
      </c>
      <c r="F153" s="22" t="s">
        <v>509</v>
      </c>
      <c r="G153" s="16" t="str">
        <f>IFERROR(VLOOKUP(C153,SRA!B:T,5,0),"")</f>
        <v>TEC.EM MAN. MEC. IND</v>
      </c>
      <c r="H153" s="12">
        <f>IFERROR(VLOOKUP(C153,SRA!B:T,18,0),"")</f>
        <v>2931.95</v>
      </c>
      <c r="I153" s="12">
        <f>IFERROR(VLOOKUP(C153,SRA!B:T,19,0),"")</f>
        <v>0</v>
      </c>
      <c r="J153" s="40">
        <f>IFERROR(VLOOKUP(C153,MAIO!B:F,3,0),"0,00")</f>
        <v>3415.37</v>
      </c>
      <c r="K153" s="12">
        <f>J153-L153</f>
        <v>991.2199999999998</v>
      </c>
      <c r="L153" s="40">
        <f>IFERROR(VLOOKUP(C153,MAIO!B:H,7,0),"0,00")</f>
        <v>2424.15</v>
      </c>
      <c r="M153" s="29" t="str">
        <f>IFERROR(VLOOKUP(C153,FÉRIAS!C:D,2,0),"")</f>
        <v/>
      </c>
      <c r="N153" s="23" t="str">
        <f>IFERROR(VLOOKUP(C153,Plan2!B:C,2,0),"")</f>
        <v/>
      </c>
    </row>
    <row r="154" spans="2:14" s="23" customFormat="1" x14ac:dyDescent="0.2">
      <c r="B154" s="16">
        <f t="shared" si="2"/>
        <v>146</v>
      </c>
      <c r="C154" s="33">
        <v>1821</v>
      </c>
      <c r="D154" s="34" t="s">
        <v>71</v>
      </c>
      <c r="E154" s="16" t="str">
        <f>IFERROR(VLOOKUP(C154,SRA!B:T,8,0),"")</f>
        <v>CLT</v>
      </c>
      <c r="F154" s="22" t="s">
        <v>509</v>
      </c>
      <c r="G154" s="16" t="str">
        <f>IFERROR(VLOOKUP(C154,SRA!B:T,5,0),"")</f>
        <v>MOTORISTA 2</v>
      </c>
      <c r="H154" s="12">
        <f>IFERROR(VLOOKUP(C154,SRA!B:T,18,0),"")</f>
        <v>3725.16</v>
      </c>
      <c r="I154" s="12">
        <f>IFERROR(VLOOKUP(C154,SRA!B:T,19,0),"")</f>
        <v>0</v>
      </c>
      <c r="J154" s="40">
        <f>IFERROR(VLOOKUP(C154,MAIO!B:F,3,0),"0,00")</f>
        <v>3725.16</v>
      </c>
      <c r="K154" s="12">
        <f>J154-L154</f>
        <v>2258.83</v>
      </c>
      <c r="L154" s="40">
        <f>IFERROR(VLOOKUP(C154,MAIO!B:H,7,0),"0,00")</f>
        <v>1466.33</v>
      </c>
      <c r="M154" s="29" t="str">
        <f>IFERROR(VLOOKUP(C154,FÉRIAS!C:D,2,0),"")</f>
        <v/>
      </c>
      <c r="N154" s="23" t="str">
        <f>IFERROR(VLOOKUP(C154,Plan2!B:C,2,0),"")</f>
        <v/>
      </c>
    </row>
    <row r="155" spans="2:14" s="23" customFormat="1" x14ac:dyDescent="0.2">
      <c r="B155" s="16">
        <f t="shared" si="2"/>
        <v>147</v>
      </c>
      <c r="C155" s="33">
        <v>1822</v>
      </c>
      <c r="D155" s="34" t="s">
        <v>72</v>
      </c>
      <c r="E155" s="16" t="str">
        <f>IFERROR(VLOOKUP(C155,SRA!B:T,8,0),"")</f>
        <v>CLT</v>
      </c>
      <c r="F155" s="22" t="s">
        <v>509</v>
      </c>
      <c r="G155" s="16" t="str">
        <f>IFERROR(VLOOKUP(C155,SRA!B:T,5,0),"")</f>
        <v>ASS. DE SERVICOS</v>
      </c>
      <c r="H155" s="12">
        <f>IFERROR(VLOOKUP(C155,SRA!B:T,18,0),"")</f>
        <v>1561.4</v>
      </c>
      <c r="I155" s="12">
        <f>IFERROR(VLOOKUP(C155,SRA!B:T,19,0),"")</f>
        <v>0</v>
      </c>
      <c r="J155" s="40">
        <f>IFERROR(VLOOKUP(C155,MAIO!B:F,3,0),"0,00")</f>
        <v>1561.4</v>
      </c>
      <c r="K155" s="12">
        <f>J155-L155</f>
        <v>207.70000000000005</v>
      </c>
      <c r="L155" s="40">
        <f>IFERROR(VLOOKUP(C155,MAIO!B:H,7,0),"0,00")</f>
        <v>1353.7</v>
      </c>
      <c r="M155" s="29" t="str">
        <f>IFERROR(VLOOKUP(C155,FÉRIAS!C:D,2,0),"")</f>
        <v/>
      </c>
      <c r="N155" s="23" t="str">
        <f>IFERROR(VLOOKUP(C155,Plan2!B:C,2,0),"")</f>
        <v/>
      </c>
    </row>
    <row r="156" spans="2:14" s="23" customFormat="1" x14ac:dyDescent="0.2">
      <c r="B156" s="16">
        <f t="shared" si="2"/>
        <v>148</v>
      </c>
      <c r="C156" s="33">
        <v>1906</v>
      </c>
      <c r="D156" s="34" t="s">
        <v>73</v>
      </c>
      <c r="E156" s="16" t="str">
        <f>IFERROR(VLOOKUP(C156,SRA!B:T,8,0),"")</f>
        <v>CLT</v>
      </c>
      <c r="F156" s="22" t="s">
        <v>509</v>
      </c>
      <c r="G156" s="16" t="str">
        <f>IFERROR(VLOOKUP(C156,SRA!B:T,5,0),"")</f>
        <v>TEC. EM ADM. E FIN.</v>
      </c>
      <c r="H156" s="12">
        <f>IFERROR(VLOOKUP(C156,SRA!B:T,18,0),"")</f>
        <v>3232.49</v>
      </c>
      <c r="I156" s="12">
        <f>IFERROR(VLOOKUP(C156,SRA!B:T,19,0),"")</f>
        <v>0</v>
      </c>
      <c r="J156" s="40">
        <f>IFERROR(VLOOKUP(C156,MAIO!B:F,3,0),"0,00")</f>
        <v>3232.49</v>
      </c>
      <c r="K156" s="12">
        <f>J156-L156</f>
        <v>1470.7199999999998</v>
      </c>
      <c r="L156" s="40">
        <f>IFERROR(VLOOKUP(C156,MAIO!B:H,7,0),"0,00")</f>
        <v>1761.77</v>
      </c>
      <c r="M156" s="29" t="str">
        <f>IFERROR(VLOOKUP(C156,FÉRIAS!C:D,2,0),"")</f>
        <v/>
      </c>
      <c r="N156" s="23" t="str">
        <f>IFERROR(VLOOKUP(C156,Plan2!B:C,2,0),"")</f>
        <v/>
      </c>
    </row>
    <row r="157" spans="2:14" s="23" customFormat="1" x14ac:dyDescent="0.2">
      <c r="B157" s="16">
        <f t="shared" si="2"/>
        <v>149</v>
      </c>
      <c r="C157" s="33">
        <v>1907</v>
      </c>
      <c r="D157" s="34" t="s">
        <v>74</v>
      </c>
      <c r="E157" s="16" t="str">
        <f>IFERROR(VLOOKUP(C157,SRA!B:T,8,0),"")</f>
        <v>CLT</v>
      </c>
      <c r="F157" s="22" t="s">
        <v>509</v>
      </c>
      <c r="G157" s="16" t="str">
        <f>IFERROR(VLOOKUP(C157,SRA!B:T,5,0),"")</f>
        <v>TEC. COMERCIAL</v>
      </c>
      <c r="H157" s="12">
        <f>IFERROR(VLOOKUP(C157,SRA!B:T,18,0),"")</f>
        <v>4125.55</v>
      </c>
      <c r="I157" s="12">
        <f>IFERROR(VLOOKUP(C157,SRA!B:T,19,0),"")</f>
        <v>1993.92</v>
      </c>
      <c r="J157" s="40">
        <f>IFERROR(VLOOKUP(C157,MAIO!B:F,3,0),"0,00")</f>
        <v>6119.47</v>
      </c>
      <c r="K157" s="12">
        <f>J157-L157</f>
        <v>2567.6500000000005</v>
      </c>
      <c r="L157" s="40">
        <f>IFERROR(VLOOKUP(C157,MAIO!B:H,7,0),"0,00")</f>
        <v>3551.8199999999997</v>
      </c>
      <c r="M157" s="29" t="str">
        <f>IFERROR(VLOOKUP(C157,FÉRIAS!C:D,2,0),"")</f>
        <v/>
      </c>
      <c r="N157" s="23" t="str">
        <f>IFERROR(VLOOKUP(C157,Plan2!B:C,2,0),"")</f>
        <v/>
      </c>
    </row>
    <row r="158" spans="2:14" s="23" customFormat="1" x14ac:dyDescent="0.2">
      <c r="B158" s="16">
        <f t="shared" si="2"/>
        <v>150</v>
      </c>
      <c r="C158" s="33">
        <v>1908</v>
      </c>
      <c r="D158" s="34" t="s">
        <v>75</v>
      </c>
      <c r="E158" s="16" t="str">
        <f>IFERROR(VLOOKUP(C158,SRA!B:T,8,0),"")</f>
        <v>CLT</v>
      </c>
      <c r="F158" s="22" t="s">
        <v>509</v>
      </c>
      <c r="G158" s="16" t="str">
        <f>IFERROR(VLOOKUP(C158,SRA!B:T,5,0),"")</f>
        <v>TEC. EM ADM. E FIN.</v>
      </c>
      <c r="H158" s="12">
        <f>IFERROR(VLOOKUP(C158,SRA!B:T,18,0),"")</f>
        <v>3563.82</v>
      </c>
      <c r="I158" s="12">
        <f>IFERROR(VLOOKUP(C158,SRA!B:T,19,0),"")</f>
        <v>3000</v>
      </c>
      <c r="J158" s="40">
        <f>IFERROR(VLOOKUP(C158,MAIO!B:F,3,0),"0,00")</f>
        <v>6563.82</v>
      </c>
      <c r="K158" s="12">
        <f>J158-L158</f>
        <v>3545.0699999999997</v>
      </c>
      <c r="L158" s="40">
        <f>IFERROR(VLOOKUP(C158,MAIO!B:H,7,0),"0,00")</f>
        <v>3018.75</v>
      </c>
      <c r="M158" s="29" t="str">
        <f>IFERROR(VLOOKUP(C158,FÉRIAS!C:D,2,0),"")</f>
        <v/>
      </c>
      <c r="N158" s="23" t="str">
        <f>IFERROR(VLOOKUP(C158,Plan2!B:C,2,0),"")</f>
        <v/>
      </c>
    </row>
    <row r="159" spans="2:14" s="23" customFormat="1" x14ac:dyDescent="0.2">
      <c r="B159" s="16">
        <f t="shared" si="2"/>
        <v>151</v>
      </c>
      <c r="C159" s="33">
        <v>1909</v>
      </c>
      <c r="D159" s="34" t="s">
        <v>76</v>
      </c>
      <c r="E159" s="16" t="str">
        <f>IFERROR(VLOOKUP(C159,SRA!B:T,8,0),"")</f>
        <v>CLT</v>
      </c>
      <c r="F159" s="22" t="s">
        <v>509</v>
      </c>
      <c r="G159" s="16" t="str">
        <f>IFERROR(VLOOKUP(C159,SRA!B:T,5,0),"")</f>
        <v>OP. DE PROD. IND.</v>
      </c>
      <c r="H159" s="12">
        <f>IFERROR(VLOOKUP(C159,SRA!B:T,18,0),"")</f>
        <v>2804.08</v>
      </c>
      <c r="I159" s="12">
        <f>IFERROR(VLOOKUP(C159,SRA!B:T,19,0),"")</f>
        <v>0</v>
      </c>
      <c r="J159" s="40">
        <f>IFERROR(VLOOKUP(C159,MAIO!B:F,3,0),"0,00")</f>
        <v>3774.99</v>
      </c>
      <c r="K159" s="12">
        <f>J159-L159</f>
        <v>796.40999999999985</v>
      </c>
      <c r="L159" s="40">
        <f>IFERROR(VLOOKUP(C159,MAIO!B:H,7,0),"0,00")</f>
        <v>2978.58</v>
      </c>
      <c r="M159" s="29" t="str">
        <f>IFERROR(VLOOKUP(C159,FÉRIAS!C:D,2,0),"")</f>
        <v/>
      </c>
      <c r="N159" s="23" t="str">
        <f>IFERROR(VLOOKUP(C159,Plan2!B:C,2,0),"")</f>
        <v/>
      </c>
    </row>
    <row r="160" spans="2:14" s="23" customFormat="1" x14ac:dyDescent="0.2">
      <c r="B160" s="16">
        <f t="shared" si="2"/>
        <v>152</v>
      </c>
      <c r="C160" s="33">
        <v>1916</v>
      </c>
      <c r="D160" s="34" t="s">
        <v>416</v>
      </c>
      <c r="E160" s="16" t="str">
        <f>IFERROR(VLOOKUP(C160,SRA!B:T,8,0),"")</f>
        <v>CLT</v>
      </c>
      <c r="F160" s="22" t="s">
        <v>509</v>
      </c>
      <c r="G160" s="16" t="str">
        <f>IFERROR(VLOOKUP(C160,SRA!B:T,5,0),"")</f>
        <v>TEC.ADM.FINANCAS II</v>
      </c>
      <c r="H160" s="12">
        <f>IFERROR(VLOOKUP(C160,SRA!B:T,18,0),"")</f>
        <v>2576.02</v>
      </c>
      <c r="I160" s="12">
        <f>IFERROR(VLOOKUP(C160,SRA!B:T,19,0),"")</f>
        <v>0</v>
      </c>
      <c r="J160" s="40">
        <f>IFERROR(VLOOKUP(C160,MAIO!B:F,3,0),"0,00")</f>
        <v>3026.88</v>
      </c>
      <c r="K160" s="12">
        <f>J160-L160</f>
        <v>2151.0300000000002</v>
      </c>
      <c r="L160" s="40">
        <f>IFERROR(VLOOKUP(C160,MAIO!B:H,7,0),"0,00")</f>
        <v>875.85</v>
      </c>
      <c r="M160" s="29" t="str">
        <f>IFERROR(VLOOKUP(C160,FÉRIAS!C:D,2,0),"")</f>
        <v/>
      </c>
      <c r="N160" s="23" t="str">
        <f>IFERROR(VLOOKUP(C160,Plan2!B:C,2,0),"")</f>
        <v/>
      </c>
    </row>
    <row r="161" spans="2:14" s="23" customFormat="1" x14ac:dyDescent="0.2">
      <c r="B161" s="16">
        <f t="shared" si="2"/>
        <v>153</v>
      </c>
      <c r="C161" s="33">
        <v>1921</v>
      </c>
      <c r="D161" s="34" t="s">
        <v>77</v>
      </c>
      <c r="E161" s="16" t="str">
        <f>IFERROR(VLOOKUP(C161,SRA!B:T,8,0),"")</f>
        <v>CLT</v>
      </c>
      <c r="F161" s="22" t="s">
        <v>509</v>
      </c>
      <c r="G161" s="16" t="str">
        <f>IFERROR(VLOOKUP(C161,SRA!B:T,5,0),"")</f>
        <v>FARMACEUTICO IND</v>
      </c>
      <c r="H161" s="12">
        <f>IFERROR(VLOOKUP(C161,SRA!B:T,18,0),"")</f>
        <v>10793.58</v>
      </c>
      <c r="I161" s="12">
        <f>IFERROR(VLOOKUP(C161,SRA!B:T,19,0),"")</f>
        <v>0</v>
      </c>
      <c r="J161" s="40">
        <f>IFERROR(VLOOKUP(C161,MAIO!B:F,3,0),"0,00")</f>
        <v>15593.06</v>
      </c>
      <c r="K161" s="12">
        <f>J161-L161</f>
        <v>8431.1899999999987</v>
      </c>
      <c r="L161" s="40">
        <f>IFERROR(VLOOKUP(C161,MAIO!B:H,7,0),"0,00")</f>
        <v>7161.8700000000008</v>
      </c>
      <c r="M161" s="29" t="str">
        <f>IFERROR(VLOOKUP(C161,FÉRIAS!C:D,2,0),"")</f>
        <v/>
      </c>
      <c r="N161" s="23" t="str">
        <f>IFERROR(VLOOKUP(C161,Plan2!B:C,2,0),"")</f>
        <v/>
      </c>
    </row>
    <row r="162" spans="2:14" s="23" customFormat="1" x14ac:dyDescent="0.2">
      <c r="B162" s="16">
        <f t="shared" si="2"/>
        <v>154</v>
      </c>
      <c r="C162" s="33">
        <v>1924</v>
      </c>
      <c r="D162" s="34" t="s">
        <v>78</v>
      </c>
      <c r="E162" s="16" t="str">
        <f>IFERROR(VLOOKUP(C162,SRA!B:T,8,0),"")</f>
        <v>CLT</v>
      </c>
      <c r="F162" s="22" t="s">
        <v>509</v>
      </c>
      <c r="G162" s="16" t="str">
        <f>IFERROR(VLOOKUP(C162,SRA!B:T,5,0),"")</f>
        <v>TEC. EM ADM. E FIN.</v>
      </c>
      <c r="H162" s="12">
        <f>IFERROR(VLOOKUP(C162,SRA!B:T,18,0),"")</f>
        <v>6584.37</v>
      </c>
      <c r="I162" s="12">
        <f>IFERROR(VLOOKUP(C162,SRA!B:T,19,0),"")</f>
        <v>0</v>
      </c>
      <c r="J162" s="40">
        <f>IFERROR(VLOOKUP(C162,MAIO!B:F,3,0),"0,00")</f>
        <v>6885.75</v>
      </c>
      <c r="K162" s="12">
        <f>J162-L162</f>
        <v>2688.46</v>
      </c>
      <c r="L162" s="40">
        <f>IFERROR(VLOOKUP(C162,MAIO!B:H,7,0),"0,00")</f>
        <v>4197.29</v>
      </c>
      <c r="M162" s="29" t="str">
        <f>IFERROR(VLOOKUP(C162,FÉRIAS!C:D,2,0),"")</f>
        <v/>
      </c>
      <c r="N162" s="23" t="str">
        <f>IFERROR(VLOOKUP(C162,Plan2!B:C,2,0),"")</f>
        <v/>
      </c>
    </row>
    <row r="163" spans="2:14" s="23" customFormat="1" x14ac:dyDescent="0.2">
      <c r="B163" s="16">
        <f t="shared" si="2"/>
        <v>155</v>
      </c>
      <c r="C163" s="33">
        <v>1927</v>
      </c>
      <c r="D163" s="34" t="s">
        <v>79</v>
      </c>
      <c r="E163" s="16" t="str">
        <f>IFERROR(VLOOKUP(C163,SRA!B:T,8,0),"")</f>
        <v>CLT</v>
      </c>
      <c r="F163" s="22" t="s">
        <v>509</v>
      </c>
      <c r="G163" s="16" t="str">
        <f>IFERROR(VLOOKUP(C163,SRA!B:T,5,0),"")</f>
        <v>OP. DE PROD. IND.</v>
      </c>
      <c r="H163" s="12">
        <f>IFERROR(VLOOKUP(C163,SRA!B:T,18,0),"")</f>
        <v>4895.8999999999996</v>
      </c>
      <c r="I163" s="12">
        <f>IFERROR(VLOOKUP(C163,SRA!B:T,19,0),"")</f>
        <v>0</v>
      </c>
      <c r="J163" s="40">
        <f>IFERROR(VLOOKUP(C163,MAIO!B:F,3,0),"0,00")</f>
        <v>4895.8999999999996</v>
      </c>
      <c r="K163" s="12">
        <f>J163-L163</f>
        <v>2758.79</v>
      </c>
      <c r="L163" s="40">
        <f>IFERROR(VLOOKUP(C163,MAIO!B:H,7,0),"0,00")</f>
        <v>2137.1099999999997</v>
      </c>
      <c r="M163" s="29" t="str">
        <f>IFERROR(VLOOKUP(C163,FÉRIAS!C:D,2,0),"")</f>
        <v/>
      </c>
      <c r="N163" s="23" t="str">
        <f>IFERROR(VLOOKUP(C163,Plan2!B:C,2,0),"")</f>
        <v/>
      </c>
    </row>
    <row r="164" spans="2:14" s="23" customFormat="1" x14ac:dyDescent="0.2">
      <c r="B164" s="16">
        <f t="shared" si="2"/>
        <v>156</v>
      </c>
      <c r="C164" s="33">
        <v>1932</v>
      </c>
      <c r="D164" s="34" t="s">
        <v>80</v>
      </c>
      <c r="E164" s="16" t="str">
        <f>IFERROR(VLOOKUP(C164,SRA!B:T,8,0),"")</f>
        <v>CLT</v>
      </c>
      <c r="F164" s="22" t="s">
        <v>509</v>
      </c>
      <c r="G164" s="16" t="str">
        <f>IFERROR(VLOOKUP(C164,SRA!B:T,5,0),"")</f>
        <v>TEC. EM ADM. E FIN.</v>
      </c>
      <c r="H164" s="12">
        <f>IFERROR(VLOOKUP(C164,SRA!B:T,18,0),"")</f>
        <v>6233.8099999999995</v>
      </c>
      <c r="I164" s="12">
        <f>IFERROR(VLOOKUP(C164,SRA!B:T,19,0),"")</f>
        <v>0</v>
      </c>
      <c r="J164" s="40">
        <f>IFERROR(VLOOKUP(C164,MAIO!B:F,3,0),"0,00")</f>
        <v>6233.81</v>
      </c>
      <c r="K164" s="12">
        <f>J164-L164</f>
        <v>2247.2900000000004</v>
      </c>
      <c r="L164" s="40">
        <f>IFERROR(VLOOKUP(C164,MAIO!B:H,7,0),"0,00")</f>
        <v>3986.52</v>
      </c>
      <c r="M164" s="29" t="str">
        <f>IFERROR(VLOOKUP(C164,FÉRIAS!C:D,2,0),"")</f>
        <v/>
      </c>
      <c r="N164" s="23" t="str">
        <f>IFERROR(VLOOKUP(C164,Plan2!B:C,2,0),"")</f>
        <v/>
      </c>
    </row>
    <row r="165" spans="2:14" s="23" customFormat="1" x14ac:dyDescent="0.2">
      <c r="B165" s="16">
        <f t="shared" si="2"/>
        <v>157</v>
      </c>
      <c r="C165" s="33">
        <v>1937</v>
      </c>
      <c r="D165" s="34" t="s">
        <v>81</v>
      </c>
      <c r="E165" s="16" t="str">
        <f>IFERROR(VLOOKUP(C165,SRA!B:T,8,0),"")</f>
        <v>CLT</v>
      </c>
      <c r="F165" s="22" t="s">
        <v>509</v>
      </c>
      <c r="G165" s="16" t="str">
        <f>IFERROR(VLOOKUP(C165,SRA!B:T,5,0),"")</f>
        <v>OP. PROD. IND. (D)</v>
      </c>
      <c r="H165" s="12">
        <f>IFERROR(VLOOKUP(C165,SRA!B:T,18,0),"")</f>
        <v>3029.3900000000003</v>
      </c>
      <c r="I165" s="12">
        <f>IFERROR(VLOOKUP(C165,SRA!B:T,19,0),"")</f>
        <v>0</v>
      </c>
      <c r="J165" s="40">
        <f>IFERROR(VLOOKUP(C165,MAIO!B:F,3,0),"0,00")</f>
        <v>3029.39</v>
      </c>
      <c r="K165" s="12">
        <f>J165-L165</f>
        <v>1326.4099999999999</v>
      </c>
      <c r="L165" s="40">
        <f>IFERROR(VLOOKUP(C165,MAIO!B:H,7,0),"0,00")</f>
        <v>1702.98</v>
      </c>
      <c r="M165" s="29" t="str">
        <f>IFERROR(VLOOKUP(C165,FÉRIAS!C:D,2,0),"")</f>
        <v/>
      </c>
      <c r="N165" s="23" t="str">
        <f>IFERROR(VLOOKUP(C165,Plan2!B:C,2,0),"")</f>
        <v/>
      </c>
    </row>
    <row r="166" spans="2:14" s="23" customFormat="1" x14ac:dyDescent="0.2">
      <c r="B166" s="16">
        <f t="shared" si="2"/>
        <v>158</v>
      </c>
      <c r="C166" s="33">
        <v>1980</v>
      </c>
      <c r="D166" s="34" t="s">
        <v>82</v>
      </c>
      <c r="E166" s="16" t="str">
        <f>IFERROR(VLOOKUP(C166,SRA!B:T,8,0),"")</f>
        <v>CLT</v>
      </c>
      <c r="F166" s="22" t="s">
        <v>509</v>
      </c>
      <c r="G166" s="16" t="str">
        <f>IFERROR(VLOOKUP(C166,SRA!B:T,5,0),"")</f>
        <v>TEC.EM MAN. MEC. IND</v>
      </c>
      <c r="H166" s="12">
        <f>IFERROR(VLOOKUP(C166,SRA!B:T,18,0),"")</f>
        <v>11467.07</v>
      </c>
      <c r="I166" s="12">
        <f>IFERROR(VLOOKUP(C166,SRA!B:T,19,0),"")</f>
        <v>0</v>
      </c>
      <c r="J166" s="40">
        <f>IFERROR(VLOOKUP(C166,MAIO!B:F,3,0),"0,00")</f>
        <v>11467.07</v>
      </c>
      <c r="K166" s="12">
        <f>J166-L166</f>
        <v>4576.3099999999995</v>
      </c>
      <c r="L166" s="40">
        <f>IFERROR(VLOOKUP(C166,MAIO!B:H,7,0),"0,00")</f>
        <v>6890.76</v>
      </c>
      <c r="M166" s="29" t="str">
        <f>IFERROR(VLOOKUP(C166,FÉRIAS!C:D,2,0),"")</f>
        <v/>
      </c>
      <c r="N166" s="23" t="str">
        <f>IFERROR(VLOOKUP(C166,Plan2!B:C,2,0),"")</f>
        <v/>
      </c>
    </row>
    <row r="167" spans="2:14" s="23" customFormat="1" x14ac:dyDescent="0.2">
      <c r="B167" s="16">
        <f t="shared" si="2"/>
        <v>159</v>
      </c>
      <c r="C167" s="33">
        <v>1988</v>
      </c>
      <c r="D167" s="34" t="s">
        <v>83</v>
      </c>
      <c r="E167" s="16" t="str">
        <f>IFERROR(VLOOKUP(C167,SRA!B:T,8,0),"")</f>
        <v>CLT</v>
      </c>
      <c r="F167" s="22" t="s">
        <v>509</v>
      </c>
      <c r="G167" s="16" t="str">
        <f>IFERROR(VLOOKUP(C167,SRA!B:T,5,0),"")</f>
        <v>TEC. EM ADM. E FIN.</v>
      </c>
      <c r="H167" s="12">
        <f>IFERROR(VLOOKUP(C167,SRA!B:T,18,0),"")</f>
        <v>3232.49</v>
      </c>
      <c r="I167" s="12">
        <f>IFERROR(VLOOKUP(C167,SRA!B:T,19,0),"")</f>
        <v>708.95</v>
      </c>
      <c r="J167" s="40">
        <f>IFERROR(VLOOKUP(C167,MAIO!B:F,3,0),"0,00")</f>
        <v>3232.49</v>
      </c>
      <c r="K167" s="12">
        <f>J167-L167</f>
        <v>1126.58</v>
      </c>
      <c r="L167" s="40">
        <f>IFERROR(VLOOKUP(C167,MAIO!B:H,7,0),"0,00")</f>
        <v>2105.91</v>
      </c>
      <c r="M167" s="29" t="str">
        <f>IFERROR(VLOOKUP(C167,FÉRIAS!C:D,2,0),"")</f>
        <v/>
      </c>
      <c r="N167" s="23" t="str">
        <f>IFERROR(VLOOKUP(C167,Plan2!B:C,2,0),"")</f>
        <v/>
      </c>
    </row>
    <row r="168" spans="2:14" s="23" customFormat="1" x14ac:dyDescent="0.2">
      <c r="B168" s="16">
        <f t="shared" si="2"/>
        <v>160</v>
      </c>
      <c r="C168" s="33">
        <v>1994</v>
      </c>
      <c r="D168" s="34" t="s">
        <v>84</v>
      </c>
      <c r="E168" s="16" t="str">
        <f>IFERROR(VLOOKUP(C168,SRA!B:T,8,0),"")</f>
        <v>CLT</v>
      </c>
      <c r="F168" s="22" t="s">
        <v>509</v>
      </c>
      <c r="G168" s="16" t="str">
        <f>IFERROR(VLOOKUP(C168,SRA!B:T,5,0),"")</f>
        <v>TEC. EM OPTICA</v>
      </c>
      <c r="H168" s="12">
        <f>IFERROR(VLOOKUP(C168,SRA!B:T,18,0),"")</f>
        <v>4277.4399999999996</v>
      </c>
      <c r="I168" s="12">
        <f>IFERROR(VLOOKUP(C168,SRA!B:T,19,0),"")</f>
        <v>0</v>
      </c>
      <c r="J168" s="40">
        <f>IFERROR(VLOOKUP(C168,MAIO!B:F,3,0),"0,00")</f>
        <v>4277.4399999999996</v>
      </c>
      <c r="K168" s="12">
        <f>J168-L168</f>
        <v>1737.1999999999998</v>
      </c>
      <c r="L168" s="40">
        <f>IFERROR(VLOOKUP(C168,MAIO!B:H,7,0),"0,00")</f>
        <v>2540.2399999999998</v>
      </c>
      <c r="M168" s="29" t="str">
        <f>IFERROR(VLOOKUP(C168,FÉRIAS!C:D,2,0),"")</f>
        <v/>
      </c>
      <c r="N168" s="23" t="str">
        <f>IFERROR(VLOOKUP(C168,Plan2!B:C,2,0),"")</f>
        <v/>
      </c>
    </row>
    <row r="169" spans="2:14" s="23" customFormat="1" x14ac:dyDescent="0.2">
      <c r="B169" s="16">
        <f t="shared" si="2"/>
        <v>161</v>
      </c>
      <c r="C169" s="33">
        <v>1999</v>
      </c>
      <c r="D169" s="34" t="s">
        <v>85</v>
      </c>
      <c r="E169" s="16" t="str">
        <f>IFERROR(VLOOKUP(C169,SRA!B:T,8,0),"")</f>
        <v>CLT</v>
      </c>
      <c r="F169" s="22" t="s">
        <v>509</v>
      </c>
      <c r="G169" s="16" t="str">
        <f>IFERROR(VLOOKUP(C169,SRA!B:T,5,0),"")</f>
        <v>TEC. EM OPTICA</v>
      </c>
      <c r="H169" s="12">
        <f>IFERROR(VLOOKUP(C169,SRA!B:T,18,0),"")</f>
        <v>2412.11</v>
      </c>
      <c r="I169" s="12">
        <f>IFERROR(VLOOKUP(C169,SRA!B:T,19,0),"")</f>
        <v>0</v>
      </c>
      <c r="J169" s="40">
        <f>IFERROR(VLOOKUP(C169,MAIO!B:F,3,0),"0,00")</f>
        <v>2412.11</v>
      </c>
      <c r="K169" s="12">
        <f>J169-L169</f>
        <v>938.09000000000015</v>
      </c>
      <c r="L169" s="40">
        <f>IFERROR(VLOOKUP(C169,MAIO!B:H,7,0),"0,00")</f>
        <v>1474.02</v>
      </c>
      <c r="M169" s="29" t="str">
        <f>IFERROR(VLOOKUP(C169,FÉRIAS!C:D,2,0),"")</f>
        <v/>
      </c>
      <c r="N169" s="23" t="str">
        <f>IFERROR(VLOOKUP(C169,Plan2!B:C,2,0),"")</f>
        <v/>
      </c>
    </row>
    <row r="170" spans="2:14" s="23" customFormat="1" x14ac:dyDescent="0.2">
      <c r="B170" s="16">
        <f t="shared" si="2"/>
        <v>162</v>
      </c>
      <c r="C170" s="33">
        <v>2008</v>
      </c>
      <c r="D170" s="34" t="s">
        <v>86</v>
      </c>
      <c r="E170" s="16" t="str">
        <f>IFERROR(VLOOKUP(C170,SRA!B:T,8,0),"")</f>
        <v>CLT</v>
      </c>
      <c r="F170" s="22" t="s">
        <v>509</v>
      </c>
      <c r="G170" s="16" t="str">
        <f>IFERROR(VLOOKUP(C170,SRA!B:T,5,0),"")</f>
        <v>OP. DE PROD. IND.</v>
      </c>
      <c r="H170" s="12">
        <f>IFERROR(VLOOKUP(C170,SRA!B:T,18,0),"")</f>
        <v>3246.07</v>
      </c>
      <c r="I170" s="12">
        <f>IFERROR(VLOOKUP(C170,SRA!B:T,19,0),"")</f>
        <v>0</v>
      </c>
      <c r="J170" s="40">
        <f>IFERROR(VLOOKUP(C170,MAIO!B:F,3,0),"0,00")</f>
        <v>3246.07</v>
      </c>
      <c r="K170" s="12">
        <f>J170-L170</f>
        <v>366.66000000000031</v>
      </c>
      <c r="L170" s="40">
        <f>IFERROR(VLOOKUP(C170,MAIO!B:H,7,0),"0,00")</f>
        <v>2879.41</v>
      </c>
      <c r="M170" s="29" t="str">
        <f>IFERROR(VLOOKUP(C170,FÉRIAS!C:D,2,0),"")</f>
        <v/>
      </c>
      <c r="N170" s="23" t="str">
        <f>IFERROR(VLOOKUP(C170,Plan2!B:C,2,0),"")</f>
        <v/>
      </c>
    </row>
    <row r="171" spans="2:14" s="23" customFormat="1" x14ac:dyDescent="0.2">
      <c r="B171" s="16">
        <f t="shared" si="2"/>
        <v>163</v>
      </c>
      <c r="C171" s="33">
        <v>2014</v>
      </c>
      <c r="D171" s="34" t="s">
        <v>87</v>
      </c>
      <c r="E171" s="16" t="str">
        <f>IFERROR(VLOOKUP(C171,SRA!B:T,8,0),"")</f>
        <v>CLT</v>
      </c>
      <c r="F171" s="22" t="s">
        <v>509</v>
      </c>
      <c r="G171" s="16" t="str">
        <f>IFERROR(VLOOKUP(C171,SRA!B:T,5,0),"")</f>
        <v>OP. DE PROD. IND.</v>
      </c>
      <c r="H171" s="12">
        <f>IFERROR(VLOOKUP(C171,SRA!B:T,18,0),"")</f>
        <v>2197.0700000000002</v>
      </c>
      <c r="I171" s="12">
        <f>IFERROR(VLOOKUP(C171,SRA!B:T,19,0),"")</f>
        <v>0</v>
      </c>
      <c r="J171" s="40">
        <f>IFERROR(VLOOKUP(C171,MAIO!B:F,3,0),"0,00")</f>
        <v>2197.0700000000002</v>
      </c>
      <c r="K171" s="12">
        <f>J171-L171</f>
        <v>589.46</v>
      </c>
      <c r="L171" s="40">
        <f>IFERROR(VLOOKUP(C171,MAIO!B:H,7,0),"0,00")</f>
        <v>1607.6100000000001</v>
      </c>
      <c r="M171" s="29" t="str">
        <f>IFERROR(VLOOKUP(C171,FÉRIAS!C:D,2,0),"")</f>
        <v/>
      </c>
      <c r="N171" s="23" t="str">
        <f>IFERROR(VLOOKUP(C171,Plan2!B:C,2,0),"")</f>
        <v/>
      </c>
    </row>
    <row r="172" spans="2:14" s="23" customFormat="1" x14ac:dyDescent="0.2">
      <c r="B172" s="16">
        <f t="shared" si="2"/>
        <v>164</v>
      </c>
      <c r="C172" s="33">
        <v>2015</v>
      </c>
      <c r="D172" s="34" t="s">
        <v>88</v>
      </c>
      <c r="E172" s="16" t="str">
        <f>IFERROR(VLOOKUP(C172,SRA!B:T,8,0),"")</f>
        <v>CLT</v>
      </c>
      <c r="F172" s="22" t="s">
        <v>509</v>
      </c>
      <c r="G172" s="16" t="str">
        <f>IFERROR(VLOOKUP(C172,SRA!B:T,5,0),"")</f>
        <v>OP. DE PROD. IND.</v>
      </c>
      <c r="H172" s="12">
        <f>IFERROR(VLOOKUP(C172,SRA!B:T,18,0),"")</f>
        <v>9583.01</v>
      </c>
      <c r="I172" s="12">
        <f>IFERROR(VLOOKUP(C172,SRA!B:T,19,0),"")</f>
        <v>0</v>
      </c>
      <c r="J172" s="40">
        <f>IFERROR(VLOOKUP(C172,MAIO!B:F,3,0),"0,00")</f>
        <v>9583.01</v>
      </c>
      <c r="K172" s="12">
        <f>J172-L172</f>
        <v>3398.9300000000003</v>
      </c>
      <c r="L172" s="40">
        <f>IFERROR(VLOOKUP(C172,MAIO!B:H,7,0),"0,00")</f>
        <v>6184.08</v>
      </c>
      <c r="M172" s="29" t="str">
        <f>IFERROR(VLOOKUP(C172,FÉRIAS!C:D,2,0),"")</f>
        <v/>
      </c>
      <c r="N172" s="23" t="str">
        <f>IFERROR(VLOOKUP(C172,Plan2!B:C,2,0),"")</f>
        <v/>
      </c>
    </row>
    <row r="173" spans="2:14" s="23" customFormat="1" x14ac:dyDescent="0.2">
      <c r="B173" s="16">
        <f t="shared" si="2"/>
        <v>165</v>
      </c>
      <c r="C173" s="33">
        <v>2019</v>
      </c>
      <c r="D173" s="34" t="s">
        <v>89</v>
      </c>
      <c r="E173" s="16" t="str">
        <f>IFERROR(VLOOKUP(C173,SRA!B:T,8,0),"")</f>
        <v>CLT</v>
      </c>
      <c r="F173" s="22" t="s">
        <v>509</v>
      </c>
      <c r="G173" s="16" t="str">
        <f>IFERROR(VLOOKUP(C173,SRA!B:T,5,0),"")</f>
        <v>TEC. EM OPTICA</v>
      </c>
      <c r="H173" s="12">
        <f>IFERROR(VLOOKUP(C173,SRA!B:T,18,0),"")</f>
        <v>1984.44</v>
      </c>
      <c r="I173" s="12">
        <f>IFERROR(VLOOKUP(C173,SRA!B:T,19,0),"")</f>
        <v>0</v>
      </c>
      <c r="J173" s="40">
        <f>IFERROR(VLOOKUP(C173,MAIO!B:F,3,0),"0,00")</f>
        <v>1984.44</v>
      </c>
      <c r="K173" s="12">
        <f>J173-L173</f>
        <v>472.11999999999989</v>
      </c>
      <c r="L173" s="40">
        <f>IFERROR(VLOOKUP(C173,MAIO!B:H,7,0),"0,00")</f>
        <v>1512.3200000000002</v>
      </c>
      <c r="M173" s="29" t="str">
        <f>IFERROR(VLOOKUP(C173,FÉRIAS!C:D,2,0),"")</f>
        <v/>
      </c>
      <c r="N173" s="23" t="str">
        <f>IFERROR(VLOOKUP(C173,Plan2!B:C,2,0),"")</f>
        <v/>
      </c>
    </row>
    <row r="174" spans="2:14" s="23" customFormat="1" x14ac:dyDescent="0.2">
      <c r="B174" s="16">
        <f t="shared" si="2"/>
        <v>166</v>
      </c>
      <c r="C174" s="33">
        <v>2038</v>
      </c>
      <c r="D174" s="34" t="s">
        <v>90</v>
      </c>
      <c r="E174" s="16" t="str">
        <f>IFERROR(VLOOKUP(C174,SRA!B:T,8,0),"")</f>
        <v>CLT</v>
      </c>
      <c r="F174" s="22" t="s">
        <v>509</v>
      </c>
      <c r="G174" s="16" t="str">
        <f>IFERROR(VLOOKUP(C174,SRA!B:T,5,0),"")</f>
        <v>OP. DE PROD. IND.</v>
      </c>
      <c r="H174" s="12">
        <f>IFERROR(VLOOKUP(C174,SRA!B:T,18,0),"")</f>
        <v>3346.26</v>
      </c>
      <c r="I174" s="12">
        <f>IFERROR(VLOOKUP(C174,SRA!B:T,19,0),"")</f>
        <v>0</v>
      </c>
      <c r="J174" s="40">
        <f>IFERROR(VLOOKUP(C174,MAIO!B:F,3,0),"0,00")</f>
        <v>3346.26</v>
      </c>
      <c r="K174" s="12">
        <f>J174-L174</f>
        <v>1676.42</v>
      </c>
      <c r="L174" s="40">
        <f>IFERROR(VLOOKUP(C174,MAIO!B:H,7,0),"0,00")</f>
        <v>1669.8400000000001</v>
      </c>
      <c r="M174" s="29" t="str">
        <f>IFERROR(VLOOKUP(C174,FÉRIAS!C:D,2,0),"")</f>
        <v/>
      </c>
      <c r="N174" s="23" t="str">
        <f>IFERROR(VLOOKUP(C174,Plan2!B:C,2,0),"")</f>
        <v/>
      </c>
    </row>
    <row r="175" spans="2:14" s="23" customFormat="1" x14ac:dyDescent="0.2">
      <c r="B175" s="16">
        <f t="shared" si="2"/>
        <v>167</v>
      </c>
      <c r="C175" s="33">
        <v>2043</v>
      </c>
      <c r="D175" s="34" t="s">
        <v>91</v>
      </c>
      <c r="E175" s="16" t="str">
        <f>IFERROR(VLOOKUP(C175,SRA!B:T,8,0),"")</f>
        <v>CLT</v>
      </c>
      <c r="F175" s="22" t="s">
        <v>509</v>
      </c>
      <c r="G175" s="16" t="str">
        <f>IFERROR(VLOOKUP(C175,SRA!B:T,5,0),"")</f>
        <v>OP. DE PROD. IND.</v>
      </c>
      <c r="H175" s="12">
        <f>IFERROR(VLOOKUP(C175,SRA!B:T,18,0),"")</f>
        <v>2804.08</v>
      </c>
      <c r="I175" s="12">
        <f>IFERROR(VLOOKUP(C175,SRA!B:T,19,0),"")</f>
        <v>0</v>
      </c>
      <c r="J175" s="40">
        <f>IFERROR(VLOOKUP(C175,MAIO!B:F,3,0),"0,00")</f>
        <v>3953.72</v>
      </c>
      <c r="K175" s="12">
        <f>J175-L175</f>
        <v>1216.3999999999996</v>
      </c>
      <c r="L175" s="40">
        <f>IFERROR(VLOOKUP(C175,MAIO!B:H,7,0),"0,00")</f>
        <v>2737.32</v>
      </c>
      <c r="M175" s="29" t="str">
        <f>IFERROR(VLOOKUP(C175,FÉRIAS!C:D,2,0),"")</f>
        <v/>
      </c>
      <c r="N175" s="23" t="str">
        <f>IFERROR(VLOOKUP(C175,Plan2!B:C,2,0),"")</f>
        <v/>
      </c>
    </row>
    <row r="176" spans="2:14" s="23" customFormat="1" x14ac:dyDescent="0.2">
      <c r="B176" s="16">
        <f t="shared" si="2"/>
        <v>168</v>
      </c>
      <c r="C176" s="33">
        <v>2052</v>
      </c>
      <c r="D176" s="34" t="s">
        <v>92</v>
      </c>
      <c r="E176" s="16" t="str">
        <f>IFERROR(VLOOKUP(C176,SRA!B:T,8,0),"")</f>
        <v>CLT</v>
      </c>
      <c r="F176" s="22" t="s">
        <v>509</v>
      </c>
      <c r="G176" s="16" t="str">
        <f>IFERROR(VLOOKUP(C176,SRA!B:T,5,0),"")</f>
        <v>OP. DE PROD. IND.</v>
      </c>
      <c r="H176" s="12">
        <f>IFERROR(VLOOKUP(C176,SRA!B:T,18,0),"")</f>
        <v>3246.07</v>
      </c>
      <c r="I176" s="12">
        <f>IFERROR(VLOOKUP(C176,SRA!B:T,19,0),"")</f>
        <v>0</v>
      </c>
      <c r="J176" s="40">
        <f>IFERROR(VLOOKUP(C176,MAIO!B:F,3,0),"0,00")</f>
        <v>4259</v>
      </c>
      <c r="K176" s="12">
        <f>J176-L176</f>
        <v>2638.87</v>
      </c>
      <c r="L176" s="40">
        <f>IFERROR(VLOOKUP(C176,MAIO!B:H,7,0),"0,00")</f>
        <v>1620.13</v>
      </c>
      <c r="M176" s="29" t="str">
        <f>IFERROR(VLOOKUP(C176,FÉRIAS!C:D,2,0),"")</f>
        <v/>
      </c>
      <c r="N176" s="23" t="str">
        <f>IFERROR(VLOOKUP(C176,Plan2!B:C,2,0),"")</f>
        <v/>
      </c>
    </row>
    <row r="177" spans="2:14" s="23" customFormat="1" x14ac:dyDescent="0.2">
      <c r="B177" s="16">
        <f t="shared" si="2"/>
        <v>169</v>
      </c>
      <c r="C177" s="33">
        <v>2063</v>
      </c>
      <c r="D177" s="34" t="s">
        <v>93</v>
      </c>
      <c r="E177" s="16" t="str">
        <f>IFERROR(VLOOKUP(C177,SRA!B:T,8,0),"")</f>
        <v>CLT</v>
      </c>
      <c r="F177" s="22" t="s">
        <v>509</v>
      </c>
      <c r="G177" s="16" t="str">
        <f>IFERROR(VLOOKUP(C177,SRA!B:T,5,0),"")</f>
        <v>ANA MANUT ELET IND</v>
      </c>
      <c r="H177" s="12">
        <f>IFERROR(VLOOKUP(C177,SRA!B:T,18,0),"")</f>
        <v>13569.1</v>
      </c>
      <c r="I177" s="12">
        <f>IFERROR(VLOOKUP(C177,SRA!B:T,19,0),"")</f>
        <v>0</v>
      </c>
      <c r="J177" s="40">
        <f>IFERROR(VLOOKUP(C177,MAIO!B:F,3,0),"0,00")</f>
        <v>13569.1</v>
      </c>
      <c r="K177" s="12">
        <f>J177-L177</f>
        <v>4537.5500000000011</v>
      </c>
      <c r="L177" s="40">
        <f>IFERROR(VLOOKUP(C177,MAIO!B:H,7,0),"0,00")</f>
        <v>9031.5499999999993</v>
      </c>
      <c r="M177" s="29" t="str">
        <f>IFERROR(VLOOKUP(C177,FÉRIAS!C:D,2,0),"")</f>
        <v/>
      </c>
      <c r="N177" s="23" t="str">
        <f>IFERROR(VLOOKUP(C177,Plan2!B:C,2,0),"")</f>
        <v/>
      </c>
    </row>
    <row r="178" spans="2:14" s="23" customFormat="1" x14ac:dyDescent="0.2">
      <c r="B178" s="16">
        <f t="shared" si="2"/>
        <v>170</v>
      </c>
      <c r="C178" s="22">
        <v>2065</v>
      </c>
      <c r="D178" s="34" t="s">
        <v>472</v>
      </c>
      <c r="E178" s="16" t="str">
        <f>IFERROR(VLOOKUP(C178,SRA!B:T,8,0),"")</f>
        <v>CLT</v>
      </c>
      <c r="F178" s="22" t="s">
        <v>538</v>
      </c>
      <c r="G178" s="16" t="str">
        <f>IFERROR(VLOOKUP(C178,SRA!B:T,5,0),"")</f>
        <v>ANALISTA EM RH III</v>
      </c>
      <c r="H178" s="12">
        <f>IFERROR(VLOOKUP(C178,SRA!B:T,18,0),"")</f>
        <v>5475.62</v>
      </c>
      <c r="I178" s="12">
        <f>IFERROR(VLOOKUP(C178,SRA!B:T,19,0),"")</f>
        <v>0</v>
      </c>
      <c r="J178" s="40" t="str">
        <f>IFERROR(VLOOKUP(C178,MAIO!B:F,3,0),"0,00")</f>
        <v>0,00</v>
      </c>
      <c r="K178" s="12">
        <f>J178-L178</f>
        <v>0</v>
      </c>
      <c r="L178" s="40" t="str">
        <f>IFERROR(VLOOKUP(C178,MAIO!B:H,7,0),"0,00")</f>
        <v>0,00</v>
      </c>
      <c r="M178" s="29" t="str">
        <f>IFERROR(VLOOKUP(C178,FÉRIAS!C:D,2,0),"")</f>
        <v/>
      </c>
      <c r="N178" s="23" t="str">
        <f>IFERROR(VLOOKUP(C178,Plan2!B:C,2,0),"")</f>
        <v>MARIA CLAUDIA DE A  LIMA LEMOS</v>
      </c>
    </row>
    <row r="179" spans="2:14" s="23" customFormat="1" x14ac:dyDescent="0.2">
      <c r="B179" s="16">
        <f t="shared" si="2"/>
        <v>171</v>
      </c>
      <c r="C179" s="33">
        <v>2069</v>
      </c>
      <c r="D179" s="34" t="s">
        <v>94</v>
      </c>
      <c r="E179" s="16" t="str">
        <f>IFERROR(VLOOKUP(C179,SRA!B:T,8,0),"")</f>
        <v>CLT</v>
      </c>
      <c r="F179" s="22" t="s">
        <v>509</v>
      </c>
      <c r="G179" s="16" t="str">
        <f>IFERROR(VLOOKUP(C179,SRA!B:T,5,0),"")</f>
        <v>FARMACEUTICO IND</v>
      </c>
      <c r="H179" s="12">
        <f>IFERROR(VLOOKUP(C179,SRA!B:T,18,0),"")</f>
        <v>17304.64</v>
      </c>
      <c r="I179" s="12">
        <f>IFERROR(VLOOKUP(C179,SRA!B:T,19,0),"")</f>
        <v>0</v>
      </c>
      <c r="J179" s="40">
        <f>IFERROR(VLOOKUP(C179,MAIO!B:F,3,0),"0,00")</f>
        <v>17304.64</v>
      </c>
      <c r="K179" s="12">
        <f>J179-L179</f>
        <v>5794.15</v>
      </c>
      <c r="L179" s="40">
        <f>IFERROR(VLOOKUP(C179,MAIO!B:H,7,0),"0,00")</f>
        <v>11510.49</v>
      </c>
      <c r="M179" s="29" t="str">
        <f>IFERROR(VLOOKUP(C179,FÉRIAS!C:D,2,0),"")</f>
        <v/>
      </c>
      <c r="N179" s="23" t="str">
        <f>IFERROR(VLOOKUP(C179,Plan2!B:C,2,0),"")</f>
        <v/>
      </c>
    </row>
    <row r="180" spans="2:14" s="23" customFormat="1" x14ac:dyDescent="0.2">
      <c r="B180" s="16">
        <f t="shared" si="2"/>
        <v>172</v>
      </c>
      <c r="C180" s="33">
        <v>2079</v>
      </c>
      <c r="D180" s="34" t="s">
        <v>95</v>
      </c>
      <c r="E180" s="16" t="str">
        <f>IFERROR(VLOOKUP(C180,SRA!B:T,8,0),"")</f>
        <v>CLT</v>
      </c>
      <c r="F180" s="22" t="s">
        <v>509</v>
      </c>
      <c r="G180" s="16" t="str">
        <f>IFERROR(VLOOKUP(C180,SRA!B:T,5,0),"")</f>
        <v>OP. DE PROD. IND.</v>
      </c>
      <c r="H180" s="12">
        <f>IFERROR(VLOOKUP(C180,SRA!B:T,18,0),"")</f>
        <v>2804.08</v>
      </c>
      <c r="I180" s="12">
        <f>IFERROR(VLOOKUP(C180,SRA!B:T,19,0),"")</f>
        <v>0</v>
      </c>
      <c r="J180" s="40">
        <f>IFERROR(VLOOKUP(C180,MAIO!B:F,3,0),"0,00")</f>
        <v>3821.71</v>
      </c>
      <c r="K180" s="12">
        <f>J180-L180</f>
        <v>2868.32</v>
      </c>
      <c r="L180" s="40">
        <f>IFERROR(VLOOKUP(C180,MAIO!B:H,7,0),"0,00")</f>
        <v>953.39</v>
      </c>
      <c r="M180" s="29" t="str">
        <f>IFERROR(VLOOKUP(C180,FÉRIAS!C:D,2,0),"")</f>
        <v/>
      </c>
      <c r="N180" s="23" t="str">
        <f>IFERROR(VLOOKUP(C180,Plan2!B:C,2,0),"")</f>
        <v/>
      </c>
    </row>
    <row r="181" spans="2:14" s="23" customFormat="1" x14ac:dyDescent="0.2">
      <c r="B181" s="16">
        <f t="shared" si="2"/>
        <v>173</v>
      </c>
      <c r="C181" s="33">
        <v>2086</v>
      </c>
      <c r="D181" s="34" t="s">
        <v>96</v>
      </c>
      <c r="E181" s="16" t="str">
        <f>IFERROR(VLOOKUP(C181,SRA!B:T,8,0),"")</f>
        <v>CLT</v>
      </c>
      <c r="F181" s="22" t="s">
        <v>509</v>
      </c>
      <c r="G181" s="16" t="str">
        <f>IFERROR(VLOOKUP(C181,SRA!B:T,5,0),"")</f>
        <v>ASS. DE SERVICOS</v>
      </c>
      <c r="H181" s="12">
        <f>IFERROR(VLOOKUP(C181,SRA!B:T,18,0),"")</f>
        <v>1639.49</v>
      </c>
      <c r="I181" s="12">
        <f>IFERROR(VLOOKUP(C181,SRA!B:T,19,0),"")</f>
        <v>708.95</v>
      </c>
      <c r="J181" s="40">
        <f>IFERROR(VLOOKUP(C181,MAIO!B:F,3,0),"0,00")</f>
        <v>2348.44</v>
      </c>
      <c r="K181" s="12">
        <f>J181-L181</f>
        <v>1207.19</v>
      </c>
      <c r="L181" s="40">
        <f>IFERROR(VLOOKUP(C181,MAIO!B:H,7,0),"0,00")</f>
        <v>1141.25</v>
      </c>
      <c r="M181" s="29" t="str">
        <f>IFERROR(VLOOKUP(C181,FÉRIAS!C:D,2,0),"")</f>
        <v/>
      </c>
      <c r="N181" s="23" t="str">
        <f>IFERROR(VLOOKUP(C181,Plan2!B:C,2,0),"")</f>
        <v/>
      </c>
    </row>
    <row r="182" spans="2:14" s="23" customFormat="1" x14ac:dyDescent="0.2">
      <c r="B182" s="16">
        <f t="shared" si="2"/>
        <v>174</v>
      </c>
      <c r="C182" s="33">
        <v>2092</v>
      </c>
      <c r="D182" s="34" t="s">
        <v>97</v>
      </c>
      <c r="E182" s="16" t="str">
        <f>IFERROR(VLOOKUP(C182,SRA!B:T,8,0),"")</f>
        <v>CLT</v>
      </c>
      <c r="F182" s="22" t="s">
        <v>509</v>
      </c>
      <c r="G182" s="16" t="str">
        <f>IFERROR(VLOOKUP(C182,SRA!B:T,5,0),"")</f>
        <v>TEC. EM OPTICA</v>
      </c>
      <c r="H182" s="12">
        <f>IFERROR(VLOOKUP(C182,SRA!B:T,18,0),"")</f>
        <v>2187.86</v>
      </c>
      <c r="I182" s="12">
        <f>IFERROR(VLOOKUP(C182,SRA!B:T,19,0),"")</f>
        <v>0</v>
      </c>
      <c r="J182" s="40">
        <f>IFERROR(VLOOKUP(C182,MAIO!B:F,3,0),"0,00")</f>
        <v>2187.86</v>
      </c>
      <c r="K182" s="12">
        <f>J182-L182</f>
        <v>839.49000000000024</v>
      </c>
      <c r="L182" s="40">
        <f>IFERROR(VLOOKUP(C182,MAIO!B:H,7,0),"0,00")</f>
        <v>1348.37</v>
      </c>
      <c r="M182" s="29" t="str">
        <f>IFERROR(VLOOKUP(C182,FÉRIAS!C:D,2,0),"")</f>
        <v/>
      </c>
      <c r="N182" s="23" t="str">
        <f>IFERROR(VLOOKUP(C182,Plan2!B:C,2,0),"")</f>
        <v/>
      </c>
    </row>
    <row r="183" spans="2:14" s="23" customFormat="1" x14ac:dyDescent="0.2">
      <c r="B183" s="16">
        <f t="shared" si="2"/>
        <v>175</v>
      </c>
      <c r="C183" s="33">
        <v>2093</v>
      </c>
      <c r="D183" s="34" t="s">
        <v>98</v>
      </c>
      <c r="E183" s="16" t="str">
        <f>IFERROR(VLOOKUP(C183,SRA!B:T,8,0),"")</f>
        <v>CLT</v>
      </c>
      <c r="F183" s="22" t="s">
        <v>509</v>
      </c>
      <c r="G183" s="16" t="str">
        <f>IFERROR(VLOOKUP(C183,SRA!B:T,5,0),"")</f>
        <v>TEC. EM OPTICA</v>
      </c>
      <c r="H183" s="12">
        <f>IFERROR(VLOOKUP(C183,SRA!B:T,18,0),"")</f>
        <v>1984.44</v>
      </c>
      <c r="I183" s="12">
        <f>IFERROR(VLOOKUP(C183,SRA!B:T,19,0),"")</f>
        <v>0</v>
      </c>
      <c r="J183" s="40">
        <f>IFERROR(VLOOKUP(C183,MAIO!B:F,3,0),"0,00")</f>
        <v>2285.8200000000002</v>
      </c>
      <c r="K183" s="12">
        <f>J183-L183</f>
        <v>1345.42</v>
      </c>
      <c r="L183" s="40">
        <f>IFERROR(VLOOKUP(C183,MAIO!B:H,7,0),"0,00")</f>
        <v>940.40000000000009</v>
      </c>
      <c r="M183" s="29" t="str">
        <f>IFERROR(VLOOKUP(C183,FÉRIAS!C:D,2,0),"")</f>
        <v/>
      </c>
      <c r="N183" s="23" t="str">
        <f>IFERROR(VLOOKUP(C183,Plan2!B:C,2,0),"")</f>
        <v/>
      </c>
    </row>
    <row r="184" spans="2:14" s="23" customFormat="1" x14ac:dyDescent="0.2">
      <c r="B184" s="16">
        <f t="shared" si="2"/>
        <v>176</v>
      </c>
      <c r="C184" s="33">
        <v>2096</v>
      </c>
      <c r="D184" s="34" t="s">
        <v>408</v>
      </c>
      <c r="E184" s="16" t="str">
        <f>IFERROR(VLOOKUP(C184,SRA!B:T,8,0),"")</f>
        <v>CLT</v>
      </c>
      <c r="F184" s="22" t="s">
        <v>523</v>
      </c>
      <c r="G184" s="16" t="str">
        <f>IFERROR(VLOOKUP(C184,SRA!B:T,5,0),"")</f>
        <v>VIGILANTE 2</v>
      </c>
      <c r="H184" s="12">
        <f>IFERROR(VLOOKUP(C184,SRA!B:T,18,0),"")</f>
        <v>2804.08</v>
      </c>
      <c r="I184" s="12">
        <f>IFERROR(VLOOKUP(C184,SRA!B:T,19,0),"")</f>
        <v>0</v>
      </c>
      <c r="J184" s="40">
        <f>IFERROR(VLOOKUP(C184,MAIO!B:F,3,0),"0,00")</f>
        <v>6075.51</v>
      </c>
      <c r="K184" s="12">
        <f>J184-L184</f>
        <v>5355.42</v>
      </c>
      <c r="L184" s="40">
        <f>IFERROR(VLOOKUP(C184,MAIO!B:H,7,0),"0,00")</f>
        <v>720.09</v>
      </c>
      <c r="M184" s="29" t="str">
        <f>IFERROR(VLOOKUP(C184,FÉRIAS!C:D,2,0),"")</f>
        <v>MARCELO MORAIS DE OLIVEIRA</v>
      </c>
      <c r="N184" s="23" t="str">
        <f>IFERROR(VLOOKUP(C184,Plan2!B:C,2,0),"")</f>
        <v/>
      </c>
    </row>
    <row r="185" spans="2:14" s="23" customFormat="1" x14ac:dyDescent="0.2">
      <c r="B185" s="16">
        <f t="shared" si="2"/>
        <v>177</v>
      </c>
      <c r="C185" s="33">
        <v>2101</v>
      </c>
      <c r="D185" s="34" t="s">
        <v>99</v>
      </c>
      <c r="E185" s="16" t="str">
        <f>IFERROR(VLOOKUP(C185,SRA!B:T,8,0),"")</f>
        <v>CLT</v>
      </c>
      <c r="F185" s="22" t="s">
        <v>509</v>
      </c>
      <c r="G185" s="16" t="str">
        <f>IFERROR(VLOOKUP(C185,SRA!B:T,5,0),"")</f>
        <v>OP. DE PROD. IND.</v>
      </c>
      <c r="H185" s="12">
        <f>IFERROR(VLOOKUP(C185,SRA!B:T,18,0),"")</f>
        <v>2804.08</v>
      </c>
      <c r="I185" s="12">
        <f>IFERROR(VLOOKUP(C185,SRA!B:T,19,0),"")</f>
        <v>0</v>
      </c>
      <c r="J185" s="40">
        <f>IFERROR(VLOOKUP(C185,MAIO!B:F,3,0),"0,00")</f>
        <v>2804.08</v>
      </c>
      <c r="K185" s="12">
        <f>J185-L185</f>
        <v>1571.1599999999999</v>
      </c>
      <c r="L185" s="40">
        <f>IFERROR(VLOOKUP(C185,MAIO!B:H,7,0),"0,00")</f>
        <v>1232.92</v>
      </c>
      <c r="M185" s="29" t="str">
        <f>IFERROR(VLOOKUP(C185,FÉRIAS!C:D,2,0),"")</f>
        <v/>
      </c>
      <c r="N185" s="23" t="str">
        <f>IFERROR(VLOOKUP(C185,Plan2!B:C,2,0),"")</f>
        <v/>
      </c>
    </row>
    <row r="186" spans="2:14" s="23" customFormat="1" x14ac:dyDescent="0.2">
      <c r="B186" s="16">
        <f t="shared" si="2"/>
        <v>178</v>
      </c>
      <c r="C186" s="33">
        <v>2115</v>
      </c>
      <c r="D186" s="34" t="s">
        <v>421</v>
      </c>
      <c r="E186" s="16" t="str">
        <f>IFERROR(VLOOKUP(C186,SRA!B:T,8,0),"")</f>
        <v>CLT</v>
      </c>
      <c r="F186" s="22" t="s">
        <v>509</v>
      </c>
      <c r="G186" s="16" t="str">
        <f>IFERROR(VLOOKUP(C186,SRA!B:T,5,0),"")</f>
        <v>VIGILANTE 2</v>
      </c>
      <c r="H186" s="12">
        <f>IFERROR(VLOOKUP(C186,SRA!B:T,18,0),"")</f>
        <v>2804.08</v>
      </c>
      <c r="I186" s="12">
        <f>IFERROR(VLOOKUP(C186,SRA!B:T,19,0),"")</f>
        <v>0</v>
      </c>
      <c r="J186" s="40">
        <f>IFERROR(VLOOKUP(C186,MAIO!B:F,3,0),"0,00")</f>
        <v>3645.3</v>
      </c>
      <c r="K186" s="12">
        <f>J186-L186</f>
        <v>955.23999999999978</v>
      </c>
      <c r="L186" s="40">
        <f>IFERROR(VLOOKUP(C186,MAIO!B:H,7,0),"0,00")</f>
        <v>2690.0600000000004</v>
      </c>
      <c r="M186" s="29" t="str">
        <f>IFERROR(VLOOKUP(C186,FÉRIAS!C:D,2,0),"")</f>
        <v/>
      </c>
      <c r="N186" s="23" t="str">
        <f>IFERROR(VLOOKUP(C186,Plan2!B:C,2,0),"")</f>
        <v/>
      </c>
    </row>
    <row r="187" spans="2:14" s="23" customFormat="1" x14ac:dyDescent="0.2">
      <c r="B187" s="16">
        <f t="shared" si="2"/>
        <v>179</v>
      </c>
      <c r="C187" s="33">
        <v>2117</v>
      </c>
      <c r="D187" s="34" t="s">
        <v>100</v>
      </c>
      <c r="E187" s="16" t="str">
        <f>IFERROR(VLOOKUP(C187,SRA!B:T,8,0),"")</f>
        <v>CLT</v>
      </c>
      <c r="F187" s="22" t="s">
        <v>509</v>
      </c>
      <c r="G187" s="16" t="str">
        <f>IFERROR(VLOOKUP(C187,SRA!B:T,5,0),"")</f>
        <v>ASS. DE SERVICOS</v>
      </c>
      <c r="H187" s="12">
        <f>IFERROR(VLOOKUP(C187,SRA!B:T,18,0),"")</f>
        <v>2092.4499999999998</v>
      </c>
      <c r="I187" s="12">
        <f>IFERROR(VLOOKUP(C187,SRA!B:T,19,0),"")</f>
        <v>0</v>
      </c>
      <c r="J187" s="40">
        <f>IFERROR(VLOOKUP(C187,MAIO!B:F,3,0),"0,00")</f>
        <v>2092.4499999999998</v>
      </c>
      <c r="K187" s="12">
        <f>J187-L187</f>
        <v>466.17999999999984</v>
      </c>
      <c r="L187" s="40">
        <f>IFERROR(VLOOKUP(C187,MAIO!B:H,7,0),"0,00")</f>
        <v>1626.27</v>
      </c>
      <c r="M187" s="29" t="str">
        <f>IFERROR(VLOOKUP(C187,FÉRIAS!C:D,2,0),"")</f>
        <v/>
      </c>
      <c r="N187" s="23" t="str">
        <f>IFERROR(VLOOKUP(C187,Plan2!B:C,2,0),"")</f>
        <v/>
      </c>
    </row>
    <row r="188" spans="2:14" s="23" customFormat="1" x14ac:dyDescent="0.2">
      <c r="B188" s="16">
        <f t="shared" si="2"/>
        <v>180</v>
      </c>
      <c r="C188" s="33">
        <v>2120</v>
      </c>
      <c r="D188" s="34" t="s">
        <v>101</v>
      </c>
      <c r="E188" s="16" t="str">
        <f>IFERROR(VLOOKUP(C188,SRA!B:T,8,0),"")</f>
        <v>CLT</v>
      </c>
      <c r="F188" s="22" t="s">
        <v>509</v>
      </c>
      <c r="G188" s="16" t="str">
        <f>IFERROR(VLOOKUP(C188,SRA!B:T,5,0),"")</f>
        <v>ASS. DE SERVICOS</v>
      </c>
      <c r="H188" s="12">
        <f>IFERROR(VLOOKUP(C188,SRA!B:T,18,0),"")</f>
        <v>2224.34</v>
      </c>
      <c r="I188" s="12">
        <f>IFERROR(VLOOKUP(C188,SRA!B:T,19,0),"")</f>
        <v>0</v>
      </c>
      <c r="J188" s="40">
        <f>IFERROR(VLOOKUP(C188,MAIO!B:F,3,0),"0,00")</f>
        <v>2224.34</v>
      </c>
      <c r="K188" s="12">
        <f>J188-L188</f>
        <v>728.90000000000009</v>
      </c>
      <c r="L188" s="40">
        <f>IFERROR(VLOOKUP(C188,MAIO!B:H,7,0),"0,00")</f>
        <v>1495.44</v>
      </c>
      <c r="M188" s="29" t="str">
        <f>IFERROR(VLOOKUP(C188,FÉRIAS!C:D,2,0),"")</f>
        <v/>
      </c>
      <c r="N188" s="23" t="str">
        <f>IFERROR(VLOOKUP(C188,Plan2!B:C,2,0),"")</f>
        <v/>
      </c>
    </row>
    <row r="189" spans="2:14" s="23" customFormat="1" x14ac:dyDescent="0.2">
      <c r="B189" s="16">
        <f t="shared" si="2"/>
        <v>181</v>
      </c>
      <c r="C189" s="33">
        <v>2121</v>
      </c>
      <c r="D189" s="34" t="s">
        <v>102</v>
      </c>
      <c r="E189" s="16" t="str">
        <f>IFERROR(VLOOKUP(C189,SRA!B:T,8,0),"")</f>
        <v>CLT</v>
      </c>
      <c r="F189" s="22" t="s">
        <v>509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40">
        <f>IFERROR(VLOOKUP(C189,MAIO!B:F,3,0),"0,00")</f>
        <v>1984.44</v>
      </c>
      <c r="K189" s="12">
        <f>J189-L189</f>
        <v>677.18000000000006</v>
      </c>
      <c r="L189" s="40">
        <f>IFERROR(VLOOKUP(C189,MAIO!B:H,7,0),"0,00")</f>
        <v>1307.26</v>
      </c>
      <c r="M189" s="29" t="str">
        <f>IFERROR(VLOOKUP(C189,FÉRIAS!C:D,2,0),"")</f>
        <v/>
      </c>
      <c r="N189" s="23" t="str">
        <f>IFERROR(VLOOKUP(C189,Plan2!B:C,2,0),"")</f>
        <v/>
      </c>
    </row>
    <row r="190" spans="2:14" s="23" customFormat="1" x14ac:dyDescent="0.2">
      <c r="B190" s="16">
        <f t="shared" si="2"/>
        <v>182</v>
      </c>
      <c r="C190" s="33">
        <v>2122</v>
      </c>
      <c r="D190" s="34" t="s">
        <v>103</v>
      </c>
      <c r="E190" s="16" t="str">
        <f>IFERROR(VLOOKUP(C190,SRA!B:T,8,0),"")</f>
        <v>CLT</v>
      </c>
      <c r="F190" s="22" t="s">
        <v>509</v>
      </c>
      <c r="G190" s="16" t="str">
        <f>IFERROR(VLOOKUP(C190,SRA!B:T,5,0),"")</f>
        <v>TEC. EM OPTICA</v>
      </c>
      <c r="H190" s="12">
        <f>IFERROR(VLOOKUP(C190,SRA!B:T,18,0),"")</f>
        <v>1984.44</v>
      </c>
      <c r="I190" s="12">
        <f>IFERROR(VLOOKUP(C190,SRA!B:T,19,0),"")</f>
        <v>0</v>
      </c>
      <c r="J190" s="40">
        <f>IFERROR(VLOOKUP(C190,MAIO!B:F,3,0),"0,00")</f>
        <v>1984.44</v>
      </c>
      <c r="K190" s="12">
        <f>J190-L190</f>
        <v>1186.77</v>
      </c>
      <c r="L190" s="40">
        <f>IFERROR(VLOOKUP(C190,MAIO!B:H,7,0),"0,00")</f>
        <v>797.67000000000007</v>
      </c>
      <c r="M190" s="29" t="str">
        <f>IFERROR(VLOOKUP(C190,FÉRIAS!C:D,2,0),"")</f>
        <v/>
      </c>
      <c r="N190" s="23" t="str">
        <f>IFERROR(VLOOKUP(C190,Plan2!B:C,2,0),"")</f>
        <v/>
      </c>
    </row>
    <row r="191" spans="2:14" s="23" customFormat="1" x14ac:dyDescent="0.2">
      <c r="B191" s="16">
        <f t="shared" si="2"/>
        <v>183</v>
      </c>
      <c r="C191" s="33">
        <v>2124</v>
      </c>
      <c r="D191" s="34" t="s">
        <v>412</v>
      </c>
      <c r="E191" s="16" t="str">
        <f>IFERROR(VLOOKUP(C191,SRA!B:T,8,0),"")</f>
        <v>CLT</v>
      </c>
      <c r="F191" s="22" t="s">
        <v>509</v>
      </c>
      <c r="G191" s="16" t="str">
        <f>IFERROR(VLOOKUP(C191,SRA!B:T,5,0),"")</f>
        <v>VIGILANTE 2</v>
      </c>
      <c r="H191" s="12">
        <f>IFERROR(VLOOKUP(C191,SRA!B:T,18,0),"")</f>
        <v>2804.08</v>
      </c>
      <c r="I191" s="12">
        <f>IFERROR(VLOOKUP(C191,SRA!B:T,19,0),"")</f>
        <v>0</v>
      </c>
      <c r="J191" s="40">
        <f>IFERROR(VLOOKUP(C191,MAIO!B:F,3,0),"0,00")</f>
        <v>3645.3</v>
      </c>
      <c r="K191" s="12">
        <f>J191-L191</f>
        <v>1292.3100000000004</v>
      </c>
      <c r="L191" s="40">
        <f>IFERROR(VLOOKUP(C191,MAIO!B:H,7,0),"0,00")</f>
        <v>2352.9899999999998</v>
      </c>
      <c r="M191" s="29" t="str">
        <f>IFERROR(VLOOKUP(C191,FÉRIAS!C:D,2,0),"")</f>
        <v/>
      </c>
      <c r="N191" s="23" t="str">
        <f>IFERROR(VLOOKUP(C191,Plan2!B:C,2,0),"")</f>
        <v/>
      </c>
    </row>
    <row r="192" spans="2:14" s="23" customFormat="1" x14ac:dyDescent="0.2">
      <c r="B192" s="16">
        <f t="shared" si="2"/>
        <v>184</v>
      </c>
      <c r="C192" s="33">
        <v>2125</v>
      </c>
      <c r="D192" s="34" t="s">
        <v>104</v>
      </c>
      <c r="E192" s="16" t="str">
        <f>IFERROR(VLOOKUP(C192,SRA!B:T,8,0),"")</f>
        <v>CLT</v>
      </c>
      <c r="F192" s="22" t="s">
        <v>509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708.95</v>
      </c>
      <c r="J192" s="40">
        <f>IFERROR(VLOOKUP(C192,MAIO!B:F,3,0),"0,00")</f>
        <v>3800.44</v>
      </c>
      <c r="K192" s="12">
        <f>J192-L192</f>
        <v>1484.46</v>
      </c>
      <c r="L192" s="40">
        <f>IFERROR(VLOOKUP(C192,MAIO!B:H,7,0),"0,00")</f>
        <v>2315.98</v>
      </c>
      <c r="M192" s="29" t="str">
        <f>IFERROR(VLOOKUP(C192,FÉRIAS!C:D,2,0),"")</f>
        <v/>
      </c>
      <c r="N192" s="23" t="str">
        <f>IFERROR(VLOOKUP(C192,Plan2!B:C,2,0),"")</f>
        <v/>
      </c>
    </row>
    <row r="193" spans="2:14" s="23" customFormat="1" x14ac:dyDescent="0.2">
      <c r="B193" s="16">
        <f t="shared" si="2"/>
        <v>185</v>
      </c>
      <c r="C193" s="33">
        <v>2126</v>
      </c>
      <c r="D193" s="34" t="s">
        <v>105</v>
      </c>
      <c r="E193" s="16" t="str">
        <f>IFERROR(VLOOKUP(C193,SRA!B:T,8,0),"")</f>
        <v>CLT</v>
      </c>
      <c r="F193" s="22" t="s">
        <v>509</v>
      </c>
      <c r="G193" s="16" t="str">
        <f>IFERROR(VLOOKUP(C193,SRA!B:T,5,0),"")</f>
        <v>OP. DE PROD. IND.</v>
      </c>
      <c r="H193" s="12">
        <f>IFERROR(VLOOKUP(C193,SRA!B:T,18,0),"")</f>
        <v>3091.49</v>
      </c>
      <c r="I193" s="12">
        <f>IFERROR(VLOOKUP(C193,SRA!B:T,19,0),"")</f>
        <v>0</v>
      </c>
      <c r="J193" s="40">
        <f>IFERROR(VLOOKUP(C193,MAIO!B:F,3,0),"0,00")</f>
        <v>3091.49</v>
      </c>
      <c r="K193" s="12">
        <f>J193-L193</f>
        <v>1892.0899999999997</v>
      </c>
      <c r="L193" s="40">
        <f>IFERROR(VLOOKUP(C193,MAIO!B:H,7,0),"0,00")</f>
        <v>1199.4000000000001</v>
      </c>
      <c r="M193" s="29" t="str">
        <f>IFERROR(VLOOKUP(C193,FÉRIAS!C:D,2,0),"")</f>
        <v/>
      </c>
      <c r="N193" s="23" t="str">
        <f>IFERROR(VLOOKUP(C193,Plan2!B:C,2,0),"")</f>
        <v/>
      </c>
    </row>
    <row r="194" spans="2:14" s="23" customFormat="1" x14ac:dyDescent="0.2">
      <c r="B194" s="16">
        <f t="shared" si="2"/>
        <v>186</v>
      </c>
      <c r="C194" s="33">
        <v>2128</v>
      </c>
      <c r="D194" s="34" t="s">
        <v>106</v>
      </c>
      <c r="E194" s="16" t="str">
        <f>IFERROR(VLOOKUP(C194,SRA!B:T,8,0),"")</f>
        <v>CLT</v>
      </c>
      <c r="F194" s="22" t="s">
        <v>509</v>
      </c>
      <c r="G194" s="16" t="str">
        <f>IFERROR(VLOOKUP(C194,SRA!B:T,5,0),"")</f>
        <v>OP. DE PROD. IND.</v>
      </c>
      <c r="H194" s="12">
        <f>IFERROR(VLOOKUP(C194,SRA!B:T,18,0),"")</f>
        <v>8488.880000000001</v>
      </c>
      <c r="I194" s="12">
        <f>IFERROR(VLOOKUP(C194,SRA!B:T,19,0),"")</f>
        <v>0</v>
      </c>
      <c r="J194" s="40">
        <f>IFERROR(VLOOKUP(C194,MAIO!B:F,3,0),"0,00")</f>
        <v>8790.26</v>
      </c>
      <c r="K194" s="12">
        <f>J194-L194</f>
        <v>4783.09</v>
      </c>
      <c r="L194" s="40">
        <f>IFERROR(VLOOKUP(C194,MAIO!B:H,7,0),"0,00")</f>
        <v>4007.17</v>
      </c>
      <c r="M194" s="29" t="str">
        <f>IFERROR(VLOOKUP(C194,FÉRIAS!C:D,2,0),"")</f>
        <v/>
      </c>
      <c r="N194" s="23" t="str">
        <f>IFERROR(VLOOKUP(C194,Plan2!B:C,2,0),"")</f>
        <v/>
      </c>
    </row>
    <row r="195" spans="2:14" s="23" customFormat="1" x14ac:dyDescent="0.2">
      <c r="B195" s="16">
        <f t="shared" si="2"/>
        <v>187</v>
      </c>
      <c r="C195" s="33">
        <v>2129</v>
      </c>
      <c r="D195" s="34" t="s">
        <v>107</v>
      </c>
      <c r="E195" s="16" t="str">
        <f>IFERROR(VLOOKUP(C195,SRA!B:T,8,0),"")</f>
        <v>CLT</v>
      </c>
      <c r="F195" s="22" t="s">
        <v>509</v>
      </c>
      <c r="G195" s="16" t="str">
        <f>IFERROR(VLOOKUP(C195,SRA!B:T,5,0),"")</f>
        <v>TEC UTI TRA EFLUENTE</v>
      </c>
      <c r="H195" s="12">
        <f>IFERROR(VLOOKUP(C195,SRA!B:T,18,0),"")</f>
        <v>1799.95</v>
      </c>
      <c r="I195" s="12">
        <f>IFERROR(VLOOKUP(C195,SRA!B:T,19,0),"")</f>
        <v>0</v>
      </c>
      <c r="J195" s="40">
        <f>IFERROR(VLOOKUP(C195,MAIO!B:F,3,0),"0,00")</f>
        <v>2596.9</v>
      </c>
      <c r="K195" s="12">
        <f>J195-L195</f>
        <v>1102.56</v>
      </c>
      <c r="L195" s="40">
        <f>IFERROR(VLOOKUP(C195,MAIO!B:H,7,0),"0,00")</f>
        <v>1494.3400000000001</v>
      </c>
      <c r="M195" s="29" t="str">
        <f>IFERROR(VLOOKUP(C195,FÉRIAS!C:D,2,0),"")</f>
        <v/>
      </c>
      <c r="N195" s="23" t="str">
        <f>IFERROR(VLOOKUP(C195,Plan2!B:C,2,0),"")</f>
        <v/>
      </c>
    </row>
    <row r="196" spans="2:14" s="23" customFormat="1" x14ac:dyDescent="0.2">
      <c r="B196" s="16">
        <f t="shared" si="2"/>
        <v>188</v>
      </c>
      <c r="C196" s="33">
        <v>2130</v>
      </c>
      <c r="D196" s="34" t="s">
        <v>108</v>
      </c>
      <c r="E196" s="16" t="str">
        <f>IFERROR(VLOOKUP(C196,SRA!B:T,8,0),"")</f>
        <v>CLT</v>
      </c>
      <c r="F196" s="22" t="s">
        <v>509</v>
      </c>
      <c r="G196" s="16" t="str">
        <f>IFERROR(VLOOKUP(C196,SRA!B:T,5,0),"")</f>
        <v>TEC EM UTI CALDEIRA</v>
      </c>
      <c r="H196" s="12">
        <f>IFERROR(VLOOKUP(C196,SRA!B:T,18,0),"")</f>
        <v>1799.95</v>
      </c>
      <c r="I196" s="12">
        <f>IFERROR(VLOOKUP(C196,SRA!B:T,19,0),"")</f>
        <v>0</v>
      </c>
      <c r="J196" s="40">
        <f>IFERROR(VLOOKUP(C196,MAIO!B:F,3,0),"0,00")</f>
        <v>1799.95</v>
      </c>
      <c r="K196" s="12">
        <f>J196-L196</f>
        <v>527.76</v>
      </c>
      <c r="L196" s="40">
        <f>IFERROR(VLOOKUP(C196,MAIO!B:H,7,0),"0,00")</f>
        <v>1272.19</v>
      </c>
      <c r="M196" s="29" t="str">
        <f>IFERROR(VLOOKUP(C196,FÉRIAS!C:D,2,0),"")</f>
        <v/>
      </c>
      <c r="N196" s="23" t="str">
        <f>IFERROR(VLOOKUP(C196,Plan2!B:C,2,0),"")</f>
        <v/>
      </c>
    </row>
    <row r="197" spans="2:14" s="23" customFormat="1" x14ac:dyDescent="0.2">
      <c r="B197" s="16">
        <f t="shared" si="2"/>
        <v>189</v>
      </c>
      <c r="C197" s="33">
        <v>2131</v>
      </c>
      <c r="D197" s="34" t="s">
        <v>109</v>
      </c>
      <c r="E197" s="16" t="str">
        <f>IFERROR(VLOOKUP(C197,SRA!B:T,8,0),"")</f>
        <v>CLT</v>
      </c>
      <c r="F197" s="22" t="s">
        <v>509</v>
      </c>
      <c r="G197" s="16" t="str">
        <f>IFERROR(VLOOKUP(C197,SRA!B:T,5,0),"")</f>
        <v>OP. DE PROD. IND.</v>
      </c>
      <c r="H197" s="12">
        <f>IFERROR(VLOOKUP(C197,SRA!B:T,18,0),"")</f>
        <v>2804.08</v>
      </c>
      <c r="I197" s="12">
        <f>IFERROR(VLOOKUP(C197,SRA!B:T,19,0),"")</f>
        <v>0</v>
      </c>
      <c r="J197" s="40">
        <f>IFERROR(VLOOKUP(C197,MAIO!B:F,3,0),"0,00")</f>
        <v>3929.36</v>
      </c>
      <c r="K197" s="12">
        <f>J197-L197</f>
        <v>1888.7800000000002</v>
      </c>
      <c r="L197" s="40">
        <f>IFERROR(VLOOKUP(C197,MAIO!B:H,7,0),"0,00")</f>
        <v>2040.58</v>
      </c>
      <c r="M197" s="29" t="str">
        <f>IFERROR(VLOOKUP(C197,FÉRIAS!C:D,2,0),"")</f>
        <v/>
      </c>
      <c r="N197" s="23" t="str">
        <f>IFERROR(VLOOKUP(C197,Plan2!B:C,2,0),"")</f>
        <v/>
      </c>
    </row>
    <row r="198" spans="2:14" s="23" customFormat="1" x14ac:dyDescent="0.2">
      <c r="B198" s="16">
        <f t="shared" si="2"/>
        <v>190</v>
      </c>
      <c r="C198" s="33">
        <v>2134</v>
      </c>
      <c r="D198" s="34" t="s">
        <v>110</v>
      </c>
      <c r="E198" s="16" t="str">
        <f>IFERROR(VLOOKUP(C198,SRA!B:T,8,0),"")</f>
        <v>CLT</v>
      </c>
      <c r="F198" s="22" t="s">
        <v>509</v>
      </c>
      <c r="G198" s="16" t="str">
        <f>IFERROR(VLOOKUP(C198,SRA!B:T,5,0),"")</f>
        <v>OP. DE PROD. IND.</v>
      </c>
      <c r="H198" s="12">
        <f>IFERROR(VLOOKUP(C198,SRA!B:T,18,0),"")</f>
        <v>3091.49</v>
      </c>
      <c r="I198" s="12">
        <f>IFERROR(VLOOKUP(C198,SRA!B:T,19,0),"")</f>
        <v>0</v>
      </c>
      <c r="J198" s="40">
        <f>IFERROR(VLOOKUP(C198,MAIO!B:F,3,0),"0,00")</f>
        <v>3091.49</v>
      </c>
      <c r="K198" s="12">
        <f>J198-L198</f>
        <v>1537.34</v>
      </c>
      <c r="L198" s="40">
        <f>IFERROR(VLOOKUP(C198,MAIO!B:H,7,0),"0,00")</f>
        <v>1554.1499999999999</v>
      </c>
      <c r="M198" s="29" t="str">
        <f>IFERROR(VLOOKUP(C198,FÉRIAS!C:D,2,0),"")</f>
        <v/>
      </c>
      <c r="N198" s="23" t="str">
        <f>IFERROR(VLOOKUP(C198,Plan2!B:C,2,0),"")</f>
        <v/>
      </c>
    </row>
    <row r="199" spans="2:14" s="23" customFormat="1" x14ac:dyDescent="0.2">
      <c r="B199" s="16">
        <f t="shared" si="2"/>
        <v>191</v>
      </c>
      <c r="C199" s="33">
        <v>2136</v>
      </c>
      <c r="D199" s="34" t="s">
        <v>111</v>
      </c>
      <c r="E199" s="16" t="str">
        <f>IFERROR(VLOOKUP(C199,SRA!B:T,8,0),"")</f>
        <v>CLT</v>
      </c>
      <c r="F199" s="22" t="s">
        <v>509</v>
      </c>
      <c r="G199" s="16" t="str">
        <f>IFERROR(VLOOKUP(C199,SRA!B:T,5,0),"")</f>
        <v>ASS. DE SERVICOS</v>
      </c>
      <c r="H199" s="12">
        <f>IFERROR(VLOOKUP(C199,SRA!B:T,18,0),"")</f>
        <v>1807.52</v>
      </c>
      <c r="I199" s="12">
        <f>IFERROR(VLOOKUP(C199,SRA!B:T,19,0),"")</f>
        <v>708.95</v>
      </c>
      <c r="J199" s="40">
        <f>IFERROR(VLOOKUP(C199,MAIO!B:F,3,0),"0,00")</f>
        <v>2516.4699999999998</v>
      </c>
      <c r="K199" s="12">
        <f>J199-L199</f>
        <v>723.01999999999975</v>
      </c>
      <c r="L199" s="40">
        <f>IFERROR(VLOOKUP(C199,MAIO!B:H,7,0),"0,00")</f>
        <v>1793.45</v>
      </c>
      <c r="M199" s="29" t="str">
        <f>IFERROR(VLOOKUP(C199,FÉRIAS!C:D,2,0),"")</f>
        <v/>
      </c>
      <c r="N199" s="23" t="str">
        <f>IFERROR(VLOOKUP(C199,Plan2!B:C,2,0),"")</f>
        <v/>
      </c>
    </row>
    <row r="200" spans="2:14" s="23" customFormat="1" x14ac:dyDescent="0.2">
      <c r="B200" s="16">
        <f t="shared" si="2"/>
        <v>192</v>
      </c>
      <c r="C200" s="33">
        <v>2137</v>
      </c>
      <c r="D200" s="34" t="s">
        <v>112</v>
      </c>
      <c r="E200" s="16" t="str">
        <f>IFERROR(VLOOKUP(C200,SRA!B:T,8,0),"")</f>
        <v>CLT</v>
      </c>
      <c r="F200" s="22" t="s">
        <v>509</v>
      </c>
      <c r="G200" s="16" t="str">
        <f>IFERROR(VLOOKUP(C200,SRA!B:T,5,0),"")</f>
        <v>ANALISTA CONTABIL</v>
      </c>
      <c r="H200" s="12">
        <f>IFERROR(VLOOKUP(C200,SRA!B:T,18,0),"")</f>
        <v>7753.8600000000006</v>
      </c>
      <c r="I200" s="12">
        <f>IFERROR(VLOOKUP(C200,SRA!B:T,19,0),"")</f>
        <v>0</v>
      </c>
      <c r="J200" s="40">
        <f>IFERROR(VLOOKUP(C200,MAIO!B:F,3,0),"0,00")</f>
        <v>7753.86</v>
      </c>
      <c r="K200" s="12">
        <f>J200-L200</f>
        <v>3464.9399999999996</v>
      </c>
      <c r="L200" s="40">
        <f>IFERROR(VLOOKUP(C200,MAIO!B:H,7,0),"0,00")</f>
        <v>4288.92</v>
      </c>
      <c r="M200" s="29" t="str">
        <f>IFERROR(VLOOKUP(C200,FÉRIAS!C:D,2,0),"")</f>
        <v/>
      </c>
      <c r="N200" s="23" t="str">
        <f>IFERROR(VLOOKUP(C200,Plan2!B:C,2,0),"")</f>
        <v/>
      </c>
    </row>
    <row r="201" spans="2:14" s="23" customFormat="1" x14ac:dyDescent="0.2">
      <c r="B201" s="16">
        <f t="shared" si="2"/>
        <v>193</v>
      </c>
      <c r="C201" s="33">
        <v>2140</v>
      </c>
      <c r="D201" s="34" t="s">
        <v>113</v>
      </c>
      <c r="E201" s="16" t="str">
        <f>IFERROR(VLOOKUP(C201,SRA!B:T,8,0),"")</f>
        <v>CLT</v>
      </c>
      <c r="F201" s="22" t="s">
        <v>509</v>
      </c>
      <c r="G201" s="16" t="str">
        <f>IFERROR(VLOOKUP(C201,SRA!B:T,5,0),"")</f>
        <v>OP. PROD. IND. (D)</v>
      </c>
      <c r="H201" s="12">
        <f>IFERROR(VLOOKUP(C201,SRA!B:T,18,0),"")</f>
        <v>5224.3999999999996</v>
      </c>
      <c r="I201" s="12">
        <f>IFERROR(VLOOKUP(C201,SRA!B:T,19,0),"")</f>
        <v>0</v>
      </c>
      <c r="J201" s="40">
        <f>IFERROR(VLOOKUP(C201,MAIO!B:F,3,0),"0,00")</f>
        <v>7163.35</v>
      </c>
      <c r="K201" s="12">
        <f>J201-L201</f>
        <v>1768.1400000000003</v>
      </c>
      <c r="L201" s="40">
        <f>IFERROR(VLOOKUP(C201,MAIO!B:H,7,0),"0,00")</f>
        <v>5395.21</v>
      </c>
      <c r="M201" s="29" t="str">
        <f>IFERROR(VLOOKUP(C201,FÉRIAS!C:D,2,0),"")</f>
        <v/>
      </c>
      <c r="N201" s="23" t="str">
        <f>IFERROR(VLOOKUP(C201,Plan2!B:C,2,0),"")</f>
        <v/>
      </c>
    </row>
    <row r="202" spans="2:14" s="23" customFormat="1" x14ac:dyDescent="0.2">
      <c r="B202" s="16">
        <f t="shared" si="2"/>
        <v>194</v>
      </c>
      <c r="C202" s="33">
        <v>2142</v>
      </c>
      <c r="D202" s="34" t="s">
        <v>114</v>
      </c>
      <c r="E202" s="16" t="str">
        <f>IFERROR(VLOOKUP(C202,SRA!B:T,8,0),"")</f>
        <v>CLT</v>
      </c>
      <c r="F202" s="22" t="s">
        <v>509</v>
      </c>
      <c r="G202" s="16" t="str">
        <f>IFERROR(VLOOKUP(C202,SRA!B:T,5,0),"")</f>
        <v>OP. PROD. IND. (D)</v>
      </c>
      <c r="H202" s="12">
        <f>IFERROR(VLOOKUP(C202,SRA!B:T,18,0),"")</f>
        <v>4974.07</v>
      </c>
      <c r="I202" s="12">
        <f>IFERROR(VLOOKUP(C202,SRA!B:T,19,0),"")</f>
        <v>0</v>
      </c>
      <c r="J202" s="40">
        <f>IFERROR(VLOOKUP(C202,MAIO!B:F,3,0),"0,00")</f>
        <v>6972.19</v>
      </c>
      <c r="K202" s="12">
        <f>J202-L202</f>
        <v>1694.5999999999995</v>
      </c>
      <c r="L202" s="40">
        <f>IFERROR(VLOOKUP(C202,MAIO!B:H,7,0),"0,00")</f>
        <v>5277.59</v>
      </c>
      <c r="M202" s="29" t="str">
        <f>IFERROR(VLOOKUP(C202,FÉRIAS!C:D,2,0),"")</f>
        <v/>
      </c>
      <c r="N202" s="23" t="str">
        <f>IFERROR(VLOOKUP(C202,Plan2!B:C,2,0),"")</f>
        <v/>
      </c>
    </row>
    <row r="203" spans="2:14" s="23" customFormat="1" x14ac:dyDescent="0.2">
      <c r="B203" s="16">
        <f t="shared" ref="B203:B266" si="3">B202+1</f>
        <v>195</v>
      </c>
      <c r="C203" s="33">
        <v>2143</v>
      </c>
      <c r="D203" s="34" t="s">
        <v>115</v>
      </c>
      <c r="E203" s="16" t="str">
        <f>IFERROR(VLOOKUP(C203,SRA!B:T,8,0),"")</f>
        <v>CLT</v>
      </c>
      <c r="F203" s="22" t="s">
        <v>509</v>
      </c>
      <c r="G203" s="16" t="str">
        <f>IFERROR(VLOOKUP(C203,SRA!B:T,5,0),"")</f>
        <v>OP. DE PROD. IND.</v>
      </c>
      <c r="H203" s="12">
        <f>IFERROR(VLOOKUP(C203,SRA!B:T,18,0),"")</f>
        <v>1807.52</v>
      </c>
      <c r="I203" s="12">
        <f>IFERROR(VLOOKUP(C203,SRA!B:T,19,0),"")</f>
        <v>0</v>
      </c>
      <c r="J203" s="40">
        <f>IFERROR(VLOOKUP(C203,MAIO!B:F,3,0),"0,00")</f>
        <v>2431.36</v>
      </c>
      <c r="K203" s="12">
        <f>J203-L203</f>
        <v>570.24000000000024</v>
      </c>
      <c r="L203" s="40">
        <f>IFERROR(VLOOKUP(C203,MAIO!B:H,7,0),"0,00")</f>
        <v>1861.12</v>
      </c>
      <c r="M203" s="29" t="str">
        <f>IFERROR(VLOOKUP(C203,FÉRIAS!C:D,2,0),"")</f>
        <v/>
      </c>
      <c r="N203" s="23" t="str">
        <f>IFERROR(VLOOKUP(C203,Plan2!B:C,2,0),"")</f>
        <v/>
      </c>
    </row>
    <row r="204" spans="2:14" s="23" customFormat="1" x14ac:dyDescent="0.2">
      <c r="B204" s="16">
        <f t="shared" si="3"/>
        <v>196</v>
      </c>
      <c r="C204" s="33">
        <v>2145</v>
      </c>
      <c r="D204" s="34" t="s">
        <v>116</v>
      </c>
      <c r="E204" s="16" t="str">
        <f>IFERROR(VLOOKUP(C204,SRA!B:T,8,0),"")</f>
        <v>CLT</v>
      </c>
      <c r="F204" s="22" t="s">
        <v>523</v>
      </c>
      <c r="G204" s="16" t="str">
        <f>IFERROR(VLOOKUP(C204,SRA!B:T,5,0),"")</f>
        <v>OP. DE PROD. IND.</v>
      </c>
      <c r="H204" s="12">
        <f>IFERROR(VLOOKUP(C204,SRA!B:T,18,0),"")</f>
        <v>3091.49</v>
      </c>
      <c r="I204" s="12">
        <f>IFERROR(VLOOKUP(C204,SRA!B:T,19,0),"")</f>
        <v>0</v>
      </c>
      <c r="J204" s="40">
        <f>IFERROR(VLOOKUP(C204,MAIO!B:F,3,0),"0,00")</f>
        <v>3493.15</v>
      </c>
      <c r="K204" s="12">
        <f>J204-L204</f>
        <v>2379.2800000000002</v>
      </c>
      <c r="L204" s="40">
        <f>IFERROR(VLOOKUP(C204,MAIO!B:H,7,0),"0,00")</f>
        <v>1113.8699999999999</v>
      </c>
      <c r="M204" s="29" t="str">
        <f>IFERROR(VLOOKUP(C204,FÉRIAS!C:D,2,0),"")</f>
        <v>EVERALDO DA SILVA CABRAL</v>
      </c>
      <c r="N204" s="23" t="str">
        <f>IFERROR(VLOOKUP(C204,Plan2!B:C,2,0),"")</f>
        <v/>
      </c>
    </row>
    <row r="205" spans="2:14" s="23" customFormat="1" x14ac:dyDescent="0.2">
      <c r="B205" s="16">
        <f t="shared" si="3"/>
        <v>197</v>
      </c>
      <c r="C205" s="33">
        <v>2146</v>
      </c>
      <c r="D205" s="34" t="s">
        <v>117</v>
      </c>
      <c r="E205" s="16" t="str">
        <f>IFERROR(VLOOKUP(C205,SRA!B:T,8,0),"")</f>
        <v>CLT</v>
      </c>
      <c r="F205" s="22" t="s">
        <v>509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40">
        <f>IFERROR(VLOOKUP(C205,MAIO!B:F,3,0),"0,00")</f>
        <v>3785.14</v>
      </c>
      <c r="K205" s="12">
        <f>J205-L205</f>
        <v>1004.3799999999997</v>
      </c>
      <c r="L205" s="40">
        <f>IFERROR(VLOOKUP(C205,MAIO!B:H,7,0),"0,00")</f>
        <v>2780.76</v>
      </c>
      <c r="M205" s="29" t="str">
        <f>IFERROR(VLOOKUP(C205,FÉRIAS!C:D,2,0),"")</f>
        <v/>
      </c>
      <c r="N205" s="23" t="str">
        <f>IFERROR(VLOOKUP(C205,Plan2!B:C,2,0),"")</f>
        <v/>
      </c>
    </row>
    <row r="206" spans="2:14" s="23" customFormat="1" x14ac:dyDescent="0.2">
      <c r="B206" s="16">
        <f t="shared" si="3"/>
        <v>198</v>
      </c>
      <c r="C206" s="33">
        <v>2149</v>
      </c>
      <c r="D206" s="34" t="s">
        <v>118</v>
      </c>
      <c r="E206" s="16" t="str">
        <f>IFERROR(VLOOKUP(C206,SRA!B:T,8,0),"")</f>
        <v>CLT</v>
      </c>
      <c r="F206" s="22" t="s">
        <v>509</v>
      </c>
      <c r="G206" s="16" t="str">
        <f>IFERROR(VLOOKUP(C206,SRA!B:T,5,0),"")</f>
        <v>OP. DE PROD. IND.</v>
      </c>
      <c r="H206" s="12">
        <f>IFERROR(VLOOKUP(C206,SRA!B:T,18,0),"")</f>
        <v>2670.52</v>
      </c>
      <c r="I206" s="12">
        <f>IFERROR(VLOOKUP(C206,SRA!B:T,19,0),"")</f>
        <v>0</v>
      </c>
      <c r="J206" s="40">
        <f>IFERROR(VLOOKUP(C206,MAIO!B:F,3,0),"0,00")</f>
        <v>3196.72</v>
      </c>
      <c r="K206" s="12">
        <f>J206-L206</f>
        <v>756.90999999999985</v>
      </c>
      <c r="L206" s="40">
        <f>IFERROR(VLOOKUP(C206,MAIO!B:H,7,0),"0,00")</f>
        <v>2439.81</v>
      </c>
      <c r="M206" s="29" t="str">
        <f>IFERROR(VLOOKUP(C206,FÉRIAS!C:D,2,0),"")</f>
        <v/>
      </c>
      <c r="N206" s="23" t="str">
        <f>IFERROR(VLOOKUP(C206,Plan2!B:C,2,0),"")</f>
        <v/>
      </c>
    </row>
    <row r="207" spans="2:14" s="23" customFormat="1" x14ac:dyDescent="0.2">
      <c r="B207" s="16">
        <f t="shared" si="3"/>
        <v>199</v>
      </c>
      <c r="C207" s="33">
        <v>2151</v>
      </c>
      <c r="D207" s="34" t="s">
        <v>119</v>
      </c>
      <c r="E207" s="16" t="str">
        <f>IFERROR(VLOOKUP(C207,SRA!B:T,8,0),"")</f>
        <v>CLT</v>
      </c>
      <c r="F207" s="22" t="s">
        <v>523</v>
      </c>
      <c r="G207" s="16" t="str">
        <f>IFERROR(VLOOKUP(C207,SRA!B:T,5,0),"")</f>
        <v>OP. PROD. IND. (D)</v>
      </c>
      <c r="H207" s="12">
        <f>IFERROR(VLOOKUP(C207,SRA!B:T,18,0),"")</f>
        <v>2785.75</v>
      </c>
      <c r="I207" s="12">
        <f>IFERROR(VLOOKUP(C207,SRA!B:T,19,0),"")</f>
        <v>0</v>
      </c>
      <c r="J207" s="40">
        <f>IFERROR(VLOOKUP(C207,MAIO!B:F,3,0),"0,00")</f>
        <v>3771.97</v>
      </c>
      <c r="K207" s="12">
        <f>J207-L207</f>
        <v>3771.97</v>
      </c>
      <c r="L207" s="40">
        <f>IFERROR(VLOOKUP(C207,MAIO!B:H,7,0),"0,00")</f>
        <v>0</v>
      </c>
      <c r="M207" s="29" t="str">
        <f>IFERROR(VLOOKUP(C207,FÉRIAS!C:D,2,0),"")</f>
        <v>JUREMA MARIA BONGALHARDO</v>
      </c>
      <c r="N207" s="23" t="str">
        <f>IFERROR(VLOOKUP(C207,Plan2!B:C,2,0),"")</f>
        <v/>
      </c>
    </row>
    <row r="208" spans="2:14" s="23" customFormat="1" x14ac:dyDescent="0.2">
      <c r="B208" s="16">
        <f t="shared" si="3"/>
        <v>200</v>
      </c>
      <c r="C208" s="33">
        <v>2153</v>
      </c>
      <c r="D208" s="34" t="s">
        <v>120</v>
      </c>
      <c r="E208" s="16" t="str">
        <f>IFERROR(VLOOKUP(C208,SRA!B:T,8,0),"")</f>
        <v>CLT</v>
      </c>
      <c r="F208" s="22" t="s">
        <v>509</v>
      </c>
      <c r="G208" s="16" t="str">
        <f>IFERROR(VLOOKUP(C208,SRA!B:T,5,0),"")</f>
        <v>OP. DE PROD. IND.</v>
      </c>
      <c r="H208" s="12">
        <f>IFERROR(VLOOKUP(C208,SRA!B:T,18,0),"")</f>
        <v>3246.07</v>
      </c>
      <c r="I208" s="12">
        <f>IFERROR(VLOOKUP(C208,SRA!B:T,19,0),"")</f>
        <v>0</v>
      </c>
      <c r="J208" s="40">
        <f>IFERROR(VLOOKUP(C208,MAIO!B:F,3,0),"0,00")</f>
        <v>3560.12</v>
      </c>
      <c r="K208" s="12">
        <f>J208-L208</f>
        <v>1653.8799999999997</v>
      </c>
      <c r="L208" s="40">
        <f>IFERROR(VLOOKUP(C208,MAIO!B:H,7,0),"0,00")</f>
        <v>1906.2400000000002</v>
      </c>
      <c r="M208" s="29" t="str">
        <f>IFERROR(VLOOKUP(C208,FÉRIAS!C:D,2,0),"")</f>
        <v/>
      </c>
      <c r="N208" s="23" t="str">
        <f>IFERROR(VLOOKUP(C208,Plan2!B:C,2,0),"")</f>
        <v/>
      </c>
    </row>
    <row r="209" spans="2:14" s="23" customFormat="1" x14ac:dyDescent="0.2">
      <c r="B209" s="16">
        <f t="shared" si="3"/>
        <v>201</v>
      </c>
      <c r="C209" s="33">
        <v>2156</v>
      </c>
      <c r="D209" s="34" t="s">
        <v>121</v>
      </c>
      <c r="E209" s="16" t="str">
        <f>IFERROR(VLOOKUP(C209,SRA!B:T,8,0),"")</f>
        <v>CLT</v>
      </c>
      <c r="F209" s="22" t="s">
        <v>509</v>
      </c>
      <c r="G209" s="16" t="str">
        <f>IFERROR(VLOOKUP(C209,SRA!B:T,5,0),"")</f>
        <v>TEC. EM ADM. E FIN.</v>
      </c>
      <c r="H209" s="12">
        <f>IFERROR(VLOOKUP(C209,SRA!B:T,18,0),"")</f>
        <v>3078.55</v>
      </c>
      <c r="I209" s="12">
        <f>IFERROR(VLOOKUP(C209,SRA!B:T,19,0),"")</f>
        <v>0</v>
      </c>
      <c r="J209" s="40">
        <f>IFERROR(VLOOKUP(C209,MAIO!B:F,3,0),"0,00")</f>
        <v>3078.55</v>
      </c>
      <c r="K209" s="12">
        <f>J209-L209</f>
        <v>1514.7900000000002</v>
      </c>
      <c r="L209" s="40">
        <f>IFERROR(VLOOKUP(C209,MAIO!B:H,7,0),"0,00")</f>
        <v>1563.76</v>
      </c>
      <c r="M209" s="29" t="str">
        <f>IFERROR(VLOOKUP(C209,FÉRIAS!C:D,2,0),"")</f>
        <v/>
      </c>
      <c r="N209" s="23" t="str">
        <f>IFERROR(VLOOKUP(C209,Plan2!B:C,2,0),"")</f>
        <v/>
      </c>
    </row>
    <row r="210" spans="2:14" s="23" customFormat="1" x14ac:dyDescent="0.2">
      <c r="B210" s="16">
        <f t="shared" si="3"/>
        <v>202</v>
      </c>
      <c r="C210" s="33">
        <v>2159</v>
      </c>
      <c r="D210" s="34" t="s">
        <v>122</v>
      </c>
      <c r="E210" s="16" t="str">
        <f>IFERROR(VLOOKUP(C210,SRA!B:T,8,0),"")</f>
        <v>CLT</v>
      </c>
      <c r="F210" s="22" t="s">
        <v>509</v>
      </c>
      <c r="G210" s="16" t="str">
        <f>IFERROR(VLOOKUP(C210,SRA!B:T,5,0),"")</f>
        <v>TEC. EM ADM. E FIN.</v>
      </c>
      <c r="H210" s="12">
        <f>IFERROR(VLOOKUP(C210,SRA!B:T,18,0),"")</f>
        <v>5760.97</v>
      </c>
      <c r="I210" s="12">
        <f>IFERROR(VLOOKUP(C210,SRA!B:T,19,0),"")</f>
        <v>0</v>
      </c>
      <c r="J210" s="40">
        <f>IFERROR(VLOOKUP(C210,MAIO!B:F,3,0),"0,00")</f>
        <v>5760.97</v>
      </c>
      <c r="K210" s="12">
        <f>J210-L210</f>
        <v>1390.4000000000005</v>
      </c>
      <c r="L210" s="40">
        <f>IFERROR(VLOOKUP(C210,MAIO!B:H,7,0),"0,00")</f>
        <v>4370.57</v>
      </c>
      <c r="M210" s="29" t="str">
        <f>IFERROR(VLOOKUP(C210,FÉRIAS!C:D,2,0),"")</f>
        <v/>
      </c>
      <c r="N210" s="23" t="str">
        <f>IFERROR(VLOOKUP(C210,Plan2!B:C,2,0),"")</f>
        <v/>
      </c>
    </row>
    <row r="211" spans="2:14" s="23" customFormat="1" x14ac:dyDescent="0.2">
      <c r="B211" s="16">
        <f t="shared" si="3"/>
        <v>203</v>
      </c>
      <c r="C211" s="33">
        <v>2161</v>
      </c>
      <c r="D211" s="34" t="s">
        <v>123</v>
      </c>
      <c r="E211" s="16" t="str">
        <f>IFERROR(VLOOKUP(C211,SRA!B:T,8,0),"")</f>
        <v>CLT</v>
      </c>
      <c r="F211" s="22" t="s">
        <v>509</v>
      </c>
      <c r="G211" s="16" t="str">
        <f>IFERROR(VLOOKUP(C211,SRA!B:T,5,0),"")</f>
        <v>OP. PROD. IND. (D)</v>
      </c>
      <c r="H211" s="12">
        <f>IFERROR(VLOOKUP(C211,SRA!B:T,18,0),"")</f>
        <v>4277.4399999999996</v>
      </c>
      <c r="I211" s="12">
        <f>IFERROR(VLOOKUP(C211,SRA!B:T,19,0),"")</f>
        <v>0</v>
      </c>
      <c r="J211" s="40">
        <f>IFERROR(VLOOKUP(C211,MAIO!B:F,3,0),"0,00")</f>
        <v>6927.61</v>
      </c>
      <c r="K211" s="12">
        <f>J211-L211</f>
        <v>3036.7</v>
      </c>
      <c r="L211" s="40">
        <f>IFERROR(VLOOKUP(C211,MAIO!B:H,7,0),"0,00")</f>
        <v>3890.91</v>
      </c>
      <c r="M211" s="29" t="str">
        <f>IFERROR(VLOOKUP(C211,FÉRIAS!C:D,2,0),"")</f>
        <v/>
      </c>
      <c r="N211" s="23" t="str">
        <f>IFERROR(VLOOKUP(C211,Plan2!B:C,2,0),"")</f>
        <v/>
      </c>
    </row>
    <row r="212" spans="2:14" s="23" customFormat="1" x14ac:dyDescent="0.2">
      <c r="B212" s="16">
        <f t="shared" si="3"/>
        <v>204</v>
      </c>
      <c r="C212" s="33">
        <v>2181</v>
      </c>
      <c r="D212" s="34" t="s">
        <v>124</v>
      </c>
      <c r="E212" s="16" t="str">
        <f>IFERROR(VLOOKUP(C212,SRA!B:T,8,0),"")</f>
        <v>CLT</v>
      </c>
      <c r="F212" s="22" t="s">
        <v>509</v>
      </c>
      <c r="G212" s="16" t="str">
        <f>IFERROR(VLOOKUP(C212,SRA!B:T,5,0),"")</f>
        <v>FARMACEUTICO IND</v>
      </c>
      <c r="H212" s="12">
        <f>IFERROR(VLOOKUP(C212,SRA!B:T,18,0),"")</f>
        <v>10516.85</v>
      </c>
      <c r="I212" s="12">
        <f>IFERROR(VLOOKUP(C212,SRA!B:T,19,0),"")</f>
        <v>0</v>
      </c>
      <c r="J212" s="40">
        <f>IFERROR(VLOOKUP(C212,MAIO!B:F,3,0),"0,00")</f>
        <v>10516.85</v>
      </c>
      <c r="K212" s="12">
        <f>J212-L212</f>
        <v>3968.67</v>
      </c>
      <c r="L212" s="40">
        <f>IFERROR(VLOOKUP(C212,MAIO!B:H,7,0),"0,00")</f>
        <v>6548.18</v>
      </c>
      <c r="M212" s="29" t="str">
        <f>IFERROR(VLOOKUP(C212,FÉRIAS!C:D,2,0),"")</f>
        <v/>
      </c>
      <c r="N212" s="23" t="str">
        <f>IFERROR(VLOOKUP(C212,Plan2!B:C,2,0),"")</f>
        <v/>
      </c>
    </row>
    <row r="213" spans="2:14" s="23" customFormat="1" x14ac:dyDescent="0.2">
      <c r="B213" s="16">
        <f t="shared" si="3"/>
        <v>205</v>
      </c>
      <c r="C213" s="33">
        <v>2330</v>
      </c>
      <c r="D213" s="34" t="s">
        <v>130</v>
      </c>
      <c r="E213" s="16" t="str">
        <f>IFERROR(VLOOKUP(C213,SRA!B:T,8,0),"")</f>
        <v>CLT</v>
      </c>
      <c r="F213" s="22" t="s">
        <v>523</v>
      </c>
      <c r="G213" s="16" t="str">
        <f>IFERROR(VLOOKUP(C213,SRA!B:T,5,0),"")</f>
        <v>ANALISTA INFORMATICA</v>
      </c>
      <c r="H213" s="12">
        <f>IFERROR(VLOOKUP(C213,SRA!B:T,18,0),"")</f>
        <v>4196.8</v>
      </c>
      <c r="I213" s="12">
        <f>IFERROR(VLOOKUP(C213,SRA!B:T,19,0),"")</f>
        <v>1993.92</v>
      </c>
      <c r="J213" s="40">
        <f>IFERROR(VLOOKUP(C213,MAIO!B:F,3,0),"0,00")</f>
        <v>6571.92</v>
      </c>
      <c r="K213" s="12">
        <f>J213-L213</f>
        <v>2457.83</v>
      </c>
      <c r="L213" s="40">
        <f>IFERROR(VLOOKUP(C213,MAIO!B:H,7,0),"0,00")</f>
        <v>4114.09</v>
      </c>
      <c r="M213" s="29" t="str">
        <f>IFERROR(VLOOKUP(C213,FÉRIAS!C:D,2,0),"")</f>
        <v>ERICK RENAN PEREIRA DE ACIOLI</v>
      </c>
      <c r="N213" s="23" t="str">
        <f>IFERROR(VLOOKUP(C213,Plan2!B:C,2,0),"")</f>
        <v/>
      </c>
    </row>
    <row r="214" spans="2:14" s="23" customFormat="1" x14ac:dyDescent="0.2">
      <c r="B214" s="16">
        <f t="shared" si="3"/>
        <v>206</v>
      </c>
      <c r="C214" s="33">
        <v>2337</v>
      </c>
      <c r="D214" s="34" t="s">
        <v>131</v>
      </c>
      <c r="E214" s="16" t="str">
        <f>IFERROR(VLOOKUP(C214,SRA!B:T,8,0),"")</f>
        <v>CLT</v>
      </c>
      <c r="F214" s="22" t="s">
        <v>509</v>
      </c>
      <c r="G214" s="16" t="str">
        <f>IFERROR(VLOOKUP(C214,SRA!B:T,5,0),"")</f>
        <v>FARMACEUTICO IND</v>
      </c>
      <c r="H214" s="12">
        <f>IFERROR(VLOOKUP(C214,SRA!B:T,18,0),"")</f>
        <v>5191.91</v>
      </c>
      <c r="I214" s="12">
        <f>IFERROR(VLOOKUP(C214,SRA!B:T,19,0),"")</f>
        <v>0</v>
      </c>
      <c r="J214" s="40">
        <f>IFERROR(VLOOKUP(C214,MAIO!B:F,3,0),"0,00")</f>
        <v>5191.91</v>
      </c>
      <c r="K214" s="12">
        <f>J214-L214</f>
        <v>1447.83</v>
      </c>
      <c r="L214" s="40">
        <f>IFERROR(VLOOKUP(C214,MAIO!B:H,7,0),"0,00")</f>
        <v>3744.08</v>
      </c>
      <c r="M214" s="29" t="str">
        <f>IFERROR(VLOOKUP(C214,FÉRIAS!C:D,2,0),"")</f>
        <v/>
      </c>
      <c r="N214" s="23" t="str">
        <f>IFERROR(VLOOKUP(C214,Plan2!B:C,2,0),"")</f>
        <v/>
      </c>
    </row>
    <row r="215" spans="2:14" s="23" customFormat="1" x14ac:dyDescent="0.2">
      <c r="B215" s="16">
        <f t="shared" si="3"/>
        <v>207</v>
      </c>
      <c r="C215" s="33">
        <v>2339</v>
      </c>
      <c r="D215" s="34" t="s">
        <v>132</v>
      </c>
      <c r="E215" s="16" t="str">
        <f>IFERROR(VLOOKUP(C215,SRA!B:T,8,0),"")</f>
        <v>CLT</v>
      </c>
      <c r="F215" s="22" t="s">
        <v>509</v>
      </c>
      <c r="G215" s="16" t="str">
        <f>IFERROR(VLOOKUP(C215,SRA!B:T,5,0),"")</f>
        <v>FARMACEUTICO IND</v>
      </c>
      <c r="H215" s="12">
        <f>IFERROR(VLOOKUP(C215,SRA!B:T,18,0),"")</f>
        <v>8594.1299999999992</v>
      </c>
      <c r="I215" s="12">
        <f>IFERROR(VLOOKUP(C215,SRA!B:T,19,0),"")</f>
        <v>0</v>
      </c>
      <c r="J215" s="40">
        <f>IFERROR(VLOOKUP(C215,MAIO!B:F,3,0),"0,00")</f>
        <v>8594.1299999999992</v>
      </c>
      <c r="K215" s="12">
        <f>J215-L215</f>
        <v>2368.0399999999991</v>
      </c>
      <c r="L215" s="40">
        <f>IFERROR(VLOOKUP(C215,MAIO!B:H,7,0),"0,00")</f>
        <v>6226.09</v>
      </c>
      <c r="M215" s="29" t="str">
        <f>IFERROR(VLOOKUP(C215,FÉRIAS!C:D,2,0),"")</f>
        <v/>
      </c>
      <c r="N215" s="23" t="str">
        <f>IFERROR(VLOOKUP(C215,Plan2!B:C,2,0),"")</f>
        <v/>
      </c>
    </row>
    <row r="216" spans="2:14" s="23" customFormat="1" x14ac:dyDescent="0.2">
      <c r="B216" s="16">
        <f t="shared" si="3"/>
        <v>208</v>
      </c>
      <c r="C216" s="33">
        <v>2342</v>
      </c>
      <c r="D216" s="34" t="s">
        <v>133</v>
      </c>
      <c r="E216" s="16" t="str">
        <f>IFERROR(VLOOKUP(C216,SRA!B:T,8,0),"")</f>
        <v>CLT</v>
      </c>
      <c r="F216" s="22" t="s">
        <v>509</v>
      </c>
      <c r="G216" s="16" t="str">
        <f>IFERROR(VLOOKUP(C216,SRA!B:T,5,0),"")</f>
        <v>FARMACEUTICO IND</v>
      </c>
      <c r="H216" s="12">
        <f>IFERROR(VLOOKUP(C216,SRA!B:T,18,0),"")</f>
        <v>5191.91</v>
      </c>
      <c r="I216" s="12">
        <f>IFERROR(VLOOKUP(C216,SRA!B:T,19,0),"")</f>
        <v>1993.92</v>
      </c>
      <c r="J216" s="40">
        <f>IFERROR(VLOOKUP(C216,MAIO!B:F,3,0),"0,00")</f>
        <v>7185.84</v>
      </c>
      <c r="K216" s="12">
        <f>J216-L216</f>
        <v>3413</v>
      </c>
      <c r="L216" s="40">
        <f>IFERROR(VLOOKUP(C216,MAIO!B:H,7,0),"0,00")</f>
        <v>3772.84</v>
      </c>
      <c r="M216" s="29" t="str">
        <f>IFERROR(VLOOKUP(C216,FÉRIAS!C:D,2,0),"")</f>
        <v/>
      </c>
      <c r="N216" s="23" t="str">
        <f>IFERROR(VLOOKUP(C216,Plan2!B:C,2,0),"")</f>
        <v/>
      </c>
    </row>
    <row r="217" spans="2:14" s="23" customFormat="1" x14ac:dyDescent="0.2">
      <c r="B217" s="16">
        <f t="shared" si="3"/>
        <v>209</v>
      </c>
      <c r="C217" s="33">
        <v>2343</v>
      </c>
      <c r="D217" s="34" t="s">
        <v>134</v>
      </c>
      <c r="E217" s="16" t="str">
        <f>IFERROR(VLOOKUP(C217,SRA!B:T,8,0),"")</f>
        <v>CLT</v>
      </c>
      <c r="F217" s="22" t="s">
        <v>509</v>
      </c>
      <c r="G217" s="16" t="str">
        <f>IFERROR(VLOOKUP(C217,SRA!B:T,5,0),"")</f>
        <v>FARMACEUTICO IND</v>
      </c>
      <c r="H217" s="12">
        <f>IFERROR(VLOOKUP(C217,SRA!B:T,18,0),"")</f>
        <v>8594.1299999999992</v>
      </c>
      <c r="I217" s="12">
        <f>IFERROR(VLOOKUP(C217,SRA!B:T,19,0),"")</f>
        <v>0</v>
      </c>
      <c r="J217" s="40">
        <f>IFERROR(VLOOKUP(C217,MAIO!B:F,3,0),"0,00")</f>
        <v>8594.1299999999992</v>
      </c>
      <c r="K217" s="12">
        <f>J217-L217</f>
        <v>2117.3899999999994</v>
      </c>
      <c r="L217" s="40">
        <f>IFERROR(VLOOKUP(C217,MAIO!B:H,7,0),"0,00")</f>
        <v>6476.74</v>
      </c>
      <c r="M217" s="29" t="str">
        <f>IFERROR(VLOOKUP(C217,FÉRIAS!C:D,2,0),"")</f>
        <v/>
      </c>
      <c r="N217" s="23" t="str">
        <f>IFERROR(VLOOKUP(C217,Plan2!B:C,2,0),"")</f>
        <v/>
      </c>
    </row>
    <row r="218" spans="2:14" s="23" customFormat="1" x14ac:dyDescent="0.2">
      <c r="B218" s="16">
        <f t="shared" si="3"/>
        <v>210</v>
      </c>
      <c r="C218" s="33">
        <v>2344</v>
      </c>
      <c r="D218" s="34" t="s">
        <v>135</v>
      </c>
      <c r="E218" s="16" t="str">
        <f>IFERROR(VLOOKUP(C218,SRA!B:T,8,0),"")</f>
        <v>CLT</v>
      </c>
      <c r="F218" s="22" t="s">
        <v>509</v>
      </c>
      <c r="G218" s="16" t="str">
        <f>IFERROR(VLOOKUP(C218,SRA!B:T,5,0),"")</f>
        <v>ANALISTA QUALI IND</v>
      </c>
      <c r="H218" s="12">
        <f>IFERROR(VLOOKUP(C218,SRA!B:T,18,0),"")</f>
        <v>5191.91</v>
      </c>
      <c r="I218" s="12">
        <f>IFERROR(VLOOKUP(C218,SRA!B:T,19,0),"")</f>
        <v>0</v>
      </c>
      <c r="J218" s="40">
        <f>IFERROR(VLOOKUP(C218,MAIO!B:F,3,0),"0,00")</f>
        <v>5191.91</v>
      </c>
      <c r="K218" s="12">
        <f>J218-L218</f>
        <v>974.5</v>
      </c>
      <c r="L218" s="40">
        <f>IFERROR(VLOOKUP(C218,MAIO!B:H,7,0),"0,00")</f>
        <v>4217.41</v>
      </c>
      <c r="M218" s="29" t="str">
        <f>IFERROR(VLOOKUP(C218,FÉRIAS!C:D,2,0),"")</f>
        <v/>
      </c>
      <c r="N218" s="23" t="str">
        <f>IFERROR(VLOOKUP(C218,Plan2!B:C,2,0),"")</f>
        <v/>
      </c>
    </row>
    <row r="219" spans="2:14" s="23" customFormat="1" x14ac:dyDescent="0.2">
      <c r="B219" s="16">
        <f t="shared" si="3"/>
        <v>211</v>
      </c>
      <c r="C219" s="33">
        <v>2351</v>
      </c>
      <c r="D219" s="34" t="s">
        <v>136</v>
      </c>
      <c r="E219" s="16" t="str">
        <f>IFERROR(VLOOKUP(C219,SRA!B:T,8,0),"")</f>
        <v>CLT</v>
      </c>
      <c r="F219" s="22" t="s">
        <v>509</v>
      </c>
      <c r="G219" s="16" t="str">
        <f>IFERROR(VLOOKUP(C219,SRA!B:T,5,0),"")</f>
        <v>OP. DE PROD. IND.</v>
      </c>
      <c r="H219" s="12">
        <f>IFERROR(VLOOKUP(C219,SRA!B:T,18,0),"")</f>
        <v>1487.05</v>
      </c>
      <c r="I219" s="12">
        <f>IFERROR(VLOOKUP(C219,SRA!B:T,19,0),"")</f>
        <v>0</v>
      </c>
      <c r="J219" s="40">
        <f>IFERROR(VLOOKUP(C219,MAIO!B:F,3,0),"0,00")</f>
        <v>1487.05</v>
      </c>
      <c r="K219" s="12">
        <f>J219-L219</f>
        <v>1215.24</v>
      </c>
      <c r="L219" s="40">
        <f>IFERROR(VLOOKUP(C219,MAIO!B:H,7,0),"0,00")</f>
        <v>271.81</v>
      </c>
      <c r="M219" s="29" t="str">
        <f>IFERROR(VLOOKUP(C219,FÉRIAS!C:D,2,0),"")</f>
        <v/>
      </c>
      <c r="N219" s="23" t="str">
        <f>IFERROR(VLOOKUP(C219,Plan2!B:C,2,0),"")</f>
        <v/>
      </c>
    </row>
    <row r="220" spans="2:14" s="23" customFormat="1" x14ac:dyDescent="0.2">
      <c r="B220" s="16">
        <f t="shared" si="3"/>
        <v>212</v>
      </c>
      <c r="C220" s="33">
        <v>2363</v>
      </c>
      <c r="D220" s="34" t="s">
        <v>137</v>
      </c>
      <c r="E220" s="16" t="str">
        <f>IFERROR(VLOOKUP(C220,SRA!B:T,8,0),"")</f>
        <v>CLT</v>
      </c>
      <c r="F220" s="22" t="s">
        <v>509</v>
      </c>
      <c r="G220" s="16" t="str">
        <f>IFERROR(VLOOKUP(C220,SRA!B:T,5,0),"")</f>
        <v>OP. DE PROD. IND.(C)</v>
      </c>
      <c r="H220" s="12">
        <f>IFERROR(VLOOKUP(C220,SRA!B:T,18,0),"")</f>
        <v>1639.5</v>
      </c>
      <c r="I220" s="12">
        <f>IFERROR(VLOOKUP(C220,SRA!B:T,19,0),"")</f>
        <v>0</v>
      </c>
      <c r="J220" s="40">
        <f>IFERROR(VLOOKUP(C220,MAIO!B:F,3,0),"0,00")</f>
        <v>2072.64</v>
      </c>
      <c r="K220" s="12">
        <f>J220-L220</f>
        <v>853.04</v>
      </c>
      <c r="L220" s="40">
        <f>IFERROR(VLOOKUP(C220,MAIO!B:H,7,0),"0,00")</f>
        <v>1219.5999999999999</v>
      </c>
      <c r="M220" s="29" t="str">
        <f>IFERROR(VLOOKUP(C220,FÉRIAS!C:D,2,0),"")</f>
        <v/>
      </c>
      <c r="N220" s="23" t="str">
        <f>IFERROR(VLOOKUP(C220,Plan2!B:C,2,0),"")</f>
        <v/>
      </c>
    </row>
    <row r="221" spans="2:14" s="23" customFormat="1" x14ac:dyDescent="0.2">
      <c r="B221" s="16">
        <f t="shared" si="3"/>
        <v>213</v>
      </c>
      <c r="C221" s="33">
        <v>2367</v>
      </c>
      <c r="D221" s="34" t="s">
        <v>138</v>
      </c>
      <c r="E221" s="16" t="str">
        <f>IFERROR(VLOOKUP(C221,SRA!B:T,8,0),"")</f>
        <v>CLT</v>
      </c>
      <c r="F221" s="22" t="s">
        <v>509</v>
      </c>
      <c r="G221" s="16" t="str">
        <f>IFERROR(VLOOKUP(C221,SRA!B:T,5,0),"")</f>
        <v>TEC.EM QUALIDADE IND</v>
      </c>
      <c r="H221" s="12">
        <f>IFERROR(VLOOKUP(C221,SRA!B:T,18,0),"")</f>
        <v>1714.22</v>
      </c>
      <c r="I221" s="12">
        <f>IFERROR(VLOOKUP(C221,SRA!B:T,19,0),"")</f>
        <v>0</v>
      </c>
      <c r="J221" s="40">
        <f>IFERROR(VLOOKUP(C221,MAIO!B:F,3,0),"0,00")</f>
        <v>1715.29</v>
      </c>
      <c r="K221" s="12">
        <f>J221-L221</f>
        <v>1063.4899999999998</v>
      </c>
      <c r="L221" s="40">
        <f>IFERROR(VLOOKUP(C221,MAIO!B:H,7,0),"0,00")</f>
        <v>651.80000000000007</v>
      </c>
      <c r="M221" s="29" t="str">
        <f>IFERROR(VLOOKUP(C221,FÉRIAS!C:D,2,0),"")</f>
        <v/>
      </c>
      <c r="N221" s="23" t="str">
        <f>IFERROR(VLOOKUP(C221,Plan2!B:C,2,0),"")</f>
        <v/>
      </c>
    </row>
    <row r="222" spans="2:14" s="23" customFormat="1" x14ac:dyDescent="0.2">
      <c r="B222" s="16">
        <f t="shared" si="3"/>
        <v>214</v>
      </c>
      <c r="C222" s="33">
        <v>2371</v>
      </c>
      <c r="D222" s="34" t="s">
        <v>139</v>
      </c>
      <c r="E222" s="16" t="str">
        <f>IFERROR(VLOOKUP(C222,SRA!B:T,8,0),"")</f>
        <v>CLT</v>
      </c>
      <c r="F222" s="22" t="s">
        <v>538</v>
      </c>
      <c r="G222" s="16" t="str">
        <f>IFERROR(VLOOKUP(C222,SRA!B:T,5,0),"")</f>
        <v>TEC EM SEG DO TRAB.</v>
      </c>
      <c r="H222" s="12">
        <f>IFERROR(VLOOKUP(C222,SRA!B:T,18,0),"")</f>
        <v>2187.86</v>
      </c>
      <c r="I222" s="12">
        <f>IFERROR(VLOOKUP(C222,SRA!B:T,19,0),"")</f>
        <v>0</v>
      </c>
      <c r="J222" s="40">
        <f>IFERROR(VLOOKUP(C222,MAIO!B:F,3,0),"0,00")</f>
        <v>1008.43</v>
      </c>
      <c r="K222" s="12">
        <f>J222-L222</f>
        <v>1008.43</v>
      </c>
      <c r="L222" s="40">
        <f>IFERROR(VLOOKUP(C222,MAIO!B:H,7,0),"0,00")</f>
        <v>0</v>
      </c>
      <c r="M222" s="29" t="str">
        <f>IFERROR(VLOOKUP(C222,FÉRIAS!C:D,2,0),"")</f>
        <v/>
      </c>
      <c r="N222" s="23" t="str">
        <f>IFERROR(VLOOKUP(C222,Plan2!B:C,2,0),"")</f>
        <v>SUZELLE TRAJANO BENTO</v>
      </c>
    </row>
    <row r="223" spans="2:14" s="23" customFormat="1" x14ac:dyDescent="0.2">
      <c r="B223" s="16">
        <f t="shared" si="3"/>
        <v>215</v>
      </c>
      <c r="C223" s="33">
        <v>2382</v>
      </c>
      <c r="D223" s="34" t="s">
        <v>140</v>
      </c>
      <c r="E223" s="16" t="str">
        <f>IFERROR(VLOOKUP(C223,SRA!B:T,8,0),"")</f>
        <v>CLT</v>
      </c>
      <c r="F223" s="22" t="s">
        <v>509</v>
      </c>
      <c r="G223" s="16" t="str">
        <f>IFERROR(VLOOKUP(C223,SRA!B:T,5,0),"")</f>
        <v>FARMACEUTICO IND</v>
      </c>
      <c r="H223" s="12">
        <f>IFERROR(VLOOKUP(C223,SRA!B:T,18,0),"")</f>
        <v>5191.91</v>
      </c>
      <c r="I223" s="12">
        <f>IFERROR(VLOOKUP(C223,SRA!B:T,19,0),"")</f>
        <v>5739.47</v>
      </c>
      <c r="J223" s="40">
        <f>IFERROR(VLOOKUP(C223,MAIO!B:F,3,0),"0,00")</f>
        <v>10931.38</v>
      </c>
      <c r="K223" s="12">
        <f>J223-L223</f>
        <v>3654.3899999999994</v>
      </c>
      <c r="L223" s="40">
        <f>IFERROR(VLOOKUP(C223,MAIO!B:H,7,0),"0,00")</f>
        <v>7276.99</v>
      </c>
      <c r="M223" s="29" t="str">
        <f>IFERROR(VLOOKUP(C223,FÉRIAS!C:D,2,0),"")</f>
        <v/>
      </c>
      <c r="N223" s="23" t="str">
        <f>IFERROR(VLOOKUP(C223,Plan2!B:C,2,0),"")</f>
        <v/>
      </c>
    </row>
    <row r="224" spans="2:14" s="23" customFormat="1" x14ac:dyDescent="0.2">
      <c r="B224" s="16">
        <f t="shared" si="3"/>
        <v>216</v>
      </c>
      <c r="C224" s="33">
        <v>2384</v>
      </c>
      <c r="D224" s="34" t="s">
        <v>141</v>
      </c>
      <c r="E224" s="16" t="str">
        <f>IFERROR(VLOOKUP(C224,SRA!B:T,8,0),"")</f>
        <v>CLT</v>
      </c>
      <c r="F224" s="22" t="s">
        <v>509</v>
      </c>
      <c r="G224" s="16" t="str">
        <f>IFERROR(VLOOKUP(C224,SRA!B:T,5,0),"")</f>
        <v>TEC.EM QUALIDADE IND</v>
      </c>
      <c r="H224" s="12">
        <f>IFERROR(VLOOKUP(C224,SRA!B:T,18,0),"")</f>
        <v>1714.22</v>
      </c>
      <c r="I224" s="12">
        <f>IFERROR(VLOOKUP(C224,SRA!B:T,19,0),"")</f>
        <v>0</v>
      </c>
      <c r="J224" s="40">
        <f>IFERROR(VLOOKUP(C224,MAIO!B:F,3,0),"0,00")</f>
        <v>2117.6</v>
      </c>
      <c r="K224" s="12">
        <f>J224-L224</f>
        <v>451.90999999999985</v>
      </c>
      <c r="L224" s="40">
        <f>IFERROR(VLOOKUP(C224,MAIO!B:H,7,0),"0,00")</f>
        <v>1665.69</v>
      </c>
      <c r="M224" s="29" t="str">
        <f>IFERROR(VLOOKUP(C224,FÉRIAS!C:D,2,0),"")</f>
        <v/>
      </c>
      <c r="N224" s="23" t="str">
        <f>IFERROR(VLOOKUP(C224,Plan2!B:C,2,0),"")</f>
        <v/>
      </c>
    </row>
    <row r="225" spans="2:14" s="23" customFormat="1" x14ac:dyDescent="0.2">
      <c r="B225" s="16">
        <f t="shared" si="3"/>
        <v>217</v>
      </c>
      <c r="C225" s="33">
        <v>2392</v>
      </c>
      <c r="D225" s="34" t="s">
        <v>142</v>
      </c>
      <c r="E225" s="16" t="str">
        <f>IFERROR(VLOOKUP(C225,SRA!B:T,8,0),"")</f>
        <v>CLT</v>
      </c>
      <c r="F225" s="22" t="s">
        <v>509</v>
      </c>
      <c r="G225" s="16" t="str">
        <f>IFERROR(VLOOKUP(C225,SRA!B:T,5,0),"")</f>
        <v>TEC UTI TRA EFLUENTE</v>
      </c>
      <c r="H225" s="12">
        <f>IFERROR(VLOOKUP(C225,SRA!B:T,18,0),"")</f>
        <v>1714.22</v>
      </c>
      <c r="I225" s="12">
        <f>IFERROR(VLOOKUP(C225,SRA!B:T,19,0),"")</f>
        <v>1993.92</v>
      </c>
      <c r="J225" s="40">
        <f>IFERROR(VLOOKUP(C225,MAIO!B:F,3,0),"0,00")</f>
        <v>4009.52</v>
      </c>
      <c r="K225" s="12">
        <f>J225-L225</f>
        <v>1185.1199999999999</v>
      </c>
      <c r="L225" s="40">
        <f>IFERROR(VLOOKUP(C225,MAIO!B:H,7,0),"0,00")</f>
        <v>2824.4</v>
      </c>
      <c r="M225" s="29" t="str">
        <f>IFERROR(VLOOKUP(C225,FÉRIAS!C:D,2,0),"")</f>
        <v/>
      </c>
      <c r="N225" s="23" t="str">
        <f>IFERROR(VLOOKUP(C225,Plan2!B:C,2,0),"")</f>
        <v/>
      </c>
    </row>
    <row r="226" spans="2:14" s="23" customFormat="1" x14ac:dyDescent="0.2">
      <c r="B226" s="16">
        <f t="shared" si="3"/>
        <v>218</v>
      </c>
      <c r="C226" s="22">
        <v>2406</v>
      </c>
      <c r="D226" s="34" t="s">
        <v>143</v>
      </c>
      <c r="E226" s="16" t="str">
        <f>IFERROR(VLOOKUP(C226,SRA!B:T,8,0),"")</f>
        <v>CLT</v>
      </c>
      <c r="F226" s="22" t="s">
        <v>509</v>
      </c>
      <c r="G226" s="16" t="str">
        <f>IFERROR(VLOOKUP(C226,SRA!B:T,5,0),"")</f>
        <v>OP. DE PROD. IND.</v>
      </c>
      <c r="H226" s="12">
        <f>IFERROR(VLOOKUP(C226,SRA!B:T,18,0),"")</f>
        <v>1348.79</v>
      </c>
      <c r="I226" s="12">
        <f>IFERROR(VLOOKUP(C226,SRA!B:T,19,0),"")</f>
        <v>0</v>
      </c>
      <c r="J226" s="40">
        <f>IFERROR(VLOOKUP(C226,MAIO!B:F,3,0),"0,00")</f>
        <v>1845.15</v>
      </c>
      <c r="K226" s="12">
        <f>J226-L226</f>
        <v>672.35000000000014</v>
      </c>
      <c r="L226" s="40">
        <f>IFERROR(VLOOKUP(C226,MAIO!B:H,7,0),"0,00")</f>
        <v>1172.8</v>
      </c>
      <c r="M226" s="29" t="str">
        <f>IFERROR(VLOOKUP(C226,FÉRIAS!C:D,2,0),"")</f>
        <v/>
      </c>
      <c r="N226" s="23" t="str">
        <f>IFERROR(VLOOKUP(C226,Plan2!B:C,2,0),"")</f>
        <v/>
      </c>
    </row>
    <row r="227" spans="2:14" s="23" customFormat="1" x14ac:dyDescent="0.2">
      <c r="B227" s="16">
        <f t="shared" si="3"/>
        <v>219</v>
      </c>
      <c r="C227" s="33">
        <v>2414</v>
      </c>
      <c r="D227" s="34" t="s">
        <v>144</v>
      </c>
      <c r="E227" s="16" t="str">
        <f>IFERROR(VLOOKUP(C227,SRA!B:T,8,0),"")</f>
        <v>CLT</v>
      </c>
      <c r="F227" s="22" t="s">
        <v>509</v>
      </c>
      <c r="G227" s="16" t="str">
        <f>IFERROR(VLOOKUP(C227,SRA!B:T,5,0),"")</f>
        <v>OP. DE PROD. IND.</v>
      </c>
      <c r="H227" s="12">
        <f>IFERROR(VLOOKUP(C227,SRA!B:T,18,0),"")</f>
        <v>1223.3900000000001</v>
      </c>
      <c r="I227" s="12">
        <f>IFERROR(VLOOKUP(C227,SRA!B:T,19,0),"")</f>
        <v>0</v>
      </c>
      <c r="J227" s="40">
        <f>IFERROR(VLOOKUP(C227,MAIO!B:F,3,0),"0,00")</f>
        <v>1223.3900000000001</v>
      </c>
      <c r="K227" s="12">
        <f>J227-L227</f>
        <v>530.37000000000012</v>
      </c>
      <c r="L227" s="40">
        <f>IFERROR(VLOOKUP(C227,MAIO!B:H,7,0),"0,00")</f>
        <v>693.02</v>
      </c>
      <c r="M227" s="29" t="str">
        <f>IFERROR(VLOOKUP(C227,FÉRIAS!C:D,2,0),"")</f>
        <v/>
      </c>
      <c r="N227" s="23" t="str">
        <f>IFERROR(VLOOKUP(C227,Plan2!B:C,2,0),"")</f>
        <v/>
      </c>
    </row>
    <row r="228" spans="2:14" s="23" customFormat="1" x14ac:dyDescent="0.2">
      <c r="B228" s="16">
        <f t="shared" si="3"/>
        <v>220</v>
      </c>
      <c r="C228" s="33">
        <v>2415</v>
      </c>
      <c r="D228" s="34" t="s">
        <v>145</v>
      </c>
      <c r="E228" s="16" t="str">
        <f>IFERROR(VLOOKUP(C228,SRA!B:T,8,0),"")</f>
        <v>CLT</v>
      </c>
      <c r="F228" s="22" t="s">
        <v>509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5739.47</v>
      </c>
      <c r="J228" s="40">
        <f>IFERROR(VLOOKUP(C228,MAIO!B:F,3,0),"0,00")</f>
        <v>10931.38</v>
      </c>
      <c r="K228" s="12">
        <f>J228-L228</f>
        <v>2743.4399999999987</v>
      </c>
      <c r="L228" s="40">
        <f>IFERROR(VLOOKUP(C228,MAIO!B:H,7,0),"0,00")</f>
        <v>8187.9400000000005</v>
      </c>
      <c r="M228" s="29" t="str">
        <f>IFERROR(VLOOKUP(C228,FÉRIAS!C:D,2,0),"")</f>
        <v/>
      </c>
      <c r="N228" s="23" t="str">
        <f>IFERROR(VLOOKUP(C228,Plan2!B:C,2,0),"")</f>
        <v/>
      </c>
    </row>
    <row r="229" spans="2:14" s="23" customFormat="1" x14ac:dyDescent="0.2">
      <c r="B229" s="16">
        <f t="shared" si="3"/>
        <v>221</v>
      </c>
      <c r="C229" s="33">
        <v>2417</v>
      </c>
      <c r="D229" s="34" t="s">
        <v>146</v>
      </c>
      <c r="E229" s="16" t="str">
        <f>IFERROR(VLOOKUP(C229,SRA!B:T,8,0),"")</f>
        <v>CLT</v>
      </c>
      <c r="F229" s="22" t="s">
        <v>509</v>
      </c>
      <c r="G229" s="16" t="str">
        <f>IFERROR(VLOOKUP(C229,SRA!B:T,5,0),"")</f>
        <v>OP. DE PROD. IND.</v>
      </c>
      <c r="H229" s="12">
        <f>IFERROR(VLOOKUP(C229,SRA!B:T,18,0),"")</f>
        <v>1487.05</v>
      </c>
      <c r="I229" s="12">
        <f>IFERROR(VLOOKUP(C229,SRA!B:T,19,0),"")</f>
        <v>0</v>
      </c>
      <c r="J229" s="40">
        <f>IFERROR(VLOOKUP(C229,MAIO!B:F,3,0),"0,00")</f>
        <v>1487.05</v>
      </c>
      <c r="K229" s="12">
        <f>J229-L229</f>
        <v>440.07999999999993</v>
      </c>
      <c r="L229" s="40">
        <f>IFERROR(VLOOKUP(C229,MAIO!B:H,7,0),"0,00")</f>
        <v>1046.97</v>
      </c>
      <c r="M229" s="29" t="str">
        <f>IFERROR(VLOOKUP(C229,FÉRIAS!C:D,2,0),"")</f>
        <v/>
      </c>
      <c r="N229" s="23" t="str">
        <f>IFERROR(VLOOKUP(C229,Plan2!B:C,2,0),"")</f>
        <v/>
      </c>
    </row>
    <row r="230" spans="2:14" s="23" customFormat="1" x14ac:dyDescent="0.2">
      <c r="B230" s="16">
        <f t="shared" si="3"/>
        <v>222</v>
      </c>
      <c r="C230" s="33">
        <v>2420</v>
      </c>
      <c r="D230" s="34" t="s">
        <v>147</v>
      </c>
      <c r="E230" s="16" t="str">
        <f>IFERROR(VLOOKUP(C230,SRA!B:T,8,0),"")</f>
        <v>CLT</v>
      </c>
      <c r="F230" s="22" t="s">
        <v>509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5739.47</v>
      </c>
      <c r="J230" s="40">
        <f>IFERROR(VLOOKUP(C230,MAIO!B:F,3,0),"0,00")</f>
        <v>11232.76</v>
      </c>
      <c r="K230" s="12">
        <f>J230-L230</f>
        <v>2722.0500000000011</v>
      </c>
      <c r="L230" s="40">
        <f>IFERROR(VLOOKUP(C230,MAIO!B:H,7,0),"0,00")</f>
        <v>8510.7099999999991</v>
      </c>
      <c r="M230" s="29" t="str">
        <f>IFERROR(VLOOKUP(C230,FÉRIAS!C:D,2,0),"")</f>
        <v/>
      </c>
      <c r="N230" s="23" t="str">
        <f>IFERROR(VLOOKUP(C230,Plan2!B:C,2,0),"")</f>
        <v/>
      </c>
    </row>
    <row r="231" spans="2:14" s="23" customFormat="1" x14ac:dyDescent="0.2">
      <c r="B231" s="16">
        <f t="shared" si="3"/>
        <v>223</v>
      </c>
      <c r="C231" s="33">
        <v>2421</v>
      </c>
      <c r="D231" s="34" t="s">
        <v>148</v>
      </c>
      <c r="E231" s="16" t="str">
        <f>IFERROR(VLOOKUP(C231,SRA!B:T,8,0),"")</f>
        <v>CLT</v>
      </c>
      <c r="F231" s="22" t="s">
        <v>509</v>
      </c>
      <c r="G231" s="16" t="str">
        <f>IFERROR(VLOOKUP(C231,SRA!B:T,5,0),"")</f>
        <v>ANALISTA EM RH</v>
      </c>
      <c r="H231" s="12">
        <f>IFERROR(VLOOKUP(C231,SRA!B:T,18,0),"")</f>
        <v>3288.3</v>
      </c>
      <c r="I231" s="12">
        <f>IFERROR(VLOOKUP(C231,SRA!B:T,19,0),"")</f>
        <v>1993.92</v>
      </c>
      <c r="J231" s="40">
        <f>IFERROR(VLOOKUP(C231,MAIO!B:F,3,0),"0,00")</f>
        <v>5282.22</v>
      </c>
      <c r="K231" s="12">
        <f>J231-L231</f>
        <v>1574.9100000000003</v>
      </c>
      <c r="L231" s="40">
        <f>IFERROR(VLOOKUP(C231,MAIO!B:H,7,0),"0,00")</f>
        <v>3707.31</v>
      </c>
      <c r="M231" s="29" t="str">
        <f>IFERROR(VLOOKUP(C231,FÉRIAS!C:D,2,0),"")</f>
        <v/>
      </c>
      <c r="N231" s="23" t="str">
        <f>IFERROR(VLOOKUP(C231,Plan2!B:C,2,0),"")</f>
        <v/>
      </c>
    </row>
    <row r="232" spans="2:14" s="23" customFormat="1" x14ac:dyDescent="0.2">
      <c r="B232" s="16">
        <f t="shared" si="3"/>
        <v>224</v>
      </c>
      <c r="C232" s="33">
        <v>2437</v>
      </c>
      <c r="D232" s="34" t="s">
        <v>149</v>
      </c>
      <c r="E232" s="16" t="str">
        <f>IFERROR(VLOOKUP(C232,SRA!B:T,8,0),"")</f>
        <v>CLT</v>
      </c>
      <c r="F232" s="22" t="s">
        <v>509</v>
      </c>
      <c r="G232" s="16" t="str">
        <f>IFERROR(VLOOKUP(C232,SRA!B:T,5,0),"")</f>
        <v>TEC.EM QUALIDADE IND</v>
      </c>
      <c r="H232" s="12">
        <f>IFERROR(VLOOKUP(C232,SRA!B:T,18,0),"")</f>
        <v>1714.22</v>
      </c>
      <c r="I232" s="12">
        <f>IFERROR(VLOOKUP(C232,SRA!B:T,19,0),"")</f>
        <v>0</v>
      </c>
      <c r="J232" s="40">
        <f>IFERROR(VLOOKUP(C232,MAIO!B:F,3,0),"0,00")</f>
        <v>1714.22</v>
      </c>
      <c r="K232" s="12">
        <f>J232-L232</f>
        <v>361.45000000000005</v>
      </c>
      <c r="L232" s="40">
        <f>IFERROR(VLOOKUP(C232,MAIO!B:H,7,0),"0,00")</f>
        <v>1352.77</v>
      </c>
      <c r="M232" s="29" t="str">
        <f>IFERROR(VLOOKUP(C232,FÉRIAS!C:D,2,0),"")</f>
        <v/>
      </c>
      <c r="N232" s="23" t="str">
        <f>IFERROR(VLOOKUP(C232,Plan2!B:C,2,0),"")</f>
        <v/>
      </c>
    </row>
    <row r="233" spans="2:14" s="23" customFormat="1" x14ac:dyDescent="0.2">
      <c r="B233" s="16">
        <f t="shared" si="3"/>
        <v>225</v>
      </c>
      <c r="C233" s="33">
        <v>2440</v>
      </c>
      <c r="D233" s="34" t="s">
        <v>150</v>
      </c>
      <c r="E233" s="16" t="str">
        <f>IFERROR(VLOOKUP(C233,SRA!B:T,8,0),"")</f>
        <v>CLT</v>
      </c>
      <c r="F233" s="22" t="s">
        <v>509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1107.73</v>
      </c>
      <c r="J233" s="40">
        <f>IFERROR(VLOOKUP(C233,MAIO!B:F,3,0),"0,00")</f>
        <v>2601.39</v>
      </c>
      <c r="K233" s="12">
        <f>J233-L233</f>
        <v>568.47999999999979</v>
      </c>
      <c r="L233" s="40">
        <f>IFERROR(VLOOKUP(C233,MAIO!B:H,7,0),"0,00")</f>
        <v>2032.91</v>
      </c>
      <c r="M233" s="29" t="str">
        <f>IFERROR(VLOOKUP(C233,FÉRIAS!C:D,2,0),"")</f>
        <v/>
      </c>
      <c r="N233" s="23" t="str">
        <f>IFERROR(VLOOKUP(C233,Plan2!B:C,2,0),"")</f>
        <v/>
      </c>
    </row>
    <row r="234" spans="2:14" s="23" customFormat="1" x14ac:dyDescent="0.2">
      <c r="B234" s="16">
        <f t="shared" si="3"/>
        <v>226</v>
      </c>
      <c r="C234" s="33">
        <v>2441</v>
      </c>
      <c r="D234" s="34" t="s">
        <v>151</v>
      </c>
      <c r="E234" s="16" t="str">
        <f>IFERROR(VLOOKUP(C234,SRA!B:T,8,0),"")</f>
        <v>CLT</v>
      </c>
      <c r="F234" s="22" t="s">
        <v>509</v>
      </c>
      <c r="G234" s="16" t="str">
        <f>IFERROR(VLOOKUP(C234,SRA!B:T,5,0),"")</f>
        <v>OP. DE PROD. IND.(C)</v>
      </c>
      <c r="H234" s="12">
        <f>IFERROR(VLOOKUP(C234,SRA!B:T,18,0),"")</f>
        <v>1639.5</v>
      </c>
      <c r="I234" s="12">
        <f>IFERROR(VLOOKUP(C234,SRA!B:T,19,0),"")</f>
        <v>0</v>
      </c>
      <c r="J234" s="40">
        <f>IFERROR(VLOOKUP(C234,MAIO!B:F,3,0),"0,00")</f>
        <v>1997.35</v>
      </c>
      <c r="K234" s="12">
        <f>J234-L234</f>
        <v>1078.1999999999998</v>
      </c>
      <c r="L234" s="40">
        <f>IFERROR(VLOOKUP(C234,MAIO!B:H,7,0),"0,00")</f>
        <v>919.15</v>
      </c>
      <c r="M234" s="29" t="str">
        <f>IFERROR(VLOOKUP(C234,FÉRIAS!C:D,2,0),"")</f>
        <v/>
      </c>
      <c r="N234" s="23" t="str">
        <f>IFERROR(VLOOKUP(C234,Plan2!B:C,2,0),"")</f>
        <v/>
      </c>
    </row>
    <row r="235" spans="2:14" s="23" customFormat="1" x14ac:dyDescent="0.2">
      <c r="B235" s="16">
        <f t="shared" si="3"/>
        <v>227</v>
      </c>
      <c r="C235" s="33">
        <v>2443</v>
      </c>
      <c r="D235" s="34" t="s">
        <v>545</v>
      </c>
      <c r="E235" s="16" t="str">
        <f>IFERROR(VLOOKUP(C235,SRA!B:T,8,0),"")</f>
        <v>CLT</v>
      </c>
      <c r="F235" s="22" t="s">
        <v>509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40">
        <f>IFERROR(VLOOKUP(C235,MAIO!B:F,3,0),"0,00")</f>
        <v>1844.9</v>
      </c>
      <c r="K235" s="12">
        <f>J235-L235</f>
        <v>349.15000000000009</v>
      </c>
      <c r="L235" s="40">
        <f>IFERROR(VLOOKUP(C235,MAIO!B:H,7,0),"0,00")</f>
        <v>1495.75</v>
      </c>
      <c r="M235" s="29" t="str">
        <f>IFERROR(VLOOKUP(C235,FÉRIAS!C:D,2,0),"")</f>
        <v/>
      </c>
      <c r="N235" s="23" t="str">
        <f>IFERROR(VLOOKUP(C235,Plan2!B:C,2,0),"")</f>
        <v/>
      </c>
    </row>
    <row r="236" spans="2:14" s="23" customFormat="1" x14ac:dyDescent="0.2">
      <c r="B236" s="16">
        <f t="shared" si="3"/>
        <v>228</v>
      </c>
      <c r="C236" s="33">
        <v>2448</v>
      </c>
      <c r="D236" s="34" t="s">
        <v>152</v>
      </c>
      <c r="E236" s="16" t="str">
        <f>IFERROR(VLOOKUP(C236,SRA!B:T,8,0),"")</f>
        <v>CLT</v>
      </c>
      <c r="F236" s="22" t="s">
        <v>509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1107.73</v>
      </c>
      <c r="J236" s="40">
        <f>IFERROR(VLOOKUP(C236,MAIO!B:F,3,0),"0,00")</f>
        <v>3340.82</v>
      </c>
      <c r="K236" s="12">
        <f>J236-L236</f>
        <v>964.36000000000013</v>
      </c>
      <c r="L236" s="40">
        <f>IFERROR(VLOOKUP(C236,MAIO!B:H,7,0),"0,00")</f>
        <v>2376.46</v>
      </c>
      <c r="M236" s="29" t="str">
        <f>IFERROR(VLOOKUP(C236,FÉRIAS!C:D,2,0),"")</f>
        <v/>
      </c>
      <c r="N236" s="23" t="str">
        <f>IFERROR(VLOOKUP(C236,Plan2!B:C,2,0),"")</f>
        <v/>
      </c>
    </row>
    <row r="237" spans="2:14" s="23" customFormat="1" x14ac:dyDescent="0.2">
      <c r="B237" s="16">
        <f t="shared" si="3"/>
        <v>229</v>
      </c>
      <c r="C237" s="33">
        <v>2451</v>
      </c>
      <c r="D237" s="34" t="s">
        <v>153</v>
      </c>
      <c r="E237" s="16" t="str">
        <f>IFERROR(VLOOKUP(C237,SRA!B:T,8,0),"")</f>
        <v>CLT</v>
      </c>
      <c r="F237" s="22" t="s">
        <v>509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40">
        <f>IFERROR(VLOOKUP(C237,MAIO!B:F,3,0),"0,00")</f>
        <v>1910.44</v>
      </c>
      <c r="K237" s="12">
        <f>J237-L237</f>
        <v>260.27</v>
      </c>
      <c r="L237" s="40">
        <f>IFERROR(VLOOKUP(C237,MAIO!B:H,7,0),"0,00")</f>
        <v>1650.17</v>
      </c>
      <c r="M237" s="29" t="str">
        <f>IFERROR(VLOOKUP(C237,FÉRIAS!C:D,2,0),"")</f>
        <v/>
      </c>
      <c r="N237" s="23" t="str">
        <f>IFERROR(VLOOKUP(C237,Plan2!B:C,2,0),"")</f>
        <v/>
      </c>
    </row>
    <row r="238" spans="2:14" s="23" customFormat="1" x14ac:dyDescent="0.2">
      <c r="B238" s="16">
        <f t="shared" si="3"/>
        <v>230</v>
      </c>
      <c r="C238" s="33">
        <v>2460</v>
      </c>
      <c r="D238" s="34" t="s">
        <v>154</v>
      </c>
      <c r="E238" s="16" t="str">
        <f>IFERROR(VLOOKUP(C238,SRA!B:T,8,0),"")</f>
        <v>CLT</v>
      </c>
      <c r="F238" s="22" t="s">
        <v>509</v>
      </c>
      <c r="G238" s="16" t="str">
        <f>IFERROR(VLOOKUP(C238,SRA!B:T,5,0),"")</f>
        <v>OP. DE PROD. IND.</v>
      </c>
      <c r="H238" s="12">
        <f>IFERROR(VLOOKUP(C238,SRA!B:T,18,0),"")</f>
        <v>1487.05</v>
      </c>
      <c r="I238" s="12">
        <f>IFERROR(VLOOKUP(C238,SRA!B:T,19,0),"")</f>
        <v>0</v>
      </c>
      <c r="J238" s="40">
        <f>IFERROR(VLOOKUP(C238,MAIO!B:F,3,0),"0,00")</f>
        <v>1901.46</v>
      </c>
      <c r="K238" s="12">
        <f>J238-L238</f>
        <v>511.65000000000009</v>
      </c>
      <c r="L238" s="40">
        <f>IFERROR(VLOOKUP(C238,MAIO!B:H,7,0),"0,00")</f>
        <v>1389.81</v>
      </c>
      <c r="M238" s="29" t="str">
        <f>IFERROR(VLOOKUP(C238,FÉRIAS!C:D,2,0),"")</f>
        <v/>
      </c>
      <c r="N238" s="23" t="str">
        <f>IFERROR(VLOOKUP(C238,Plan2!B:C,2,0),"")</f>
        <v/>
      </c>
    </row>
    <row r="239" spans="2:14" s="23" customFormat="1" x14ac:dyDescent="0.2">
      <c r="B239" s="16">
        <f t="shared" si="3"/>
        <v>231</v>
      </c>
      <c r="C239" s="33">
        <v>2468</v>
      </c>
      <c r="D239" s="34" t="s">
        <v>155</v>
      </c>
      <c r="E239" s="16" t="str">
        <f>IFERROR(VLOOKUP(C239,SRA!B:T,8,0),"")</f>
        <v>CLT</v>
      </c>
      <c r="F239" s="22" t="s">
        <v>509</v>
      </c>
      <c r="G239" s="16" t="str">
        <f>IFERROR(VLOOKUP(C239,SRA!B:T,5,0),"")</f>
        <v>TEC. EM ADM. E FIN.</v>
      </c>
      <c r="H239" s="12">
        <f>IFERROR(VLOOKUP(C239,SRA!B:T,18,0),"")</f>
        <v>1799.95</v>
      </c>
      <c r="I239" s="12">
        <f>IFERROR(VLOOKUP(C239,SRA!B:T,19,0),"")</f>
        <v>4993.92</v>
      </c>
      <c r="J239" s="40">
        <f>IFERROR(VLOOKUP(C239,MAIO!B:F,3,0),"0,00")</f>
        <v>7095.25</v>
      </c>
      <c r="K239" s="12">
        <f>J239-L239</f>
        <v>3074.3999999999996</v>
      </c>
      <c r="L239" s="40">
        <f>IFERROR(VLOOKUP(C239,MAIO!B:H,7,0),"0,00")</f>
        <v>4020.8500000000004</v>
      </c>
      <c r="M239" s="29" t="str">
        <f>IFERROR(VLOOKUP(C239,FÉRIAS!C:D,2,0),"")</f>
        <v/>
      </c>
      <c r="N239" s="23" t="str">
        <f>IFERROR(VLOOKUP(C239,Plan2!B:C,2,0),"")</f>
        <v/>
      </c>
    </row>
    <row r="240" spans="2:14" s="23" customFormat="1" x14ac:dyDescent="0.2">
      <c r="B240" s="16">
        <f t="shared" si="3"/>
        <v>232</v>
      </c>
      <c r="C240" s="33">
        <v>2474</v>
      </c>
      <c r="D240" s="34" t="s">
        <v>156</v>
      </c>
      <c r="E240" s="16" t="str">
        <f>IFERROR(VLOOKUP(C240,SRA!B:T,8,0),"")</f>
        <v>CLT</v>
      </c>
      <c r="F240" s="22" t="s">
        <v>509</v>
      </c>
      <c r="G240" s="16" t="str">
        <f>IFERROR(VLOOKUP(C240,SRA!B:T,5,0),"")</f>
        <v>FARMACEUTICO IND</v>
      </c>
      <c r="H240" s="12">
        <f>IFERROR(VLOOKUP(C240,SRA!B:T,18,0),"")</f>
        <v>5191.91</v>
      </c>
      <c r="I240" s="12">
        <f>IFERROR(VLOOKUP(C240,SRA!B:T,19,0),"")</f>
        <v>6245.89</v>
      </c>
      <c r="J240" s="40">
        <f>IFERROR(VLOOKUP(C240,MAIO!B:F,3,0),"0,00")</f>
        <v>11739.18</v>
      </c>
      <c r="K240" s="12">
        <f>J240-L240</f>
        <v>3429.66</v>
      </c>
      <c r="L240" s="40">
        <f>IFERROR(VLOOKUP(C240,MAIO!B:H,7,0),"0,00")</f>
        <v>8309.52</v>
      </c>
      <c r="M240" s="29" t="str">
        <f>IFERROR(VLOOKUP(C240,FÉRIAS!C:D,2,0),"")</f>
        <v/>
      </c>
      <c r="N240" s="23" t="str">
        <f>IFERROR(VLOOKUP(C240,Plan2!B:C,2,0),"")</f>
        <v/>
      </c>
    </row>
    <row r="241" spans="2:14" s="23" customFormat="1" x14ac:dyDescent="0.2">
      <c r="B241" s="16">
        <f t="shared" si="3"/>
        <v>233</v>
      </c>
      <c r="C241" s="33">
        <v>2478</v>
      </c>
      <c r="D241" s="34" t="s">
        <v>453</v>
      </c>
      <c r="E241" s="16" t="str">
        <f>IFERROR(VLOOKUP(C241,SRA!B:T,8,0),"")</f>
        <v>CLT</v>
      </c>
      <c r="F241" s="22" t="s">
        <v>509</v>
      </c>
      <c r="G241" s="16" t="str">
        <f>IFERROR(VLOOKUP(C241,SRA!B:T,5,0),"")</f>
        <v>ANA ASS FARMACEUTICA</v>
      </c>
      <c r="H241" s="12">
        <f>IFERROR(VLOOKUP(C241,SRA!B:T,18,0),"")</f>
        <v>4626.9799999999996</v>
      </c>
      <c r="I241" s="12">
        <f>IFERROR(VLOOKUP(C241,SRA!B:T,19,0),"")</f>
        <v>0</v>
      </c>
      <c r="J241" s="40">
        <f>IFERROR(VLOOKUP(C241,MAIO!B:F,3,0),"0,00")</f>
        <v>4626.9799999999996</v>
      </c>
      <c r="K241" s="12">
        <f>J241-L241</f>
        <v>812.72999999999956</v>
      </c>
      <c r="L241" s="40">
        <f>IFERROR(VLOOKUP(C241,MAIO!B:H,7,0),"0,00")</f>
        <v>3814.25</v>
      </c>
      <c r="M241" s="29" t="str">
        <f>IFERROR(VLOOKUP(C241,FÉRIAS!C:D,2,0),"")</f>
        <v/>
      </c>
      <c r="N241" s="23" t="str">
        <f>IFERROR(VLOOKUP(C241,Plan2!B:C,2,0),"")</f>
        <v/>
      </c>
    </row>
    <row r="242" spans="2:14" s="23" customFormat="1" x14ac:dyDescent="0.2">
      <c r="B242" s="16">
        <f t="shared" si="3"/>
        <v>234</v>
      </c>
      <c r="C242" s="33">
        <v>2481</v>
      </c>
      <c r="D242" s="34" t="s">
        <v>425</v>
      </c>
      <c r="E242" s="16" t="str">
        <f>IFERROR(VLOOKUP(C242,SRA!B:T,8,0),"")</f>
        <v>CLT</v>
      </c>
      <c r="F242" s="22" t="s">
        <v>509</v>
      </c>
      <c r="G242" s="16" t="str">
        <f>IFERROR(VLOOKUP(C242,SRA!B:T,5,0),"")</f>
        <v>ANA ASS FARMACEUTICA</v>
      </c>
      <c r="H242" s="12">
        <f>IFERROR(VLOOKUP(C242,SRA!B:T,18,0),"")</f>
        <v>4626.9799999999996</v>
      </c>
      <c r="I242" s="12">
        <f>IFERROR(VLOOKUP(C242,SRA!B:T,19,0),"")</f>
        <v>0</v>
      </c>
      <c r="J242" s="40">
        <f>IFERROR(VLOOKUP(C242,MAIO!B:F,3,0),"0,00")</f>
        <v>4626.9799999999996</v>
      </c>
      <c r="K242" s="12">
        <f>J242-L242</f>
        <v>1116.9399999999996</v>
      </c>
      <c r="L242" s="40">
        <f>IFERROR(VLOOKUP(C242,MAIO!B:H,7,0),"0,00")</f>
        <v>3510.04</v>
      </c>
      <c r="M242" s="29" t="str">
        <f>IFERROR(VLOOKUP(C242,FÉRIAS!C:D,2,0),"")</f>
        <v/>
      </c>
      <c r="N242" s="23" t="str">
        <f>IFERROR(VLOOKUP(C242,Plan2!B:C,2,0),"")</f>
        <v/>
      </c>
    </row>
    <row r="243" spans="2:14" s="23" customFormat="1" x14ac:dyDescent="0.2">
      <c r="B243" s="16">
        <f t="shared" si="3"/>
        <v>235</v>
      </c>
      <c r="C243" s="33">
        <v>2484</v>
      </c>
      <c r="D243" s="34" t="s">
        <v>446</v>
      </c>
      <c r="E243" s="16" t="str">
        <f>IFERROR(VLOOKUP(C243,SRA!B:T,8,0),"")</f>
        <v>CLT</v>
      </c>
      <c r="F243" s="22" t="s">
        <v>509</v>
      </c>
      <c r="G243" s="16" t="str">
        <f>IFERROR(VLOOKUP(C243,SRA!B:T,5,0),"")</f>
        <v>ANA ASS FARMACEUTICA</v>
      </c>
      <c r="H243" s="12">
        <f>IFERROR(VLOOKUP(C243,SRA!B:T,18,0),"")</f>
        <v>4858.32</v>
      </c>
      <c r="I243" s="12">
        <f>IFERROR(VLOOKUP(C243,SRA!B:T,19,0),"")</f>
        <v>0</v>
      </c>
      <c r="J243" s="40">
        <f>IFERROR(VLOOKUP(C243,MAIO!B:F,3,0),"0,00")</f>
        <v>4858.32</v>
      </c>
      <c r="K243" s="12">
        <f>J243-L243</f>
        <v>1405.79</v>
      </c>
      <c r="L243" s="40">
        <f>IFERROR(VLOOKUP(C243,MAIO!B:H,7,0),"0,00")</f>
        <v>3452.5299999999997</v>
      </c>
      <c r="M243" s="29" t="str">
        <f>IFERROR(VLOOKUP(C243,FÉRIAS!C:D,2,0),"")</f>
        <v/>
      </c>
      <c r="N243" s="23" t="str">
        <f>IFERROR(VLOOKUP(C243,Plan2!B:C,2,0),"")</f>
        <v/>
      </c>
    </row>
    <row r="244" spans="2:14" s="23" customFormat="1" x14ac:dyDescent="0.2">
      <c r="B244" s="16">
        <f t="shared" si="3"/>
        <v>236</v>
      </c>
      <c r="C244" s="33">
        <v>2490</v>
      </c>
      <c r="D244" s="34" t="s">
        <v>157</v>
      </c>
      <c r="E244" s="16" t="str">
        <f>IFERROR(VLOOKUP(C244,SRA!B:T,8,0),"")</f>
        <v>CLT</v>
      </c>
      <c r="F244" s="22" t="s">
        <v>538</v>
      </c>
      <c r="G244" s="16" t="str">
        <f>IFERROR(VLOOKUP(C244,SRA!B:T,5,0),"")</f>
        <v>TEC. EM ADM. E FIN.</v>
      </c>
      <c r="H244" s="12">
        <f>IFERROR(VLOOKUP(C244,SRA!B:T,18,0),"")</f>
        <v>1799.95</v>
      </c>
      <c r="I244" s="12">
        <f>IFERROR(VLOOKUP(C244,SRA!B:T,19,0),"")</f>
        <v>0</v>
      </c>
      <c r="J244" s="40">
        <f>IFERROR(VLOOKUP(C244,MAIO!B:F,3,0),"0,00")</f>
        <v>807.32</v>
      </c>
      <c r="K244" s="12">
        <f>J244-L244</f>
        <v>807.32</v>
      </c>
      <c r="L244" s="40">
        <f>IFERROR(VLOOKUP(C244,MAIO!B:H,7,0),"0,00")</f>
        <v>0</v>
      </c>
      <c r="M244" s="29" t="str">
        <f>IFERROR(VLOOKUP(C244,FÉRIAS!C:D,2,0),"")</f>
        <v/>
      </c>
      <c r="N244" s="23" t="str">
        <f>IFERROR(VLOOKUP(C244,Plan2!B:C,2,0),"")</f>
        <v>PAULO EDUARDO SANTOS FERREIRA</v>
      </c>
    </row>
    <row r="245" spans="2:14" s="23" customFormat="1" x14ac:dyDescent="0.2">
      <c r="B245" s="16">
        <f t="shared" si="3"/>
        <v>237</v>
      </c>
      <c r="C245" s="33">
        <v>2493</v>
      </c>
      <c r="D245" s="34" t="s">
        <v>158</v>
      </c>
      <c r="E245" s="16" t="str">
        <f>IFERROR(VLOOKUP(C245,SRA!B:T,8,0),"")</f>
        <v>CLT</v>
      </c>
      <c r="F245" s="22" t="s">
        <v>509</v>
      </c>
      <c r="G245" s="16" t="str">
        <f>IFERROR(VLOOKUP(C245,SRA!B:T,5,0),"")</f>
        <v>TEC. EM ADM. E FIN.</v>
      </c>
      <c r="H245" s="12">
        <f>IFERROR(VLOOKUP(C245,SRA!B:T,18,0),"")</f>
        <v>1799.95</v>
      </c>
      <c r="I245" s="12">
        <f>IFERROR(VLOOKUP(C245,SRA!B:T,19,0),"")</f>
        <v>1993.92</v>
      </c>
      <c r="J245" s="40">
        <f>IFERROR(VLOOKUP(C245,MAIO!B:F,3,0),"0,00")</f>
        <v>3793.87</v>
      </c>
      <c r="K245" s="12">
        <f>J245-L245</f>
        <v>1266.5299999999997</v>
      </c>
      <c r="L245" s="40">
        <f>IFERROR(VLOOKUP(C245,MAIO!B:H,7,0),"0,00")</f>
        <v>2527.34</v>
      </c>
      <c r="M245" s="29" t="str">
        <f>IFERROR(VLOOKUP(C245,FÉRIAS!C:D,2,0),"")</f>
        <v/>
      </c>
      <c r="N245" s="23" t="str">
        <f>IFERROR(VLOOKUP(C245,Plan2!B:C,2,0),"")</f>
        <v/>
      </c>
    </row>
    <row r="246" spans="2:14" s="23" customFormat="1" x14ac:dyDescent="0.2">
      <c r="B246" s="16">
        <f t="shared" si="3"/>
        <v>238</v>
      </c>
      <c r="C246" s="33">
        <v>2498</v>
      </c>
      <c r="D246" s="34" t="s">
        <v>159</v>
      </c>
      <c r="E246" s="16" t="str">
        <f>IFERROR(VLOOKUP(C246,SRA!B:T,8,0),"")</f>
        <v>CLT</v>
      </c>
      <c r="F246" s="22" t="s">
        <v>509</v>
      </c>
      <c r="G246" s="16" t="str">
        <f>IFERROR(VLOOKUP(C246,SRA!B:T,5,0),"")</f>
        <v>TEC. EM OPTICA</v>
      </c>
      <c r="H246" s="12">
        <f>IFERROR(VLOOKUP(C246,SRA!B:T,18,0),"")</f>
        <v>1714.22</v>
      </c>
      <c r="I246" s="12">
        <f>IFERROR(VLOOKUP(C246,SRA!B:T,19,0),"")</f>
        <v>0</v>
      </c>
      <c r="J246" s="40">
        <f>IFERROR(VLOOKUP(C246,MAIO!B:F,3,0),"0,00")</f>
        <v>2015.6</v>
      </c>
      <c r="K246" s="12">
        <f>J246-L246</f>
        <v>548.67999999999984</v>
      </c>
      <c r="L246" s="40">
        <f>IFERROR(VLOOKUP(C246,MAIO!B:H,7,0),"0,00")</f>
        <v>1466.92</v>
      </c>
      <c r="M246" s="29" t="str">
        <f>IFERROR(VLOOKUP(C246,FÉRIAS!C:D,2,0),"")</f>
        <v/>
      </c>
      <c r="N246" s="23" t="str">
        <f>IFERROR(VLOOKUP(C246,Plan2!B:C,2,0),"")</f>
        <v/>
      </c>
    </row>
    <row r="247" spans="2:14" s="23" customFormat="1" x14ac:dyDescent="0.2">
      <c r="B247" s="16">
        <f t="shared" si="3"/>
        <v>239</v>
      </c>
      <c r="C247" s="33">
        <v>2502</v>
      </c>
      <c r="D247" s="34" t="s">
        <v>160</v>
      </c>
      <c r="E247" s="16" t="str">
        <f>IFERROR(VLOOKUP(C247,SRA!B:T,8,0),"")</f>
        <v>CLT</v>
      </c>
      <c r="F247" s="22" t="s">
        <v>509</v>
      </c>
      <c r="G247" s="16" t="str">
        <f>IFERROR(VLOOKUP(C247,SRA!B:T,5,0),"")</f>
        <v>TEC. EM OPTICA</v>
      </c>
      <c r="H247" s="12">
        <f>IFERROR(VLOOKUP(C247,SRA!B:T,18,0),"")</f>
        <v>1714.22</v>
      </c>
      <c r="I247" s="12">
        <f>IFERROR(VLOOKUP(C247,SRA!B:T,19,0),"")</f>
        <v>0</v>
      </c>
      <c r="J247" s="40">
        <f>IFERROR(VLOOKUP(C247,MAIO!B:F,3,0),"0,00")</f>
        <v>1714.22</v>
      </c>
      <c r="K247" s="12">
        <f>J247-L247</f>
        <v>629.78</v>
      </c>
      <c r="L247" s="40">
        <f>IFERROR(VLOOKUP(C247,MAIO!B:H,7,0),"0,00")</f>
        <v>1084.44</v>
      </c>
      <c r="M247" s="29" t="str">
        <f>IFERROR(VLOOKUP(C247,FÉRIAS!C:D,2,0),"")</f>
        <v/>
      </c>
      <c r="N247" s="23" t="str">
        <f>IFERROR(VLOOKUP(C247,Plan2!B:C,2,0),"")</f>
        <v/>
      </c>
    </row>
    <row r="248" spans="2:14" s="23" customFormat="1" x14ac:dyDescent="0.2">
      <c r="B248" s="16">
        <f t="shared" si="3"/>
        <v>240</v>
      </c>
      <c r="C248" s="33">
        <v>2503</v>
      </c>
      <c r="D248" s="34" t="s">
        <v>161</v>
      </c>
      <c r="E248" s="16" t="str">
        <f>IFERROR(VLOOKUP(C248,SRA!B:T,8,0),"")</f>
        <v>CLT</v>
      </c>
      <c r="F248" s="22" t="s">
        <v>509</v>
      </c>
      <c r="G248" s="16" t="str">
        <f>IFERROR(VLOOKUP(C248,SRA!B:T,5,0),"")</f>
        <v>ANA ASS FARMACEUTICA</v>
      </c>
      <c r="H248" s="12">
        <f>IFERROR(VLOOKUP(C248,SRA!B:T,18,0),"")</f>
        <v>4626.9799999999996</v>
      </c>
      <c r="I248" s="12">
        <f>IFERROR(VLOOKUP(C248,SRA!B:T,19,0),"")</f>
        <v>0</v>
      </c>
      <c r="J248" s="40">
        <f>IFERROR(VLOOKUP(C248,MAIO!B:F,3,0),"0,00")</f>
        <v>4626.9799999999996</v>
      </c>
      <c r="K248" s="12">
        <f>J248-L248</f>
        <v>1233.9699999999993</v>
      </c>
      <c r="L248" s="40">
        <f>IFERROR(VLOOKUP(C248,MAIO!B:H,7,0),"0,00")</f>
        <v>3393.01</v>
      </c>
      <c r="M248" s="29" t="str">
        <f>IFERROR(VLOOKUP(C248,FÉRIAS!C:D,2,0),"")</f>
        <v/>
      </c>
      <c r="N248" s="23" t="str">
        <f>IFERROR(VLOOKUP(C248,Plan2!B:C,2,0),"")</f>
        <v/>
      </c>
    </row>
    <row r="249" spans="2:14" s="23" customFormat="1" x14ac:dyDescent="0.2">
      <c r="B249" s="16">
        <f t="shared" si="3"/>
        <v>241</v>
      </c>
      <c r="C249" s="33">
        <v>2512</v>
      </c>
      <c r="D249" s="34" t="s">
        <v>437</v>
      </c>
      <c r="E249" s="16" t="str">
        <f>IFERROR(VLOOKUP(C249,SRA!B:T,8,0),"")</f>
        <v>CLT</v>
      </c>
      <c r="F249" s="22" t="s">
        <v>509</v>
      </c>
      <c r="G249" s="16" t="str">
        <f>IFERROR(VLOOKUP(C249,SRA!B:T,5,0),"")</f>
        <v>ANA ASS FARMACEUTICA</v>
      </c>
      <c r="H249" s="12">
        <f>IFERROR(VLOOKUP(C249,SRA!B:T,18,0),"")</f>
        <v>4626.9799999999996</v>
      </c>
      <c r="I249" s="12">
        <f>IFERROR(VLOOKUP(C249,SRA!B:T,19,0),"")</f>
        <v>0</v>
      </c>
      <c r="J249" s="40">
        <f>IFERROR(VLOOKUP(C249,MAIO!B:F,3,0),"0,00")</f>
        <v>4626.9799999999996</v>
      </c>
      <c r="K249" s="12">
        <f>J249-L249</f>
        <v>1097.1899999999996</v>
      </c>
      <c r="L249" s="40">
        <f>IFERROR(VLOOKUP(C249,MAIO!B:H,7,0),"0,00")</f>
        <v>3529.79</v>
      </c>
      <c r="M249" s="29" t="str">
        <f>IFERROR(VLOOKUP(C249,FÉRIAS!C:D,2,0),"")</f>
        <v/>
      </c>
      <c r="N249" s="23" t="str">
        <f>IFERROR(VLOOKUP(C249,Plan2!B:C,2,0),"")</f>
        <v/>
      </c>
    </row>
    <row r="250" spans="2:14" s="23" customFormat="1" x14ac:dyDescent="0.2">
      <c r="B250" s="16">
        <f t="shared" si="3"/>
        <v>242</v>
      </c>
      <c r="C250" s="33">
        <v>2514</v>
      </c>
      <c r="D250" s="34" t="s">
        <v>167</v>
      </c>
      <c r="E250" s="16" t="str">
        <f>IFERROR(VLOOKUP(C250,SRA!B:T,8,0),"")</f>
        <v>CLT</v>
      </c>
      <c r="F250" s="22" t="s">
        <v>509</v>
      </c>
      <c r="G250" s="16" t="str">
        <f>IFERROR(VLOOKUP(C250,SRA!B:T,5,0),"")</f>
        <v>TEC. EM ADM. E FIN.</v>
      </c>
      <c r="H250" s="12">
        <f>IFERROR(VLOOKUP(C250,SRA!B:T,18,0),"")</f>
        <v>1799.96</v>
      </c>
      <c r="I250" s="12">
        <f>IFERROR(VLOOKUP(C250,SRA!B:T,19,0),"")</f>
        <v>708.95</v>
      </c>
      <c r="J250" s="40">
        <f>IFERROR(VLOOKUP(C250,MAIO!B:F,3,0),"0,00")</f>
        <v>2508.91</v>
      </c>
      <c r="K250" s="12">
        <f>J250-L250</f>
        <v>770.81</v>
      </c>
      <c r="L250" s="40">
        <f>IFERROR(VLOOKUP(C250,MAIO!B:H,7,0),"0,00")</f>
        <v>1738.1</v>
      </c>
      <c r="M250" s="29" t="str">
        <f>IFERROR(VLOOKUP(C250,FÉRIAS!C:D,2,0),"")</f>
        <v/>
      </c>
      <c r="N250" s="23" t="str">
        <f>IFERROR(VLOOKUP(C250,Plan2!B:C,2,0),"")</f>
        <v/>
      </c>
    </row>
    <row r="251" spans="2:14" s="23" customFormat="1" x14ac:dyDescent="0.2">
      <c r="B251" s="16">
        <f t="shared" si="3"/>
        <v>243</v>
      </c>
      <c r="C251" s="22">
        <v>2518</v>
      </c>
      <c r="D251" s="34" t="s">
        <v>436</v>
      </c>
      <c r="E251" s="16" t="str">
        <f>IFERROR(VLOOKUP(C251,SRA!B:T,8,0),"")</f>
        <v>CLT</v>
      </c>
      <c r="F251" s="22" t="s">
        <v>509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0</v>
      </c>
      <c r="J251" s="40">
        <f>IFERROR(VLOOKUP(C251,MAIO!B:F,3,0),"0,00")</f>
        <v>1799.95</v>
      </c>
      <c r="K251" s="12">
        <f>J251-L251</f>
        <v>145.80999999999995</v>
      </c>
      <c r="L251" s="40">
        <f>IFERROR(VLOOKUP(C251,MAIO!B:H,7,0),"0,00")</f>
        <v>1654.14</v>
      </c>
      <c r="M251" s="29" t="str">
        <f>IFERROR(VLOOKUP(C251,FÉRIAS!C:D,2,0),"")</f>
        <v/>
      </c>
      <c r="N251" s="23" t="str">
        <f>IFERROR(VLOOKUP(C251,Plan2!B:C,2,0),"")</f>
        <v/>
      </c>
    </row>
    <row r="252" spans="2:14" s="23" customFormat="1" x14ac:dyDescent="0.2">
      <c r="B252" s="16">
        <f t="shared" si="3"/>
        <v>244</v>
      </c>
      <c r="C252" s="33">
        <v>2520</v>
      </c>
      <c r="D252" s="34" t="s">
        <v>438</v>
      </c>
      <c r="E252" s="16" t="str">
        <f>IFERROR(VLOOKUP(C252,SRA!B:T,8,0),"")</f>
        <v>CLT</v>
      </c>
      <c r="F252" s="22" t="s">
        <v>509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40">
        <f>IFERROR(VLOOKUP(C252,MAIO!B:F,3,0),"0,00")</f>
        <v>1799.95</v>
      </c>
      <c r="K252" s="12">
        <f>J252-L252</f>
        <v>883.26</v>
      </c>
      <c r="L252" s="40">
        <f>IFERROR(VLOOKUP(C252,MAIO!B:H,7,0),"0,00")</f>
        <v>916.69</v>
      </c>
      <c r="M252" s="29" t="str">
        <f>IFERROR(VLOOKUP(C252,FÉRIAS!C:D,2,0),"")</f>
        <v/>
      </c>
      <c r="N252" s="23" t="str">
        <f>IFERROR(VLOOKUP(C252,Plan2!B:C,2,0),"")</f>
        <v/>
      </c>
    </row>
    <row r="253" spans="2:14" s="23" customFormat="1" x14ac:dyDescent="0.2">
      <c r="B253" s="16">
        <f t="shared" si="3"/>
        <v>245</v>
      </c>
      <c r="C253" s="33">
        <v>2523</v>
      </c>
      <c r="D253" s="34" t="s">
        <v>447</v>
      </c>
      <c r="E253" s="16" t="str">
        <f>IFERROR(VLOOKUP(C253,SRA!B:T,8,0),"")</f>
        <v>CLT</v>
      </c>
      <c r="F253" s="22" t="s">
        <v>509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195.06</v>
      </c>
      <c r="J253" s="40">
        <f>IFERROR(VLOOKUP(C253,MAIO!B:F,3,0),"0,00")</f>
        <v>1995.01</v>
      </c>
      <c r="K253" s="12">
        <f>J253-L253</f>
        <v>370.15000000000009</v>
      </c>
      <c r="L253" s="40">
        <f>IFERROR(VLOOKUP(C253,MAIO!B:H,7,0),"0,00")</f>
        <v>1624.86</v>
      </c>
      <c r="M253" s="29" t="str">
        <f>IFERROR(VLOOKUP(C253,FÉRIAS!C:D,2,0),"")</f>
        <v/>
      </c>
      <c r="N253" s="23" t="str">
        <f>IFERROR(VLOOKUP(C253,Plan2!B:C,2,0),"")</f>
        <v/>
      </c>
    </row>
    <row r="254" spans="2:14" s="23" customFormat="1" x14ac:dyDescent="0.2">
      <c r="B254" s="16">
        <f t="shared" si="3"/>
        <v>246</v>
      </c>
      <c r="C254" s="33">
        <v>2525</v>
      </c>
      <c r="D254" s="34" t="s">
        <v>401</v>
      </c>
      <c r="E254" s="16" t="str">
        <f>IFERROR(VLOOKUP(C254,SRA!B:T,8,0),"")</f>
        <v>CLT</v>
      </c>
      <c r="F254" s="22" t="s">
        <v>523</v>
      </c>
      <c r="G254" s="16" t="str">
        <f>IFERROR(VLOOKUP(C254,SRA!B:T,5,0),"")</f>
        <v>TEC. EM ADM. E FIN.</v>
      </c>
      <c r="H254" s="12">
        <f>IFERROR(VLOOKUP(C254,SRA!B:T,18,0),"")</f>
        <v>1799.95</v>
      </c>
      <c r="I254" s="12">
        <f>IFERROR(VLOOKUP(C254,SRA!B:T,19,0),"")</f>
        <v>0</v>
      </c>
      <c r="J254" s="40">
        <f>IFERROR(VLOOKUP(C254,MAIO!B:F,3,0),"0,00")</f>
        <v>2489.9299999999998</v>
      </c>
      <c r="K254" s="12">
        <f>J254-L254</f>
        <v>2489.9299999999998</v>
      </c>
      <c r="L254" s="40">
        <f>IFERROR(VLOOKUP(C254,MAIO!B:H,7,0),"0,00")</f>
        <v>0</v>
      </c>
      <c r="M254" s="29" t="str">
        <f>IFERROR(VLOOKUP(C254,FÉRIAS!C:D,2,0),"")</f>
        <v>FABIANE TAVARES DE SOUZA</v>
      </c>
      <c r="N254" s="23" t="str">
        <f>IFERROR(VLOOKUP(C254,Plan2!B:C,2,0),"")</f>
        <v/>
      </c>
    </row>
    <row r="255" spans="2:14" s="23" customFormat="1" x14ac:dyDescent="0.2">
      <c r="B255" s="16">
        <f t="shared" si="3"/>
        <v>247</v>
      </c>
      <c r="C255" s="33">
        <v>2526</v>
      </c>
      <c r="D255" s="34" t="s">
        <v>168</v>
      </c>
      <c r="E255" s="16" t="str">
        <f>IFERROR(VLOOKUP(C255,SRA!B:T,8,0),"")</f>
        <v>CLT</v>
      </c>
      <c r="F255" s="22" t="s">
        <v>509</v>
      </c>
      <c r="G255" s="16" t="str">
        <f>IFERROR(VLOOKUP(C255,SRA!B:T,5,0),"")</f>
        <v>TEC.EM MAN. ELE. IND</v>
      </c>
      <c r="H255" s="12">
        <f>IFERROR(VLOOKUP(C255,SRA!B:T,18,0),"")</f>
        <v>1714.22</v>
      </c>
      <c r="I255" s="12">
        <f>IFERROR(VLOOKUP(C255,SRA!B:T,19,0),"")</f>
        <v>0</v>
      </c>
      <c r="J255" s="40">
        <f>IFERROR(VLOOKUP(C255,MAIO!B:F,3,0),"0,00")</f>
        <v>2228.4899999999998</v>
      </c>
      <c r="K255" s="12">
        <f>J255-L255</f>
        <v>1186.7499999999998</v>
      </c>
      <c r="L255" s="40">
        <f>IFERROR(VLOOKUP(C255,MAIO!B:H,7,0),"0,00")</f>
        <v>1041.74</v>
      </c>
      <c r="M255" s="29" t="str">
        <f>IFERROR(VLOOKUP(C255,FÉRIAS!C:D,2,0),"")</f>
        <v/>
      </c>
      <c r="N255" s="23" t="str">
        <f>IFERROR(VLOOKUP(C255,Plan2!B:C,2,0),"")</f>
        <v/>
      </c>
    </row>
    <row r="256" spans="2:14" s="23" customFormat="1" x14ac:dyDescent="0.2">
      <c r="B256" s="16">
        <f t="shared" si="3"/>
        <v>248</v>
      </c>
      <c r="C256" s="33">
        <v>2530</v>
      </c>
      <c r="D256" s="34" t="s">
        <v>169</v>
      </c>
      <c r="E256" s="16" t="str">
        <f>IFERROR(VLOOKUP(C256,SRA!B:T,8,0),"")</f>
        <v>CLT</v>
      </c>
      <c r="F256" s="22" t="s">
        <v>509</v>
      </c>
      <c r="G256" s="16" t="str">
        <f>IFERROR(VLOOKUP(C256,SRA!B:T,5,0),"")</f>
        <v>OP. DE PROD. IND.</v>
      </c>
      <c r="H256" s="12">
        <f>IFERROR(VLOOKUP(C256,SRA!B:T,18,0),"")</f>
        <v>1487.05</v>
      </c>
      <c r="I256" s="12">
        <f>IFERROR(VLOOKUP(C256,SRA!B:T,19,0),"")</f>
        <v>0</v>
      </c>
      <c r="J256" s="40">
        <f>IFERROR(VLOOKUP(C256,MAIO!B:F,3,0),"0,00")</f>
        <v>1487.05</v>
      </c>
      <c r="K256" s="12">
        <f>J256-L256</f>
        <v>475.94999999999993</v>
      </c>
      <c r="L256" s="40">
        <f>IFERROR(VLOOKUP(C256,MAIO!B:H,7,0),"0,00")</f>
        <v>1011.1</v>
      </c>
      <c r="M256" s="29" t="str">
        <f>IFERROR(VLOOKUP(C256,FÉRIAS!C:D,2,0),"")</f>
        <v/>
      </c>
      <c r="N256" s="23" t="str">
        <f>IFERROR(VLOOKUP(C256,Plan2!B:C,2,0),"")</f>
        <v/>
      </c>
    </row>
    <row r="257" spans="2:14" s="23" customFormat="1" x14ac:dyDescent="0.2">
      <c r="B257" s="16">
        <f t="shared" si="3"/>
        <v>249</v>
      </c>
      <c r="C257" s="33">
        <v>2534</v>
      </c>
      <c r="D257" s="34" t="s">
        <v>170</v>
      </c>
      <c r="E257" s="16" t="str">
        <f>IFERROR(VLOOKUP(C257,SRA!B:T,8,0),"")</f>
        <v>CLT</v>
      </c>
      <c r="F257" s="22" t="s">
        <v>509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0</v>
      </c>
      <c r="J257" s="40">
        <f>IFERROR(VLOOKUP(C257,MAIO!B:F,3,0),"0,00")</f>
        <v>1487.05</v>
      </c>
      <c r="K257" s="12">
        <f>J257-L257</f>
        <v>426.86999999999989</v>
      </c>
      <c r="L257" s="40">
        <f>IFERROR(VLOOKUP(C257,MAIO!B:H,7,0),"0,00")</f>
        <v>1060.18</v>
      </c>
      <c r="M257" s="29" t="str">
        <f>IFERROR(VLOOKUP(C257,FÉRIAS!C:D,2,0),"")</f>
        <v/>
      </c>
      <c r="N257" s="23" t="str">
        <f>IFERROR(VLOOKUP(C257,Plan2!B:C,2,0),"")</f>
        <v/>
      </c>
    </row>
    <row r="258" spans="2:14" s="23" customFormat="1" x14ac:dyDescent="0.2">
      <c r="B258" s="16">
        <f t="shared" si="3"/>
        <v>250</v>
      </c>
      <c r="C258" s="33">
        <v>2539</v>
      </c>
      <c r="D258" s="34" t="s">
        <v>171</v>
      </c>
      <c r="E258" s="16" t="str">
        <f>IFERROR(VLOOKUP(C258,SRA!B:T,8,0),"")</f>
        <v>CLT</v>
      </c>
      <c r="F258" s="22" t="s">
        <v>509</v>
      </c>
      <c r="G258" s="16" t="str">
        <f>IFERROR(VLOOKUP(C258,SRA!B:T,5,0),"")</f>
        <v>OP. DE PROD. IND.(C)</v>
      </c>
      <c r="H258" s="12">
        <f>IFERROR(VLOOKUP(C258,SRA!B:T,18,0),"")</f>
        <v>1721.46</v>
      </c>
      <c r="I258" s="12">
        <f>IFERROR(VLOOKUP(C258,SRA!B:T,19,0),"")</f>
        <v>0</v>
      </c>
      <c r="J258" s="40">
        <f>IFERROR(VLOOKUP(C258,MAIO!B:F,3,0),"0,00")</f>
        <v>2064.19</v>
      </c>
      <c r="K258" s="12">
        <f>J258-L258</f>
        <v>1370.21</v>
      </c>
      <c r="L258" s="40">
        <f>IFERROR(VLOOKUP(C258,MAIO!B:H,7,0),"0,00")</f>
        <v>693.98</v>
      </c>
      <c r="M258" s="29" t="str">
        <f>IFERROR(VLOOKUP(C258,FÉRIAS!C:D,2,0),"")</f>
        <v/>
      </c>
      <c r="N258" s="23" t="str">
        <f>IFERROR(VLOOKUP(C258,Plan2!B:C,2,0),"")</f>
        <v/>
      </c>
    </row>
    <row r="259" spans="2:14" s="23" customFormat="1" x14ac:dyDescent="0.2">
      <c r="B259" s="16">
        <f t="shared" si="3"/>
        <v>251</v>
      </c>
      <c r="C259" s="33">
        <v>2541</v>
      </c>
      <c r="D259" s="34" t="s">
        <v>172</v>
      </c>
      <c r="E259" s="16" t="str">
        <f>IFERROR(VLOOKUP(C259,SRA!B:T,8,0),"")</f>
        <v>CLT</v>
      </c>
      <c r="F259" s="22" t="s">
        <v>509</v>
      </c>
      <c r="G259" s="16" t="str">
        <f>IFERROR(VLOOKUP(C259,SRA!B:T,5,0),"")</f>
        <v>OP. DE PROD. IND.</v>
      </c>
      <c r="H259" s="12">
        <f>IFERROR(VLOOKUP(C259,SRA!B:T,18,0),"")</f>
        <v>1487.05</v>
      </c>
      <c r="I259" s="12">
        <f>IFERROR(VLOOKUP(C259,SRA!B:T,19,0),"")</f>
        <v>1993.92</v>
      </c>
      <c r="J259" s="40">
        <f>IFERROR(VLOOKUP(C259,MAIO!B:F,3,0),"0,00")</f>
        <v>3480.97</v>
      </c>
      <c r="K259" s="12">
        <f>J259-L259</f>
        <v>1269.3899999999999</v>
      </c>
      <c r="L259" s="40">
        <f>IFERROR(VLOOKUP(C259,MAIO!B:H,7,0),"0,00")</f>
        <v>2211.58</v>
      </c>
      <c r="M259" s="29" t="str">
        <f>IFERROR(VLOOKUP(C259,FÉRIAS!C:D,2,0),"")</f>
        <v/>
      </c>
      <c r="N259" s="23" t="str">
        <f>IFERROR(VLOOKUP(C259,Plan2!B:C,2,0),"")</f>
        <v/>
      </c>
    </row>
    <row r="260" spans="2:14" s="23" customFormat="1" x14ac:dyDescent="0.2">
      <c r="B260" s="16">
        <f t="shared" si="3"/>
        <v>252</v>
      </c>
      <c r="C260" s="33">
        <v>2547</v>
      </c>
      <c r="D260" s="34" t="s">
        <v>466</v>
      </c>
      <c r="E260" s="16" t="str">
        <f>IFERROR(VLOOKUP(C260,SRA!B:T,8,0),"")</f>
        <v>CLT</v>
      </c>
      <c r="F260" s="22" t="s">
        <v>538</v>
      </c>
      <c r="G260" s="16" t="str">
        <f>IFERROR(VLOOKUP(C260,SRA!B:T,5,0),"")</f>
        <v>TEC. EM ADM. E FIN.</v>
      </c>
      <c r="H260" s="12">
        <f>IFERROR(VLOOKUP(C260,SRA!B:T,18,0),"")</f>
        <v>1799.96</v>
      </c>
      <c r="I260" s="12">
        <f>IFERROR(VLOOKUP(C260,SRA!B:T,19,0),"")</f>
        <v>0</v>
      </c>
      <c r="J260" s="40">
        <f>IFERROR(VLOOKUP(C260,MAIO!B:F,3,0),"0,00")</f>
        <v>4102.7</v>
      </c>
      <c r="K260" s="12">
        <f>J260-L260</f>
        <v>4102.7</v>
      </c>
      <c r="L260" s="40">
        <f>IFERROR(VLOOKUP(C260,MAIO!B:H,7,0),"0,00")</f>
        <v>0</v>
      </c>
      <c r="M260" s="29" t="str">
        <f>IFERROR(VLOOKUP(C260,FÉRIAS!C:D,2,0),"")</f>
        <v/>
      </c>
      <c r="N260" s="23" t="str">
        <f>IFERROR(VLOOKUP(C260,Plan2!B:C,2,0),"")</f>
        <v>CYNTHIA RODRIGUES DE ALMEIDA</v>
      </c>
    </row>
    <row r="261" spans="2:14" s="23" customFormat="1" x14ac:dyDescent="0.2">
      <c r="B261" s="16">
        <f t="shared" si="3"/>
        <v>253</v>
      </c>
      <c r="C261" s="33">
        <v>2548</v>
      </c>
      <c r="D261" s="34" t="s">
        <v>173</v>
      </c>
      <c r="E261" s="16" t="str">
        <f>IFERROR(VLOOKUP(C261,SRA!B:T,8,0),"")</f>
        <v>CLT</v>
      </c>
      <c r="F261" s="22" t="s">
        <v>509</v>
      </c>
      <c r="G261" s="16" t="str">
        <f>IFERROR(VLOOKUP(C261,SRA!B:T,5,0),"")</f>
        <v>TEC. EM ADM. E FIN.</v>
      </c>
      <c r="H261" s="12">
        <f>IFERROR(VLOOKUP(C261,SRA!B:T,18,0),"")</f>
        <v>1889.96</v>
      </c>
      <c r="I261" s="12">
        <f>IFERROR(VLOOKUP(C261,SRA!B:T,19,0),"")</f>
        <v>1350.38</v>
      </c>
      <c r="J261" s="40">
        <f>IFERROR(VLOOKUP(C261,MAIO!B:F,3,0),"0,00")</f>
        <v>3541.73</v>
      </c>
      <c r="K261" s="12">
        <f>J261-L261</f>
        <v>1133.02</v>
      </c>
      <c r="L261" s="40">
        <f>IFERROR(VLOOKUP(C261,MAIO!B:H,7,0),"0,00")</f>
        <v>2408.71</v>
      </c>
      <c r="M261" s="29" t="str">
        <f>IFERROR(VLOOKUP(C261,FÉRIAS!C:D,2,0),"")</f>
        <v/>
      </c>
      <c r="N261" s="23" t="str">
        <f>IFERROR(VLOOKUP(C261,Plan2!B:C,2,0),"")</f>
        <v/>
      </c>
    </row>
    <row r="262" spans="2:14" s="23" customFormat="1" x14ac:dyDescent="0.2">
      <c r="B262" s="16">
        <f t="shared" si="3"/>
        <v>254</v>
      </c>
      <c r="C262" s="33">
        <v>2553</v>
      </c>
      <c r="D262" s="34" t="s">
        <v>174</v>
      </c>
      <c r="E262" s="16" t="str">
        <f>IFERROR(VLOOKUP(C262,SRA!B:T,8,0),"")</f>
        <v>CLT</v>
      </c>
      <c r="F262" s="22" t="s">
        <v>509</v>
      </c>
      <c r="G262" s="16" t="str">
        <f>IFERROR(VLOOKUP(C262,SRA!B:T,5,0),"")</f>
        <v>TEC. EM ADM. E FIN.</v>
      </c>
      <c r="H262" s="12">
        <f>IFERROR(VLOOKUP(C262,SRA!B:T,18,0),"")</f>
        <v>1799.95</v>
      </c>
      <c r="I262" s="12">
        <f>IFERROR(VLOOKUP(C262,SRA!B:T,19,0),"")</f>
        <v>1993.92</v>
      </c>
      <c r="J262" s="40">
        <f>IFERROR(VLOOKUP(C262,MAIO!B:F,3,0),"0,00")</f>
        <v>4095.25</v>
      </c>
      <c r="K262" s="12">
        <f>J262-L262</f>
        <v>866.17000000000007</v>
      </c>
      <c r="L262" s="40">
        <f>IFERROR(VLOOKUP(C262,MAIO!B:H,7,0),"0,00")</f>
        <v>3229.08</v>
      </c>
      <c r="M262" s="29" t="str">
        <f>IFERROR(VLOOKUP(C262,FÉRIAS!C:D,2,0),"")</f>
        <v/>
      </c>
      <c r="N262" s="23" t="str">
        <f>IFERROR(VLOOKUP(C262,Plan2!B:C,2,0),"")</f>
        <v/>
      </c>
    </row>
    <row r="263" spans="2:14" s="23" customFormat="1" x14ac:dyDescent="0.2">
      <c r="B263" s="16">
        <f t="shared" si="3"/>
        <v>255</v>
      </c>
      <c r="C263" s="33">
        <v>2559</v>
      </c>
      <c r="D263" s="34" t="s">
        <v>409</v>
      </c>
      <c r="E263" s="16" t="str">
        <f>IFERROR(VLOOKUP(C263,SRA!B:T,8,0),"")</f>
        <v>CLT</v>
      </c>
      <c r="F263" s="22" t="s">
        <v>509</v>
      </c>
      <c r="G263" s="16" t="str">
        <f>IFERROR(VLOOKUP(C263,SRA!B:T,5,0),"")</f>
        <v>TEC. EM ADM. E FIN.</v>
      </c>
      <c r="H263" s="12">
        <f>IFERROR(VLOOKUP(C263,SRA!B:T,18,0),"")</f>
        <v>1799.95</v>
      </c>
      <c r="I263" s="12">
        <f>IFERROR(VLOOKUP(C263,SRA!B:T,19,0),"")</f>
        <v>0</v>
      </c>
      <c r="J263" s="40">
        <f>IFERROR(VLOOKUP(C263,MAIO!B:F,3,0),"0,00")</f>
        <v>1799.95</v>
      </c>
      <c r="K263" s="12">
        <f>J263-L263</f>
        <v>781.15000000000009</v>
      </c>
      <c r="L263" s="40">
        <f>IFERROR(VLOOKUP(C263,MAIO!B:H,7,0),"0,00")</f>
        <v>1018.8</v>
      </c>
      <c r="M263" s="29" t="str">
        <f>IFERROR(VLOOKUP(C263,FÉRIAS!C:D,2,0),"")</f>
        <v/>
      </c>
      <c r="N263" s="23" t="str">
        <f>IFERROR(VLOOKUP(C263,Plan2!B:C,2,0),"")</f>
        <v/>
      </c>
    </row>
    <row r="264" spans="2:14" s="23" customFormat="1" x14ac:dyDescent="0.2">
      <c r="B264" s="16">
        <f t="shared" si="3"/>
        <v>256</v>
      </c>
      <c r="C264" s="33">
        <v>2562</v>
      </c>
      <c r="D264" s="34" t="s">
        <v>427</v>
      </c>
      <c r="E264" s="16" t="str">
        <f>IFERROR(VLOOKUP(C264,SRA!B:T,8,0),"")</f>
        <v>CLT</v>
      </c>
      <c r="F264" s="22" t="s">
        <v>509</v>
      </c>
      <c r="G264" s="16" t="str">
        <f>IFERROR(VLOOKUP(C264,SRA!B:T,5,0),"")</f>
        <v>ANA ASS FARMACEUTICA</v>
      </c>
      <c r="H264" s="12">
        <f>IFERROR(VLOOKUP(C264,SRA!B:T,18,0),"")</f>
        <v>4626.9799999999996</v>
      </c>
      <c r="I264" s="12">
        <f>IFERROR(VLOOKUP(C264,SRA!B:T,19,0),"")</f>
        <v>0</v>
      </c>
      <c r="J264" s="40">
        <f>IFERROR(VLOOKUP(C264,MAIO!B:F,3,0),"0,00")</f>
        <v>4626.9799999999996</v>
      </c>
      <c r="K264" s="12">
        <f>J264-L264</f>
        <v>2686.8199999999997</v>
      </c>
      <c r="L264" s="40">
        <f>IFERROR(VLOOKUP(C264,MAIO!B:H,7,0),"0,00")</f>
        <v>1940.16</v>
      </c>
      <c r="M264" s="29" t="str">
        <f>IFERROR(VLOOKUP(C264,FÉRIAS!C:D,2,0),"")</f>
        <v/>
      </c>
      <c r="N264" s="23" t="str">
        <f>IFERROR(VLOOKUP(C264,Plan2!B:C,2,0),"")</f>
        <v/>
      </c>
    </row>
    <row r="265" spans="2:14" s="23" customFormat="1" x14ac:dyDescent="0.2">
      <c r="B265" s="16">
        <f t="shared" si="3"/>
        <v>257</v>
      </c>
      <c r="C265" s="33">
        <v>2568</v>
      </c>
      <c r="D265" s="34" t="s">
        <v>465</v>
      </c>
      <c r="E265" s="16" t="str">
        <f>IFERROR(VLOOKUP(C265,SRA!B:T,8,0),"")</f>
        <v>CLT</v>
      </c>
      <c r="F265" s="22" t="s">
        <v>509</v>
      </c>
      <c r="G265" s="16" t="str">
        <f>IFERROR(VLOOKUP(C265,SRA!B:T,5,0),"")</f>
        <v>ANA ASS FARMACEUTICA</v>
      </c>
      <c r="H265" s="12">
        <f>IFERROR(VLOOKUP(C265,SRA!B:T,18,0),"")</f>
        <v>4626.9799999999996</v>
      </c>
      <c r="I265" s="12">
        <f>IFERROR(VLOOKUP(C265,SRA!B:T,19,0),"")</f>
        <v>0</v>
      </c>
      <c r="J265" s="40">
        <f>IFERROR(VLOOKUP(C265,MAIO!B:F,3,0),"0,00")</f>
        <v>9408.19</v>
      </c>
      <c r="K265" s="12">
        <f>J265-L265</f>
        <v>2908.21</v>
      </c>
      <c r="L265" s="40">
        <f>IFERROR(VLOOKUP(C265,MAIO!B:H,7,0),"0,00")</f>
        <v>6499.9800000000005</v>
      </c>
      <c r="M265" s="29" t="str">
        <f>IFERROR(VLOOKUP(C265,FÉRIAS!C:D,2,0),"")</f>
        <v/>
      </c>
      <c r="N265" s="23" t="str">
        <f>IFERROR(VLOOKUP(C265,Plan2!B:C,2,0),"")</f>
        <v/>
      </c>
    </row>
    <row r="266" spans="2:14" s="23" customFormat="1" x14ac:dyDescent="0.2">
      <c r="B266" s="16">
        <f t="shared" si="3"/>
        <v>258</v>
      </c>
      <c r="C266" s="33">
        <v>2574</v>
      </c>
      <c r="D266" s="34" t="s">
        <v>175</v>
      </c>
      <c r="E266" s="16" t="str">
        <f>IFERROR(VLOOKUP(C266,SRA!B:T,8,0),"")</f>
        <v>CLT</v>
      </c>
      <c r="F266" s="22" t="s">
        <v>523</v>
      </c>
      <c r="G266" s="16" t="str">
        <f>IFERROR(VLOOKUP(C266,SRA!B:T,5,0),"")</f>
        <v>TEC. EM ADM. E FIN.</v>
      </c>
      <c r="H266" s="12">
        <f>IFERROR(VLOOKUP(C266,SRA!B:T,18,0),"")</f>
        <v>1889.96</v>
      </c>
      <c r="I266" s="12">
        <f>IFERROR(VLOOKUP(C266,SRA!B:T,19,0),"")</f>
        <v>1993.92</v>
      </c>
      <c r="J266" s="40">
        <f>IFERROR(VLOOKUP(C266,MAIO!B:F,3,0),"0,00")</f>
        <v>4531.1899999999996</v>
      </c>
      <c r="K266" s="12">
        <f>J266-L266</f>
        <v>2849.5399999999995</v>
      </c>
      <c r="L266" s="40">
        <f>IFERROR(VLOOKUP(C266,MAIO!B:H,7,0),"0,00")</f>
        <v>1681.65</v>
      </c>
      <c r="M266" s="29" t="str">
        <f>IFERROR(VLOOKUP(C266,FÉRIAS!C:D,2,0),"")</f>
        <v>ANDERSON SANTOS DE LIMA FARIAS</v>
      </c>
      <c r="N266" s="23" t="str">
        <f>IFERROR(VLOOKUP(C266,Plan2!B:C,2,0),"")</f>
        <v/>
      </c>
    </row>
    <row r="267" spans="2:14" s="23" customFormat="1" x14ac:dyDescent="0.2">
      <c r="B267" s="16">
        <f t="shared" ref="B267:B330" si="4">B266+1</f>
        <v>259</v>
      </c>
      <c r="C267" s="33">
        <v>2577</v>
      </c>
      <c r="D267" s="34" t="s">
        <v>176</v>
      </c>
      <c r="E267" s="16" t="str">
        <f>IFERROR(VLOOKUP(C267,SRA!B:T,8,0),"")</f>
        <v>CLT</v>
      </c>
      <c r="F267" s="22" t="s">
        <v>509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708.95</v>
      </c>
      <c r="J267" s="40">
        <f>IFERROR(VLOOKUP(C267,MAIO!B:F,3,0),"0,00")</f>
        <v>2508.9</v>
      </c>
      <c r="K267" s="12">
        <f>J267-L267</f>
        <v>763.52</v>
      </c>
      <c r="L267" s="40">
        <f>IFERROR(VLOOKUP(C267,MAIO!B:H,7,0),"0,00")</f>
        <v>1745.38</v>
      </c>
      <c r="M267" s="29" t="str">
        <f>IFERROR(VLOOKUP(C267,FÉRIAS!C:D,2,0),"")</f>
        <v/>
      </c>
      <c r="N267" s="23" t="str">
        <f>IFERROR(VLOOKUP(C267,Plan2!B:C,2,0),"")</f>
        <v/>
      </c>
    </row>
    <row r="268" spans="2:14" s="23" customFormat="1" x14ac:dyDescent="0.2">
      <c r="B268" s="16">
        <f t="shared" si="4"/>
        <v>260</v>
      </c>
      <c r="C268" s="33">
        <v>2584</v>
      </c>
      <c r="D268" s="34" t="s">
        <v>177</v>
      </c>
      <c r="E268" s="16" t="str">
        <f>IFERROR(VLOOKUP(C268,SRA!B:T,8,0),"")</f>
        <v>CLT</v>
      </c>
      <c r="F268" s="22" t="s">
        <v>509</v>
      </c>
      <c r="G268" s="16" t="str">
        <f>IFERROR(VLOOKUP(C268,SRA!B:T,5,0),"")</f>
        <v>TEC. EM ADM. E FIN.</v>
      </c>
      <c r="H268" s="12">
        <f>IFERROR(VLOOKUP(C268,SRA!B:T,18,0),"")</f>
        <v>1799.96</v>
      </c>
      <c r="I268" s="12">
        <f>IFERROR(VLOOKUP(C268,SRA!B:T,19,0),"")</f>
        <v>0</v>
      </c>
      <c r="J268" s="40">
        <f>IFERROR(VLOOKUP(C268,MAIO!B:F,3,0),"0,00")</f>
        <v>1799.96</v>
      </c>
      <c r="K268" s="12">
        <f>J268-L268</f>
        <v>379.34000000000015</v>
      </c>
      <c r="L268" s="40">
        <f>IFERROR(VLOOKUP(C268,MAIO!B:H,7,0),"0,00")</f>
        <v>1420.62</v>
      </c>
      <c r="M268" s="29" t="str">
        <f>IFERROR(VLOOKUP(C268,FÉRIAS!C:D,2,0),"")</f>
        <v/>
      </c>
      <c r="N268" s="23" t="str">
        <f>IFERROR(VLOOKUP(C268,Plan2!B:C,2,0),"")</f>
        <v/>
      </c>
    </row>
    <row r="269" spans="2:14" s="23" customFormat="1" x14ac:dyDescent="0.2">
      <c r="B269" s="16">
        <f t="shared" si="4"/>
        <v>261</v>
      </c>
      <c r="C269" s="33">
        <v>2585</v>
      </c>
      <c r="D269" s="34" t="s">
        <v>178</v>
      </c>
      <c r="E269" s="16" t="str">
        <f>IFERROR(VLOOKUP(C269,SRA!B:T,8,0),"")</f>
        <v>CLT</v>
      </c>
      <c r="F269" s="22" t="s">
        <v>509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0</v>
      </c>
      <c r="J269" s="40">
        <f>IFERROR(VLOOKUP(C269,MAIO!B:F,3,0),"0,00")</f>
        <v>1799.95</v>
      </c>
      <c r="K269" s="12">
        <f>J269-L269</f>
        <v>590.95000000000005</v>
      </c>
      <c r="L269" s="40">
        <f>IFERROR(VLOOKUP(C269,MAIO!B:H,7,0),"0,00")</f>
        <v>1209</v>
      </c>
      <c r="M269" s="29" t="str">
        <f>IFERROR(VLOOKUP(C269,FÉRIAS!C:D,2,0),"")</f>
        <v/>
      </c>
      <c r="N269" s="23" t="str">
        <f>IFERROR(VLOOKUP(C269,Plan2!B:C,2,0),"")</f>
        <v/>
      </c>
    </row>
    <row r="270" spans="2:14" s="23" customFormat="1" x14ac:dyDescent="0.2">
      <c r="B270" s="16">
        <f t="shared" si="4"/>
        <v>262</v>
      </c>
      <c r="C270" s="33">
        <v>2586</v>
      </c>
      <c r="D270" s="34" t="s">
        <v>410</v>
      </c>
      <c r="E270" s="16" t="str">
        <f>IFERROR(VLOOKUP(C270,SRA!B:T,8,0),"")</f>
        <v>CLT</v>
      </c>
      <c r="F270" s="22" t="s">
        <v>523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708.95</v>
      </c>
      <c r="J270" s="40">
        <f>IFERROR(VLOOKUP(C270,MAIO!B:F,3,0),"0,00")</f>
        <v>4650.49</v>
      </c>
      <c r="K270" s="12">
        <f>J270-L270</f>
        <v>4650.49</v>
      </c>
      <c r="L270" s="40">
        <f>IFERROR(VLOOKUP(C270,MAIO!B:H,7,0),"0,00")</f>
        <v>0</v>
      </c>
      <c r="M270" s="29" t="str">
        <f>IFERROR(VLOOKUP(C270,FÉRIAS!C:D,2,0),"")</f>
        <v>JAQUELINE P F DE OLIVEIRA</v>
      </c>
      <c r="N270" s="23" t="str">
        <f>IFERROR(VLOOKUP(C270,Plan2!B:C,2,0),"")</f>
        <v/>
      </c>
    </row>
    <row r="271" spans="2:14" s="23" customFormat="1" x14ac:dyDescent="0.2">
      <c r="B271" s="16">
        <f t="shared" si="4"/>
        <v>263</v>
      </c>
      <c r="C271" s="33">
        <v>2588</v>
      </c>
      <c r="D271" s="34" t="s">
        <v>179</v>
      </c>
      <c r="E271" s="16" t="str">
        <f>IFERROR(VLOOKUP(C271,SRA!B:T,8,0),"")</f>
        <v>CLT</v>
      </c>
      <c r="F271" s="22" t="s">
        <v>509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1993.92</v>
      </c>
      <c r="J271" s="40">
        <f>IFERROR(VLOOKUP(C271,MAIO!B:F,3,0),"0,00")</f>
        <v>3793.87</v>
      </c>
      <c r="K271" s="12">
        <f>J271-L271</f>
        <v>1875.3799999999997</v>
      </c>
      <c r="L271" s="40">
        <f>IFERROR(VLOOKUP(C271,MAIO!B:H,7,0),"0,00")</f>
        <v>1918.4900000000002</v>
      </c>
      <c r="M271" s="29" t="str">
        <f>IFERROR(VLOOKUP(C271,FÉRIAS!C:D,2,0),"")</f>
        <v/>
      </c>
      <c r="N271" s="23" t="str">
        <f>IFERROR(VLOOKUP(C271,Plan2!B:C,2,0),"")</f>
        <v/>
      </c>
    </row>
    <row r="272" spans="2:14" s="23" customFormat="1" x14ac:dyDescent="0.2">
      <c r="B272" s="16">
        <f t="shared" si="4"/>
        <v>264</v>
      </c>
      <c r="C272" s="33">
        <v>2596</v>
      </c>
      <c r="D272" s="34" t="s">
        <v>439</v>
      </c>
      <c r="E272" s="16" t="str">
        <f>IFERROR(VLOOKUP(C272,SRA!B:T,8,0),"")</f>
        <v>CLT</v>
      </c>
      <c r="F272" s="22" t="s">
        <v>523</v>
      </c>
      <c r="G272" s="16" t="str">
        <f>IFERROR(VLOOKUP(C272,SRA!B:T,5,0),"")</f>
        <v>TEC. EM ADM. E FIN.</v>
      </c>
      <c r="H272" s="12">
        <f>IFERROR(VLOOKUP(C272,SRA!B:T,18,0),"")</f>
        <v>1799.95</v>
      </c>
      <c r="I272" s="12">
        <f>IFERROR(VLOOKUP(C272,SRA!B:T,19,0),"")</f>
        <v>0</v>
      </c>
      <c r="J272" s="40">
        <f>IFERROR(VLOOKUP(C272,MAIO!B:F,3,0),"0,00")</f>
        <v>3251.92</v>
      </c>
      <c r="K272" s="12">
        <f>J272-L272</f>
        <v>2476.08</v>
      </c>
      <c r="L272" s="40">
        <f>IFERROR(VLOOKUP(C272,MAIO!B:H,7,0),"0,00")</f>
        <v>775.84</v>
      </c>
      <c r="M272" s="29" t="str">
        <f>IFERROR(VLOOKUP(C272,FÉRIAS!C:D,2,0),"")</f>
        <v>WELLIDA CRISTIANE DE M  GUERRA</v>
      </c>
      <c r="N272" s="23" t="str">
        <f>IFERROR(VLOOKUP(C272,Plan2!B:C,2,0),"")</f>
        <v/>
      </c>
    </row>
    <row r="273" spans="2:14" s="23" customFormat="1" x14ac:dyDescent="0.2">
      <c r="B273" s="16">
        <f t="shared" si="4"/>
        <v>265</v>
      </c>
      <c r="C273" s="33">
        <v>2602</v>
      </c>
      <c r="D273" s="34" t="s">
        <v>448</v>
      </c>
      <c r="E273" s="16" t="str">
        <f>IFERROR(VLOOKUP(C273,SRA!B:T,8,0),"")</f>
        <v>CLT</v>
      </c>
      <c r="F273" s="22" t="s">
        <v>509</v>
      </c>
      <c r="G273" s="16" t="str">
        <f>IFERROR(VLOOKUP(C273,SRA!B:T,5,0),"")</f>
        <v>ANA ASS FARMACEUTICA</v>
      </c>
      <c r="H273" s="12">
        <f>IFERROR(VLOOKUP(C273,SRA!B:T,18,0),"")</f>
        <v>4626.9799999999996</v>
      </c>
      <c r="I273" s="12">
        <f>IFERROR(VLOOKUP(C273,SRA!B:T,19,0),"")</f>
        <v>0</v>
      </c>
      <c r="J273" s="40">
        <f>IFERROR(VLOOKUP(C273,MAIO!B:F,3,0),"0,00")</f>
        <v>4781.21</v>
      </c>
      <c r="K273" s="12">
        <f>J273-L273</f>
        <v>1359.1800000000003</v>
      </c>
      <c r="L273" s="40">
        <f>IFERROR(VLOOKUP(C273,MAIO!B:H,7,0),"0,00")</f>
        <v>3422.0299999999997</v>
      </c>
      <c r="M273" s="29" t="str">
        <f>IFERROR(VLOOKUP(C273,FÉRIAS!C:D,2,0),"")</f>
        <v/>
      </c>
      <c r="N273" s="23" t="str">
        <f>IFERROR(VLOOKUP(C273,Plan2!B:C,2,0),"")</f>
        <v/>
      </c>
    </row>
    <row r="274" spans="2:14" s="23" customFormat="1" x14ac:dyDescent="0.2">
      <c r="B274" s="16">
        <f t="shared" si="4"/>
        <v>266</v>
      </c>
      <c r="C274" s="33">
        <v>2604</v>
      </c>
      <c r="D274" s="34" t="s">
        <v>467</v>
      </c>
      <c r="E274" s="16" t="str">
        <f>IFERROR(VLOOKUP(C274,SRA!B:T,8,0),"")</f>
        <v>CLT</v>
      </c>
      <c r="F274" s="22" t="s">
        <v>523</v>
      </c>
      <c r="G274" s="16" t="str">
        <f>IFERROR(VLOOKUP(C274,SRA!B:T,5,0),"")</f>
        <v>ANA ASS FARMACEUTICA</v>
      </c>
      <c r="H274" s="12">
        <f>IFERROR(VLOOKUP(C274,SRA!B:T,18,0),"")</f>
        <v>4626.9799999999996</v>
      </c>
      <c r="I274" s="12">
        <f>IFERROR(VLOOKUP(C274,SRA!B:T,19,0),"")</f>
        <v>0</v>
      </c>
      <c r="J274" s="40">
        <f>IFERROR(VLOOKUP(C274,MAIO!B:F,3,0),"0,00")</f>
        <v>6169.31</v>
      </c>
      <c r="K274" s="12">
        <f>J274-L274</f>
        <v>6169.31</v>
      </c>
      <c r="L274" s="40">
        <f>IFERROR(VLOOKUP(C274,MAIO!B:H,7,0),"0,00")</f>
        <v>0</v>
      </c>
      <c r="M274" s="29" t="str">
        <f>IFERROR(VLOOKUP(C274,FÉRIAS!C:D,2,0),"")</f>
        <v>JAMINE K  G  DA ROCHA MARTINS</v>
      </c>
      <c r="N274" s="23" t="str">
        <f>IFERROR(VLOOKUP(C274,Plan2!B:C,2,0),"")</f>
        <v/>
      </c>
    </row>
    <row r="275" spans="2:14" s="23" customFormat="1" x14ac:dyDescent="0.2">
      <c r="B275" s="16">
        <f t="shared" si="4"/>
        <v>267</v>
      </c>
      <c r="C275" s="33">
        <v>2614</v>
      </c>
      <c r="D275" s="34" t="s">
        <v>180</v>
      </c>
      <c r="E275" s="16" t="str">
        <f>IFERROR(VLOOKUP(C275,SRA!B:T,8,0),"")</f>
        <v>CLT</v>
      </c>
      <c r="F275" s="22" t="s">
        <v>509</v>
      </c>
      <c r="G275" s="16" t="str">
        <f>IFERROR(VLOOKUP(C275,SRA!B:T,5,0),"")</f>
        <v>OP. DE PROD. IND.</v>
      </c>
      <c r="H275" s="12">
        <f>IFERROR(VLOOKUP(C275,SRA!B:T,18,0),"")</f>
        <v>1487.05</v>
      </c>
      <c r="I275" s="12">
        <f>IFERROR(VLOOKUP(C275,SRA!B:T,19,0),"")</f>
        <v>930.5</v>
      </c>
      <c r="J275" s="40">
        <f>IFERROR(VLOOKUP(C275,MAIO!B:F,3,0),"0,00")</f>
        <v>2718.93</v>
      </c>
      <c r="K275" s="12">
        <f>J275-L275</f>
        <v>1015.6699999999998</v>
      </c>
      <c r="L275" s="40">
        <f>IFERROR(VLOOKUP(C275,MAIO!B:H,7,0),"0,00")</f>
        <v>1703.26</v>
      </c>
      <c r="M275" s="29" t="str">
        <f>IFERROR(VLOOKUP(C275,FÉRIAS!C:D,2,0),"")</f>
        <v/>
      </c>
      <c r="N275" s="23" t="str">
        <f>IFERROR(VLOOKUP(C275,Plan2!B:C,2,0),"")</f>
        <v/>
      </c>
    </row>
    <row r="276" spans="2:14" s="23" customFormat="1" x14ac:dyDescent="0.2">
      <c r="B276" s="16">
        <f t="shared" si="4"/>
        <v>268</v>
      </c>
      <c r="C276" s="22">
        <v>2618</v>
      </c>
      <c r="D276" s="34" t="s">
        <v>181</v>
      </c>
      <c r="E276" s="16" t="str">
        <f>IFERROR(VLOOKUP(C276,SRA!B:T,8,0),"")</f>
        <v>CLT</v>
      </c>
      <c r="F276" s="22" t="s">
        <v>509</v>
      </c>
      <c r="G276" s="16" t="str">
        <f>IFERROR(VLOOKUP(C276,SRA!B:T,5,0),"")</f>
        <v>OP. DE PROD. IND.</v>
      </c>
      <c r="H276" s="12">
        <f>IFERROR(VLOOKUP(C276,SRA!B:T,18,0),"")</f>
        <v>1487.05</v>
      </c>
      <c r="I276" s="12">
        <f>IFERROR(VLOOKUP(C276,SRA!B:T,19,0),"")</f>
        <v>0</v>
      </c>
      <c r="J276" s="40">
        <f>IFERROR(VLOOKUP(C276,MAIO!B:F,3,0),"0,00")</f>
        <v>1487.05</v>
      </c>
      <c r="K276" s="12">
        <f>J276-L276</f>
        <v>212.24</v>
      </c>
      <c r="L276" s="40">
        <f>IFERROR(VLOOKUP(C276,MAIO!B:H,7,0),"0,00")</f>
        <v>1274.81</v>
      </c>
      <c r="M276" s="29" t="str">
        <f>IFERROR(VLOOKUP(C276,FÉRIAS!C:D,2,0),"")</f>
        <v/>
      </c>
      <c r="N276" s="23" t="str">
        <f>IFERROR(VLOOKUP(C276,Plan2!B:C,2,0),"")</f>
        <v/>
      </c>
    </row>
    <row r="277" spans="2:14" s="23" customFormat="1" x14ac:dyDescent="0.2">
      <c r="B277" s="16">
        <f t="shared" si="4"/>
        <v>269</v>
      </c>
      <c r="C277" s="33">
        <v>2623</v>
      </c>
      <c r="D277" s="34" t="s">
        <v>182</v>
      </c>
      <c r="E277" s="16" t="str">
        <f>IFERROR(VLOOKUP(C277,SRA!B:T,8,0),"")</f>
        <v>CLT</v>
      </c>
      <c r="F277" s="22" t="s">
        <v>509</v>
      </c>
      <c r="G277" s="16" t="str">
        <f>IFERROR(VLOOKUP(C277,SRA!B:T,5,0),"")</f>
        <v>OP. DE PROD. IND.</v>
      </c>
      <c r="H277" s="12">
        <f>IFERROR(VLOOKUP(C277,SRA!B:T,18,0),"")</f>
        <v>1348.78</v>
      </c>
      <c r="I277" s="12">
        <f>IFERROR(VLOOKUP(C277,SRA!B:T,19,0),"")</f>
        <v>0</v>
      </c>
      <c r="J277" s="40">
        <f>IFERROR(VLOOKUP(C277,MAIO!B:F,3,0),"0,00")</f>
        <v>1348.78</v>
      </c>
      <c r="K277" s="12">
        <f>J277-L277</f>
        <v>434.57999999999993</v>
      </c>
      <c r="L277" s="40">
        <f>IFERROR(VLOOKUP(C277,MAIO!B:H,7,0),"0,00")</f>
        <v>914.2</v>
      </c>
      <c r="M277" s="29" t="str">
        <f>IFERROR(VLOOKUP(C277,FÉRIAS!C:D,2,0),"")</f>
        <v/>
      </c>
      <c r="N277" s="23" t="str">
        <f>IFERROR(VLOOKUP(C277,Plan2!B:C,2,0),"")</f>
        <v/>
      </c>
    </row>
    <row r="278" spans="2:14" s="23" customFormat="1" x14ac:dyDescent="0.2">
      <c r="B278" s="16">
        <f t="shared" si="4"/>
        <v>270</v>
      </c>
      <c r="C278" s="33">
        <v>2627</v>
      </c>
      <c r="D278" s="34" t="s">
        <v>403</v>
      </c>
      <c r="E278" s="16" t="str">
        <f>IFERROR(VLOOKUP(C278,SRA!B:T,8,0),"")</f>
        <v>CLT</v>
      </c>
      <c r="F278" s="22" t="s">
        <v>509</v>
      </c>
      <c r="G278" s="16" t="str">
        <f>IFERROR(VLOOKUP(C278,SRA!B:T,5,0),"")</f>
        <v>ANA ASS FARMACEUTICA</v>
      </c>
      <c r="H278" s="12">
        <f>IFERROR(VLOOKUP(C278,SRA!B:T,18,0),"")</f>
        <v>4626.9799999999996</v>
      </c>
      <c r="I278" s="12">
        <f>IFERROR(VLOOKUP(C278,SRA!B:T,19,0),"")</f>
        <v>1993.92</v>
      </c>
      <c r="J278" s="40">
        <f>IFERROR(VLOOKUP(C278,MAIO!B:F,3,0),"0,00")</f>
        <v>7155.58</v>
      </c>
      <c r="K278" s="12">
        <f>J278-L278</f>
        <v>1628.3099999999995</v>
      </c>
      <c r="L278" s="40">
        <f>IFERROR(VLOOKUP(C278,MAIO!B:H,7,0),"0,00")</f>
        <v>5527.27</v>
      </c>
      <c r="M278" s="29" t="str">
        <f>IFERROR(VLOOKUP(C278,FÉRIAS!C:D,2,0),"")</f>
        <v/>
      </c>
      <c r="N278" s="23" t="str">
        <f>IFERROR(VLOOKUP(C278,Plan2!B:C,2,0),"")</f>
        <v/>
      </c>
    </row>
    <row r="279" spans="2:14" s="23" customFormat="1" x14ac:dyDescent="0.2">
      <c r="B279" s="16">
        <f t="shared" si="4"/>
        <v>271</v>
      </c>
      <c r="C279" s="33">
        <v>2628</v>
      </c>
      <c r="D279" s="34" t="s">
        <v>183</v>
      </c>
      <c r="E279" s="16" t="str">
        <f>IFERROR(VLOOKUP(C279,SRA!B:T,8,0),"")</f>
        <v>CLT</v>
      </c>
      <c r="F279" s="22" t="s">
        <v>509</v>
      </c>
      <c r="G279" s="16" t="str">
        <f>IFERROR(VLOOKUP(C279,SRA!B:T,5,0),"")</f>
        <v>TEC. EM ADM. E FIN.</v>
      </c>
      <c r="H279" s="12">
        <f>IFERROR(VLOOKUP(C279,SRA!B:T,18,0),"")</f>
        <v>1799.95</v>
      </c>
      <c r="I279" s="12">
        <f>IFERROR(VLOOKUP(C279,SRA!B:T,19,0),"")</f>
        <v>3000</v>
      </c>
      <c r="J279" s="40">
        <f>IFERROR(VLOOKUP(C279,MAIO!B:F,3,0),"0,00")</f>
        <v>4799.95</v>
      </c>
      <c r="K279" s="12">
        <f>J279-L279</f>
        <v>1912.4099999999999</v>
      </c>
      <c r="L279" s="40">
        <f>IFERROR(VLOOKUP(C279,MAIO!B:H,7,0),"0,00")</f>
        <v>2887.54</v>
      </c>
      <c r="M279" s="29" t="str">
        <f>IFERROR(VLOOKUP(C279,FÉRIAS!C:D,2,0),"")</f>
        <v/>
      </c>
      <c r="N279" s="23" t="str">
        <f>IFERROR(VLOOKUP(C279,Plan2!B:C,2,0),"")</f>
        <v/>
      </c>
    </row>
    <row r="280" spans="2:14" s="23" customFormat="1" x14ac:dyDescent="0.2">
      <c r="B280" s="16">
        <f t="shared" si="4"/>
        <v>272</v>
      </c>
      <c r="C280" s="33">
        <v>2634</v>
      </c>
      <c r="D280" s="34" t="s">
        <v>440</v>
      </c>
      <c r="E280" s="16" t="str">
        <f>IFERROR(VLOOKUP(C280,SRA!B:T,8,0),"")</f>
        <v>CLT</v>
      </c>
      <c r="F280" s="22" t="s">
        <v>509</v>
      </c>
      <c r="G280" s="16" t="str">
        <f>IFERROR(VLOOKUP(C280,SRA!B:T,5,0),"")</f>
        <v>TEC. EM ADM. E FIN.</v>
      </c>
      <c r="H280" s="12">
        <f>IFERROR(VLOOKUP(C280,SRA!B:T,18,0),"")</f>
        <v>1799.95</v>
      </c>
      <c r="I280" s="12">
        <f>IFERROR(VLOOKUP(C280,SRA!B:T,19,0),"")</f>
        <v>0</v>
      </c>
      <c r="J280" s="40">
        <f>IFERROR(VLOOKUP(C280,MAIO!B:F,3,0),"0,00")</f>
        <v>1799.95</v>
      </c>
      <c r="K280" s="12">
        <f>J280-L280</f>
        <v>351.21000000000004</v>
      </c>
      <c r="L280" s="40">
        <f>IFERROR(VLOOKUP(C280,MAIO!B:H,7,0),"0,00")</f>
        <v>1448.74</v>
      </c>
      <c r="M280" s="29" t="str">
        <f>IFERROR(VLOOKUP(C280,FÉRIAS!C:D,2,0),"")</f>
        <v/>
      </c>
      <c r="N280" s="23" t="str">
        <f>IFERROR(VLOOKUP(C280,Plan2!B:C,2,0),"")</f>
        <v/>
      </c>
    </row>
    <row r="281" spans="2:14" s="23" customFormat="1" x14ac:dyDescent="0.2">
      <c r="B281" s="16">
        <f t="shared" si="4"/>
        <v>273</v>
      </c>
      <c r="C281" s="33">
        <v>2642</v>
      </c>
      <c r="D281" s="34" t="s">
        <v>184</v>
      </c>
      <c r="E281" s="16" t="str">
        <f>IFERROR(VLOOKUP(C281,SRA!B:T,8,0),"")</f>
        <v>CLT</v>
      </c>
      <c r="F281" s="22" t="s">
        <v>523</v>
      </c>
      <c r="G281" s="16" t="str">
        <f>IFERROR(VLOOKUP(C281,SRA!B:T,5,0),"")</f>
        <v>TEC. EM ADM. E FIN.</v>
      </c>
      <c r="H281" s="12">
        <f>IFERROR(VLOOKUP(C281,SRA!B:T,18,0),"")</f>
        <v>1889.96</v>
      </c>
      <c r="I281" s="12">
        <f>IFERROR(VLOOKUP(C281,SRA!B:T,19,0),"")</f>
        <v>930.5</v>
      </c>
      <c r="J281" s="40">
        <f>IFERROR(VLOOKUP(C281,MAIO!B:F,3,0),"0,00")</f>
        <v>3855.11</v>
      </c>
      <c r="K281" s="12">
        <f>J281-L281</f>
        <v>3855.11</v>
      </c>
      <c r="L281" s="40">
        <f>IFERROR(VLOOKUP(C281,MAIO!B:H,7,0),"0,00")</f>
        <v>0</v>
      </c>
      <c r="M281" s="29" t="str">
        <f>IFERROR(VLOOKUP(C281,FÉRIAS!C:D,2,0),"")</f>
        <v>THAMIRYS CLAUDIA R  BATISTA</v>
      </c>
      <c r="N281" s="23" t="str">
        <f>IFERROR(VLOOKUP(C281,Plan2!B:C,2,0),"")</f>
        <v/>
      </c>
    </row>
    <row r="282" spans="2:14" s="23" customFormat="1" x14ac:dyDescent="0.2">
      <c r="B282" s="16">
        <f t="shared" si="4"/>
        <v>274</v>
      </c>
      <c r="C282" s="33">
        <v>2644</v>
      </c>
      <c r="D282" s="34" t="s">
        <v>451</v>
      </c>
      <c r="E282" s="16" t="str">
        <f>IFERROR(VLOOKUP(C282,SRA!B:T,8,0),"")</f>
        <v>CLT</v>
      </c>
      <c r="F282" s="22" t="s">
        <v>509</v>
      </c>
      <c r="G282" s="16" t="str">
        <f>IFERROR(VLOOKUP(C282,SRA!B:T,5,0),"")</f>
        <v>ANA ASS FARMACEUTICA</v>
      </c>
      <c r="H282" s="12">
        <f>IFERROR(VLOOKUP(C282,SRA!B:T,18,0),"")</f>
        <v>4626.9799999999996</v>
      </c>
      <c r="I282" s="12">
        <f>IFERROR(VLOOKUP(C282,SRA!B:T,19,0),"")</f>
        <v>0</v>
      </c>
      <c r="J282" s="40">
        <f>IFERROR(VLOOKUP(C282,MAIO!B:F,3,0),"0,00")</f>
        <v>4928.3599999999997</v>
      </c>
      <c r="K282" s="12">
        <f>J282-L282</f>
        <v>2753.0099999999998</v>
      </c>
      <c r="L282" s="40">
        <f>IFERROR(VLOOKUP(C282,MAIO!B:H,7,0),"0,00")</f>
        <v>2175.35</v>
      </c>
      <c r="M282" s="29" t="str">
        <f>IFERROR(VLOOKUP(C282,FÉRIAS!C:D,2,0),"")</f>
        <v/>
      </c>
      <c r="N282" s="23" t="str">
        <f>IFERROR(VLOOKUP(C282,Plan2!B:C,2,0),"")</f>
        <v/>
      </c>
    </row>
    <row r="283" spans="2:14" s="23" customFormat="1" x14ac:dyDescent="0.2">
      <c r="B283" s="16">
        <f t="shared" si="4"/>
        <v>275</v>
      </c>
      <c r="C283" s="33">
        <v>2651</v>
      </c>
      <c r="D283" s="34" t="s">
        <v>452</v>
      </c>
      <c r="E283" s="16" t="str">
        <f>IFERROR(VLOOKUP(C283,SRA!B:T,8,0),"")</f>
        <v>CLT</v>
      </c>
      <c r="F283" s="22" t="s">
        <v>509</v>
      </c>
      <c r="G283" s="16" t="str">
        <f>IFERROR(VLOOKUP(C283,SRA!B:T,5,0),"")</f>
        <v>ANA ASS FARMACEUTICA</v>
      </c>
      <c r="H283" s="12">
        <f>IFERROR(VLOOKUP(C283,SRA!B:T,18,0),"")</f>
        <v>4626.9799999999996</v>
      </c>
      <c r="I283" s="12">
        <f>IFERROR(VLOOKUP(C283,SRA!B:T,19,0),"")</f>
        <v>0</v>
      </c>
      <c r="J283" s="40">
        <f>IFERROR(VLOOKUP(C283,MAIO!B:F,3,0),"0,00")</f>
        <v>4626.9799999999996</v>
      </c>
      <c r="K283" s="12">
        <f>J283-L283</f>
        <v>1199.4399999999996</v>
      </c>
      <c r="L283" s="40">
        <f>IFERROR(VLOOKUP(C283,MAIO!B:H,7,0),"0,00")</f>
        <v>3427.54</v>
      </c>
      <c r="M283" s="29" t="str">
        <f>IFERROR(VLOOKUP(C283,FÉRIAS!C:D,2,0),"")</f>
        <v/>
      </c>
      <c r="N283" s="23" t="str">
        <f>IFERROR(VLOOKUP(C283,Plan2!B:C,2,0),"")</f>
        <v/>
      </c>
    </row>
    <row r="284" spans="2:14" s="23" customFormat="1" x14ac:dyDescent="0.2">
      <c r="B284" s="16">
        <f t="shared" si="4"/>
        <v>276</v>
      </c>
      <c r="C284" s="33">
        <v>2656</v>
      </c>
      <c r="D284" s="34" t="s">
        <v>185</v>
      </c>
      <c r="E284" s="16" t="str">
        <f>IFERROR(VLOOKUP(C284,SRA!B:T,8,0),"")</f>
        <v>CLT</v>
      </c>
      <c r="F284" s="22" t="s">
        <v>523</v>
      </c>
      <c r="G284" s="16" t="str">
        <f>IFERROR(VLOOKUP(C284,SRA!B:T,5,0),"")</f>
        <v>TEC. EM ADM. E FIN.</v>
      </c>
      <c r="H284" s="12">
        <f>IFERROR(VLOOKUP(C284,SRA!B:T,18,0),"")</f>
        <v>1799.95</v>
      </c>
      <c r="I284" s="12">
        <f>IFERROR(VLOOKUP(C284,SRA!B:T,19,0),"")</f>
        <v>708.95</v>
      </c>
      <c r="J284" s="40">
        <f>IFERROR(VLOOKUP(C284,MAIO!B:F,3,0),"0,00")</f>
        <v>2665.08</v>
      </c>
      <c r="K284" s="12">
        <f>J284-L284</f>
        <v>1617.9099999999999</v>
      </c>
      <c r="L284" s="40">
        <f>IFERROR(VLOOKUP(C284,MAIO!B:H,7,0),"0,00")</f>
        <v>1047.17</v>
      </c>
      <c r="M284" s="29" t="str">
        <f>IFERROR(VLOOKUP(C284,FÉRIAS!C:D,2,0),"")</f>
        <v>RAFAELLA ALVES DE ARAUJO SILVA</v>
      </c>
      <c r="N284" s="23" t="str">
        <f>IFERROR(VLOOKUP(C284,Plan2!B:C,2,0),"")</f>
        <v/>
      </c>
    </row>
    <row r="285" spans="2:14" s="23" customFormat="1" x14ac:dyDescent="0.2">
      <c r="B285" s="16">
        <f t="shared" si="4"/>
        <v>277</v>
      </c>
      <c r="C285" s="33">
        <v>2659</v>
      </c>
      <c r="D285" s="34" t="s">
        <v>186</v>
      </c>
      <c r="E285" s="16" t="str">
        <f>IFERROR(VLOOKUP(C285,SRA!B:T,8,0),"")</f>
        <v>CLT</v>
      </c>
      <c r="F285" s="22" t="s">
        <v>509</v>
      </c>
      <c r="G285" s="16" t="str">
        <f>IFERROR(VLOOKUP(C285,SRA!B:T,5,0),"")</f>
        <v>TEC. EM ADM. E FIN.</v>
      </c>
      <c r="H285" s="12">
        <f>IFERROR(VLOOKUP(C285,SRA!B:T,18,0),"")</f>
        <v>1799.95</v>
      </c>
      <c r="I285" s="12">
        <f>IFERROR(VLOOKUP(C285,SRA!B:T,19,0),"")</f>
        <v>1993.92</v>
      </c>
      <c r="J285" s="40">
        <f>IFERROR(VLOOKUP(C285,MAIO!B:F,3,0),"0,00")</f>
        <v>4095.25</v>
      </c>
      <c r="K285" s="12">
        <f>J285-L285</f>
        <v>1719.9299999999998</v>
      </c>
      <c r="L285" s="40">
        <f>IFERROR(VLOOKUP(C285,MAIO!B:H,7,0),"0,00")</f>
        <v>2375.3200000000002</v>
      </c>
      <c r="M285" s="29" t="str">
        <f>IFERROR(VLOOKUP(C285,FÉRIAS!C:D,2,0),"")</f>
        <v/>
      </c>
      <c r="N285" s="23" t="str">
        <f>IFERROR(VLOOKUP(C285,Plan2!B:C,2,0),"")</f>
        <v/>
      </c>
    </row>
    <row r="286" spans="2:14" s="23" customFormat="1" x14ac:dyDescent="0.2">
      <c r="B286" s="16">
        <f t="shared" si="4"/>
        <v>278</v>
      </c>
      <c r="C286" s="33">
        <v>2661</v>
      </c>
      <c r="D286" s="34" t="s">
        <v>187</v>
      </c>
      <c r="E286" s="16" t="str">
        <f>IFERROR(VLOOKUP(C286,SRA!B:T,8,0),"")</f>
        <v>CLT</v>
      </c>
      <c r="F286" s="22" t="s">
        <v>538</v>
      </c>
      <c r="G286" s="16" t="str">
        <f>IFERROR(VLOOKUP(C286,SRA!B:T,5,0),"")</f>
        <v>OP. DE PROD. IND.</v>
      </c>
      <c r="H286" s="12">
        <f>IFERROR(VLOOKUP(C286,SRA!B:T,18,0),"")</f>
        <v>1416.22</v>
      </c>
      <c r="I286" s="12">
        <f>IFERROR(VLOOKUP(C286,SRA!B:T,19,0),"")</f>
        <v>0</v>
      </c>
      <c r="J286" s="40">
        <f>IFERROR(VLOOKUP(C286,MAIO!B:F,3,0),"0,00")</f>
        <v>1544.68</v>
      </c>
      <c r="K286" s="12">
        <f>J286-L286</f>
        <v>1063.17</v>
      </c>
      <c r="L286" s="40">
        <f>IFERROR(VLOOKUP(C286,MAIO!B:H,7,0),"0,00")</f>
        <v>481.51</v>
      </c>
      <c r="M286" s="29" t="str">
        <f>IFERROR(VLOOKUP(C286,FÉRIAS!C:D,2,0),"")</f>
        <v/>
      </c>
      <c r="N286" s="23" t="str">
        <f>IFERROR(VLOOKUP(C286,Plan2!B:C,2,0),"")</f>
        <v>IVALDA XAVIER DE CARVALHO</v>
      </c>
    </row>
    <row r="287" spans="2:14" s="23" customFormat="1" x14ac:dyDescent="0.2">
      <c r="B287" s="16">
        <f t="shared" si="4"/>
        <v>279</v>
      </c>
      <c r="C287" s="33">
        <v>2664</v>
      </c>
      <c r="D287" s="34" t="s">
        <v>188</v>
      </c>
      <c r="E287" s="16" t="str">
        <f>IFERROR(VLOOKUP(C287,SRA!B:T,8,0),"")</f>
        <v>CLT</v>
      </c>
      <c r="F287" s="22" t="s">
        <v>509</v>
      </c>
      <c r="G287" s="16" t="str">
        <f>IFERROR(VLOOKUP(C287,SRA!B:T,5,0),"")</f>
        <v>FARMACEUTICO IND</v>
      </c>
      <c r="H287" s="12">
        <f>IFERROR(VLOOKUP(C287,SRA!B:T,18,0),"")</f>
        <v>5191.91</v>
      </c>
      <c r="I287" s="12">
        <f>IFERROR(VLOOKUP(C287,SRA!B:T,19,0),"")</f>
        <v>1993.92</v>
      </c>
      <c r="J287" s="40">
        <f>IFERROR(VLOOKUP(C287,MAIO!B:F,3,0),"0,00")</f>
        <v>7185.83</v>
      </c>
      <c r="K287" s="12">
        <f>J287-L287</f>
        <v>2806.9300000000003</v>
      </c>
      <c r="L287" s="40">
        <f>IFERROR(VLOOKUP(C287,MAIO!B:H,7,0),"0,00")</f>
        <v>4378.8999999999996</v>
      </c>
      <c r="M287" s="29" t="str">
        <f>IFERROR(VLOOKUP(C287,FÉRIAS!C:D,2,0),"")</f>
        <v/>
      </c>
      <c r="N287" s="23" t="str">
        <f>IFERROR(VLOOKUP(C287,Plan2!B:C,2,0),"")</f>
        <v/>
      </c>
    </row>
    <row r="288" spans="2:14" s="23" customFormat="1" x14ac:dyDescent="0.2">
      <c r="B288" s="16">
        <f t="shared" si="4"/>
        <v>280</v>
      </c>
      <c r="C288" s="33">
        <v>2665</v>
      </c>
      <c r="D288" s="34" t="s">
        <v>189</v>
      </c>
      <c r="E288" s="16" t="str">
        <f>IFERROR(VLOOKUP(C288,SRA!B:T,8,0),"")</f>
        <v>CLT</v>
      </c>
      <c r="F288" s="22" t="s">
        <v>509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708.95</v>
      </c>
      <c r="J288" s="40">
        <f>IFERROR(VLOOKUP(C288,MAIO!B:F,3,0),"0,00")</f>
        <v>2508.9</v>
      </c>
      <c r="K288" s="12">
        <f>J288-L288</f>
        <v>734.8900000000001</v>
      </c>
      <c r="L288" s="40">
        <f>IFERROR(VLOOKUP(C288,MAIO!B:H,7,0),"0,00")</f>
        <v>1774.01</v>
      </c>
      <c r="M288" s="29" t="str">
        <f>IFERROR(VLOOKUP(C288,FÉRIAS!C:D,2,0),"")</f>
        <v/>
      </c>
      <c r="N288" s="23" t="str">
        <f>IFERROR(VLOOKUP(C288,Plan2!B:C,2,0),"")</f>
        <v/>
      </c>
    </row>
    <row r="289" spans="2:14" s="23" customFormat="1" x14ac:dyDescent="0.2">
      <c r="B289" s="16">
        <f t="shared" si="4"/>
        <v>281</v>
      </c>
      <c r="C289" s="33">
        <v>2666</v>
      </c>
      <c r="D289" s="34" t="s">
        <v>190</v>
      </c>
      <c r="E289" s="16" t="str">
        <f>IFERROR(VLOOKUP(C289,SRA!B:T,8,0),"")</f>
        <v>CLT</v>
      </c>
      <c r="F289" s="22" t="s">
        <v>509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1993.92</v>
      </c>
      <c r="J289" s="40">
        <f>IFERROR(VLOOKUP(C289,MAIO!B:F,3,0),"0,00")</f>
        <v>4095.25</v>
      </c>
      <c r="K289" s="12">
        <f>J289-L289</f>
        <v>1857.92</v>
      </c>
      <c r="L289" s="40">
        <f>IFERROR(VLOOKUP(C289,MAIO!B:H,7,0),"0,00")</f>
        <v>2237.33</v>
      </c>
      <c r="M289" s="29" t="str">
        <f>IFERROR(VLOOKUP(C289,FÉRIAS!C:D,2,0),"")</f>
        <v/>
      </c>
      <c r="N289" s="23" t="str">
        <f>IFERROR(VLOOKUP(C289,Plan2!B:C,2,0),"")</f>
        <v/>
      </c>
    </row>
    <row r="290" spans="2:14" s="23" customFormat="1" x14ac:dyDescent="0.2">
      <c r="B290" s="16">
        <f t="shared" si="4"/>
        <v>282</v>
      </c>
      <c r="C290" s="33">
        <v>2668</v>
      </c>
      <c r="D290" s="34" t="s">
        <v>191</v>
      </c>
      <c r="E290" s="16" t="str">
        <f>IFERROR(VLOOKUP(C290,SRA!B:T,8,0),"")</f>
        <v>CLT</v>
      </c>
      <c r="F290" s="22" t="s">
        <v>509</v>
      </c>
      <c r="G290" s="16" t="str">
        <f>IFERROR(VLOOKUP(C290,SRA!B:T,5,0),"")</f>
        <v>TEC. EM ADM. E FIN.</v>
      </c>
      <c r="H290" s="12">
        <f>IFERROR(VLOOKUP(C290,SRA!B:T,18,0),"")</f>
        <v>1799.95</v>
      </c>
      <c r="I290" s="12">
        <f>IFERROR(VLOOKUP(C290,SRA!B:T,19,0),"")</f>
        <v>0</v>
      </c>
      <c r="J290" s="40">
        <f>IFERROR(VLOOKUP(C290,MAIO!B:F,3,0),"0,00")</f>
        <v>2101.33</v>
      </c>
      <c r="K290" s="12">
        <f>J290-L290</f>
        <v>197.13999999999987</v>
      </c>
      <c r="L290" s="40">
        <f>IFERROR(VLOOKUP(C290,MAIO!B:H,7,0),"0,00")</f>
        <v>1904.19</v>
      </c>
      <c r="M290" s="29" t="str">
        <f>IFERROR(VLOOKUP(C290,FÉRIAS!C:D,2,0),"")</f>
        <v/>
      </c>
      <c r="N290" s="23" t="str">
        <f>IFERROR(VLOOKUP(C290,Plan2!B:C,2,0),"")</f>
        <v/>
      </c>
    </row>
    <row r="291" spans="2:14" s="23" customFormat="1" x14ac:dyDescent="0.2">
      <c r="B291" s="16">
        <f t="shared" si="4"/>
        <v>283</v>
      </c>
      <c r="C291" s="33">
        <v>2671</v>
      </c>
      <c r="D291" s="34" t="s">
        <v>192</v>
      </c>
      <c r="E291" s="16" t="str">
        <f>IFERROR(VLOOKUP(C291,SRA!B:T,8,0),"")</f>
        <v>CLT</v>
      </c>
      <c r="F291" s="22" t="s">
        <v>509</v>
      </c>
      <c r="G291" s="16" t="str">
        <f>IFERROR(VLOOKUP(C291,SRA!B:T,5,0),"")</f>
        <v>OP. DE PROD. IND.</v>
      </c>
      <c r="H291" s="12">
        <f>IFERROR(VLOOKUP(C291,SRA!B:T,18,0),"")</f>
        <v>1487.05</v>
      </c>
      <c r="I291" s="12">
        <f>IFERROR(VLOOKUP(C291,SRA!B:T,19,0),"")</f>
        <v>0</v>
      </c>
      <c r="J291" s="40">
        <f>IFERROR(VLOOKUP(C291,MAIO!B:F,3,0),"0,00")</f>
        <v>1543.52</v>
      </c>
      <c r="K291" s="12">
        <f>J291-L291</f>
        <v>137.88999999999987</v>
      </c>
      <c r="L291" s="40">
        <f>IFERROR(VLOOKUP(C291,MAIO!B:H,7,0),"0,00")</f>
        <v>1405.63</v>
      </c>
      <c r="M291" s="29" t="str">
        <f>IFERROR(VLOOKUP(C291,FÉRIAS!C:D,2,0),"")</f>
        <v/>
      </c>
      <c r="N291" s="23" t="str">
        <f>IFERROR(VLOOKUP(C291,Plan2!B:C,2,0),"")</f>
        <v/>
      </c>
    </row>
    <row r="292" spans="2:14" s="23" customFormat="1" x14ac:dyDescent="0.2">
      <c r="B292" s="16">
        <f t="shared" si="4"/>
        <v>284</v>
      </c>
      <c r="C292" s="33">
        <v>2672</v>
      </c>
      <c r="D292" s="34" t="s">
        <v>193</v>
      </c>
      <c r="E292" s="16" t="str">
        <f>IFERROR(VLOOKUP(C292,SRA!B:T,8,0),"")</f>
        <v>CLT</v>
      </c>
      <c r="F292" s="22" t="s">
        <v>509</v>
      </c>
      <c r="G292" s="16" t="str">
        <f>IFERROR(VLOOKUP(C292,SRA!B:T,5,0),"")</f>
        <v>OP. DE PROD. IND.</v>
      </c>
      <c r="H292" s="12">
        <f>IFERROR(VLOOKUP(C292,SRA!B:T,18,0),"")</f>
        <v>1416.23</v>
      </c>
      <c r="I292" s="12">
        <f>IFERROR(VLOOKUP(C292,SRA!B:T,19,0),"")</f>
        <v>0</v>
      </c>
      <c r="J292" s="40">
        <f>IFERROR(VLOOKUP(C292,MAIO!B:F,3,0),"0,00")</f>
        <v>1822.68</v>
      </c>
      <c r="K292" s="12">
        <f>J292-L292</f>
        <v>372.88000000000011</v>
      </c>
      <c r="L292" s="40">
        <f>IFERROR(VLOOKUP(C292,MAIO!B:H,7,0),"0,00")</f>
        <v>1449.8</v>
      </c>
      <c r="M292" s="29" t="str">
        <f>IFERROR(VLOOKUP(C292,FÉRIAS!C:D,2,0),"")</f>
        <v/>
      </c>
      <c r="N292" s="23" t="str">
        <f>IFERROR(VLOOKUP(C292,Plan2!B:C,2,0),"")</f>
        <v/>
      </c>
    </row>
    <row r="293" spans="2:14" s="23" customFormat="1" x14ac:dyDescent="0.2">
      <c r="B293" s="16">
        <f t="shared" si="4"/>
        <v>285</v>
      </c>
      <c r="C293" s="33">
        <v>2675</v>
      </c>
      <c r="D293" s="34" t="s">
        <v>194</v>
      </c>
      <c r="E293" s="16" t="str">
        <f>IFERROR(VLOOKUP(C293,SRA!B:T,8,0),"")</f>
        <v>CLT</v>
      </c>
      <c r="F293" s="22" t="s">
        <v>509</v>
      </c>
      <c r="G293" s="16" t="str">
        <f>IFERROR(VLOOKUP(C293,SRA!B:T,5,0),"")</f>
        <v>OP. DE PROD. IND.</v>
      </c>
      <c r="H293" s="12">
        <f>IFERROR(VLOOKUP(C293,SRA!B:T,18,0),"")</f>
        <v>1348.78</v>
      </c>
      <c r="I293" s="12">
        <f>IFERROR(VLOOKUP(C293,SRA!B:T,19,0),"")</f>
        <v>0</v>
      </c>
      <c r="J293" s="40">
        <f>IFERROR(VLOOKUP(C293,MAIO!B:F,3,0),"0,00")</f>
        <v>1461.72</v>
      </c>
      <c r="K293" s="12">
        <f>J293-L293</f>
        <v>501.65000000000009</v>
      </c>
      <c r="L293" s="40">
        <f>IFERROR(VLOOKUP(C293,MAIO!B:H,7,0),"0,00")</f>
        <v>960.06999999999994</v>
      </c>
      <c r="M293" s="29" t="str">
        <f>IFERROR(VLOOKUP(C293,FÉRIAS!C:D,2,0),"")</f>
        <v/>
      </c>
      <c r="N293" s="23" t="str">
        <f>IFERROR(VLOOKUP(C293,Plan2!B:C,2,0),"")</f>
        <v/>
      </c>
    </row>
    <row r="294" spans="2:14" s="23" customFormat="1" x14ac:dyDescent="0.2">
      <c r="B294" s="16">
        <f t="shared" si="4"/>
        <v>286</v>
      </c>
      <c r="C294" s="33">
        <v>2682</v>
      </c>
      <c r="D294" s="34" t="s">
        <v>195</v>
      </c>
      <c r="E294" s="16" t="str">
        <f>IFERROR(VLOOKUP(C294,SRA!B:T,8,0),"")</f>
        <v>CLT</v>
      </c>
      <c r="F294" s="22" t="s">
        <v>509</v>
      </c>
      <c r="G294" s="16" t="str">
        <f>IFERROR(VLOOKUP(C294,SRA!B:T,5,0),"")</f>
        <v>TEC. EM ADM. E FIN.</v>
      </c>
      <c r="H294" s="12">
        <f>IFERROR(VLOOKUP(C294,SRA!B:T,18,0),"")</f>
        <v>1799.96</v>
      </c>
      <c r="I294" s="12">
        <f>IFERROR(VLOOKUP(C294,SRA!B:T,19,0),"")</f>
        <v>0</v>
      </c>
      <c r="J294" s="40">
        <f>IFERROR(VLOOKUP(C294,MAIO!B:F,3,0),"0,00")</f>
        <v>1799.96</v>
      </c>
      <c r="K294" s="12">
        <f>J294-L294</f>
        <v>1200.97</v>
      </c>
      <c r="L294" s="40">
        <f>IFERROR(VLOOKUP(C294,MAIO!B:H,7,0),"0,00")</f>
        <v>598.99</v>
      </c>
      <c r="M294" s="29" t="str">
        <f>IFERROR(VLOOKUP(C294,FÉRIAS!C:D,2,0),"")</f>
        <v/>
      </c>
      <c r="N294" s="23" t="str">
        <f>IFERROR(VLOOKUP(C294,Plan2!B:C,2,0),"")</f>
        <v/>
      </c>
    </row>
    <row r="295" spans="2:14" s="23" customFormat="1" x14ac:dyDescent="0.2">
      <c r="B295" s="16">
        <f t="shared" si="4"/>
        <v>287</v>
      </c>
      <c r="C295" s="33">
        <v>2684</v>
      </c>
      <c r="D295" s="34" t="s">
        <v>413</v>
      </c>
      <c r="E295" s="16" t="str">
        <f>IFERROR(VLOOKUP(C295,SRA!B:T,8,0),"")</f>
        <v>CLT</v>
      </c>
      <c r="F295" s="22" t="s">
        <v>509</v>
      </c>
      <c r="G295" s="16" t="str">
        <f>IFERROR(VLOOKUP(C295,SRA!B:T,5,0),"")</f>
        <v>ANA ASS FARMACEUTICA</v>
      </c>
      <c r="H295" s="12">
        <f>IFERROR(VLOOKUP(C295,SRA!B:T,18,0),"")</f>
        <v>4626.9799999999996</v>
      </c>
      <c r="I295" s="12">
        <f>IFERROR(VLOOKUP(C295,SRA!B:T,19,0),"")</f>
        <v>0</v>
      </c>
      <c r="J295" s="40">
        <f>IFERROR(VLOOKUP(C295,MAIO!B:F,3,0),"0,00")</f>
        <v>4928.3599999999997</v>
      </c>
      <c r="K295" s="12">
        <f>J295-L295</f>
        <v>2388.7299999999996</v>
      </c>
      <c r="L295" s="40">
        <f>IFERROR(VLOOKUP(C295,MAIO!B:H,7,0),"0,00")</f>
        <v>2539.63</v>
      </c>
      <c r="M295" s="29" t="str">
        <f>IFERROR(VLOOKUP(C295,FÉRIAS!C:D,2,0),"")</f>
        <v/>
      </c>
      <c r="N295" s="23" t="str">
        <f>IFERROR(VLOOKUP(C295,Plan2!B:C,2,0),"")</f>
        <v/>
      </c>
    </row>
    <row r="296" spans="2:14" s="23" customFormat="1" x14ac:dyDescent="0.2">
      <c r="B296" s="16">
        <f t="shared" si="4"/>
        <v>288</v>
      </c>
      <c r="C296" s="33">
        <v>2687</v>
      </c>
      <c r="D296" s="34" t="s">
        <v>196</v>
      </c>
      <c r="E296" s="16" t="str">
        <f>IFERROR(VLOOKUP(C296,SRA!B:T,8,0),"")</f>
        <v>CLT</v>
      </c>
      <c r="F296" s="22" t="s">
        <v>509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930.5</v>
      </c>
      <c r="J296" s="40">
        <f>IFERROR(VLOOKUP(C296,MAIO!B:F,3,0),"0,00")</f>
        <v>3031.83</v>
      </c>
      <c r="K296" s="12">
        <f>J296-L296</f>
        <v>667.75999999999976</v>
      </c>
      <c r="L296" s="40">
        <f>IFERROR(VLOOKUP(C296,MAIO!B:H,7,0),"0,00")</f>
        <v>2364.0700000000002</v>
      </c>
      <c r="M296" s="29" t="str">
        <f>IFERROR(VLOOKUP(C296,FÉRIAS!C:D,2,0),"")</f>
        <v/>
      </c>
      <c r="N296" s="23" t="str">
        <f>IFERROR(VLOOKUP(C296,Plan2!B:C,2,0),"")</f>
        <v/>
      </c>
    </row>
    <row r="297" spans="2:14" s="23" customFormat="1" x14ac:dyDescent="0.2">
      <c r="B297" s="16">
        <f t="shared" si="4"/>
        <v>289</v>
      </c>
      <c r="C297" s="33">
        <v>2689</v>
      </c>
      <c r="D297" s="34" t="s">
        <v>197</v>
      </c>
      <c r="E297" s="16" t="str">
        <f>IFERROR(VLOOKUP(C297,SRA!B:T,8,0),"")</f>
        <v>CLT</v>
      </c>
      <c r="F297" s="22" t="s">
        <v>538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0</v>
      </c>
      <c r="J297" s="40">
        <f>IFERROR(VLOOKUP(C297,MAIO!B:F,3,0),"0,00")</f>
        <v>608.15</v>
      </c>
      <c r="K297" s="12">
        <f>J297-L297</f>
        <v>608.15</v>
      </c>
      <c r="L297" s="40">
        <f>IFERROR(VLOOKUP(C297,MAIO!B:H,7,0),"0,00")</f>
        <v>0</v>
      </c>
      <c r="M297" s="29" t="str">
        <f>IFERROR(VLOOKUP(C297,FÉRIAS!C:D,2,0),"")</f>
        <v/>
      </c>
      <c r="N297" s="23" t="str">
        <f>IFERROR(VLOOKUP(C297,Plan2!B:C,2,0),"")</f>
        <v>ILMA DE ALBUQUERQUE P MAIA</v>
      </c>
    </row>
    <row r="298" spans="2:14" s="23" customFormat="1" x14ac:dyDescent="0.2">
      <c r="B298" s="16">
        <f t="shared" si="4"/>
        <v>290</v>
      </c>
      <c r="C298" s="33">
        <v>2697</v>
      </c>
      <c r="D298" s="34" t="s">
        <v>198</v>
      </c>
      <c r="E298" s="16" t="str">
        <f>IFERROR(VLOOKUP(C298,SRA!B:T,8,0),"")</f>
        <v>CLT</v>
      </c>
      <c r="F298" s="22" t="s">
        <v>509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0</v>
      </c>
      <c r="J298" s="40">
        <f>IFERROR(VLOOKUP(C298,MAIO!B:F,3,0),"0,00")</f>
        <v>1799.95</v>
      </c>
      <c r="K298" s="12">
        <f>J298-L298</f>
        <v>1356.28</v>
      </c>
      <c r="L298" s="40">
        <f>IFERROR(VLOOKUP(C298,MAIO!B:H,7,0),"0,00")</f>
        <v>443.67</v>
      </c>
      <c r="M298" s="29" t="str">
        <f>IFERROR(VLOOKUP(C298,FÉRIAS!C:D,2,0),"")</f>
        <v/>
      </c>
      <c r="N298" s="23" t="str">
        <f>IFERROR(VLOOKUP(C298,Plan2!B:C,2,0),"")</f>
        <v/>
      </c>
    </row>
    <row r="299" spans="2:14" s="23" customFormat="1" x14ac:dyDescent="0.2">
      <c r="B299" s="16">
        <f t="shared" si="4"/>
        <v>291</v>
      </c>
      <c r="C299" s="33">
        <v>2701</v>
      </c>
      <c r="D299" s="34" t="s">
        <v>199</v>
      </c>
      <c r="E299" s="16" t="str">
        <f>IFERROR(VLOOKUP(C299,SRA!B:T,8,0),"")</f>
        <v>CLT</v>
      </c>
      <c r="F299" s="22" t="s">
        <v>509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930.5</v>
      </c>
      <c r="J299" s="40">
        <f>IFERROR(VLOOKUP(C299,MAIO!B:F,3,0),"0,00")</f>
        <v>2730.45</v>
      </c>
      <c r="K299" s="12">
        <f>J299-L299</f>
        <v>968.9699999999998</v>
      </c>
      <c r="L299" s="40">
        <f>IFERROR(VLOOKUP(C299,MAIO!B:H,7,0),"0,00")</f>
        <v>1761.48</v>
      </c>
      <c r="M299" s="29" t="str">
        <f>IFERROR(VLOOKUP(C299,FÉRIAS!C:D,2,0),"")</f>
        <v/>
      </c>
      <c r="N299" s="23" t="str">
        <f>IFERROR(VLOOKUP(C299,Plan2!B:C,2,0),"")</f>
        <v/>
      </c>
    </row>
    <row r="300" spans="2:14" s="23" customFormat="1" x14ac:dyDescent="0.2">
      <c r="B300" s="16">
        <f t="shared" si="4"/>
        <v>292</v>
      </c>
      <c r="C300" s="33">
        <v>2702</v>
      </c>
      <c r="D300" s="34" t="s">
        <v>441</v>
      </c>
      <c r="E300" s="16" t="str">
        <f>IFERROR(VLOOKUP(C300,SRA!B:T,8,0),"")</f>
        <v>CLT</v>
      </c>
      <c r="F300" s="22" t="s">
        <v>509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0</v>
      </c>
      <c r="J300" s="40">
        <f>IFERROR(VLOOKUP(C300,MAIO!B:F,3,0),"0,00")</f>
        <v>4626.9799999999996</v>
      </c>
      <c r="K300" s="12">
        <f>J300-L300</f>
        <v>1279.7899999999995</v>
      </c>
      <c r="L300" s="40">
        <f>IFERROR(VLOOKUP(C300,MAIO!B:H,7,0),"0,00")</f>
        <v>3347.19</v>
      </c>
      <c r="M300" s="29" t="str">
        <f>IFERROR(VLOOKUP(C300,FÉRIAS!C:D,2,0),"")</f>
        <v/>
      </c>
      <c r="N300" s="23" t="str">
        <f>IFERROR(VLOOKUP(C300,Plan2!B:C,2,0),"")</f>
        <v/>
      </c>
    </row>
    <row r="301" spans="2:14" s="23" customFormat="1" x14ac:dyDescent="0.2">
      <c r="B301" s="16">
        <f t="shared" si="4"/>
        <v>293</v>
      </c>
      <c r="C301" s="33">
        <v>2705</v>
      </c>
      <c r="D301" s="34" t="s">
        <v>442</v>
      </c>
      <c r="E301" s="16" t="str">
        <f>IFERROR(VLOOKUP(C301,SRA!B:T,8,0),"")</f>
        <v>CLT</v>
      </c>
      <c r="F301" s="22" t="s">
        <v>509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0</v>
      </c>
      <c r="J301" s="40">
        <f>IFERROR(VLOOKUP(C301,MAIO!B:F,3,0),"0,00")</f>
        <v>1799.95</v>
      </c>
      <c r="K301" s="12">
        <f>J301-L301</f>
        <v>416.46000000000004</v>
      </c>
      <c r="L301" s="40">
        <f>IFERROR(VLOOKUP(C301,MAIO!B:H,7,0),"0,00")</f>
        <v>1383.49</v>
      </c>
      <c r="M301" s="29" t="str">
        <f>IFERROR(VLOOKUP(C301,FÉRIAS!C:D,2,0),"")</f>
        <v/>
      </c>
      <c r="N301" s="23" t="str">
        <f>IFERROR(VLOOKUP(C301,Plan2!B:C,2,0),"")</f>
        <v/>
      </c>
    </row>
    <row r="302" spans="2:14" s="23" customFormat="1" x14ac:dyDescent="0.2">
      <c r="B302" s="16">
        <f t="shared" si="4"/>
        <v>294</v>
      </c>
      <c r="C302" s="33">
        <v>2706</v>
      </c>
      <c r="D302" s="34" t="s">
        <v>430</v>
      </c>
      <c r="E302" s="16" t="str">
        <f>IFERROR(VLOOKUP(C302,SRA!B:T,8,0),"")</f>
        <v>CLT</v>
      </c>
      <c r="F302" s="22" t="s">
        <v>509</v>
      </c>
      <c r="G302" s="16" t="str">
        <f>IFERROR(VLOOKUP(C302,SRA!B:T,5,0),"")</f>
        <v>ANA ASS FARMACEUTICA</v>
      </c>
      <c r="H302" s="12">
        <f>IFERROR(VLOOKUP(C302,SRA!B:T,18,0),"")</f>
        <v>4626.9799999999996</v>
      </c>
      <c r="I302" s="12">
        <f>IFERROR(VLOOKUP(C302,SRA!B:T,19,0),"")</f>
        <v>0</v>
      </c>
      <c r="J302" s="40">
        <f>IFERROR(VLOOKUP(C302,MAIO!B:F,3,0),"0,00")</f>
        <v>4928.3599999999997</v>
      </c>
      <c r="K302" s="12">
        <f>J302-L302</f>
        <v>1204.6299999999997</v>
      </c>
      <c r="L302" s="40">
        <f>IFERROR(VLOOKUP(C302,MAIO!B:H,7,0),"0,00")</f>
        <v>3723.73</v>
      </c>
      <c r="M302" s="29" t="str">
        <f>IFERROR(VLOOKUP(C302,FÉRIAS!C:D,2,0),"")</f>
        <v/>
      </c>
      <c r="N302" s="23" t="str">
        <f>IFERROR(VLOOKUP(C302,Plan2!B:C,2,0),"")</f>
        <v/>
      </c>
    </row>
    <row r="303" spans="2:14" s="23" customFormat="1" x14ac:dyDescent="0.2">
      <c r="B303" s="16">
        <f t="shared" si="4"/>
        <v>295</v>
      </c>
      <c r="C303" s="33">
        <v>2707</v>
      </c>
      <c r="D303" s="34" t="s">
        <v>200</v>
      </c>
      <c r="E303" s="16" t="str">
        <f>IFERROR(VLOOKUP(C303,SRA!B:T,8,0),"")</f>
        <v>CLT</v>
      </c>
      <c r="F303" s="22" t="s">
        <v>509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708.95</v>
      </c>
      <c r="J303" s="40">
        <f>IFERROR(VLOOKUP(C303,MAIO!B:F,3,0),"0,00")</f>
        <v>2508.9</v>
      </c>
      <c r="K303" s="12">
        <f>J303-L303</f>
        <v>816.23</v>
      </c>
      <c r="L303" s="40">
        <f>IFERROR(VLOOKUP(C303,MAIO!B:H,7,0),"0,00")</f>
        <v>1692.67</v>
      </c>
      <c r="M303" s="29" t="str">
        <f>IFERROR(VLOOKUP(C303,FÉRIAS!C:D,2,0),"")</f>
        <v/>
      </c>
      <c r="N303" s="23" t="str">
        <f>IFERROR(VLOOKUP(C303,Plan2!B:C,2,0),"")</f>
        <v/>
      </c>
    </row>
    <row r="304" spans="2:14" s="23" customFormat="1" x14ac:dyDescent="0.2">
      <c r="B304" s="16">
        <f t="shared" si="4"/>
        <v>296</v>
      </c>
      <c r="C304" s="33">
        <v>2709</v>
      </c>
      <c r="D304" s="34" t="s">
        <v>201</v>
      </c>
      <c r="E304" s="16" t="str">
        <f>IFERROR(VLOOKUP(C304,SRA!B:T,8,0),"")</f>
        <v>CLT</v>
      </c>
      <c r="F304" s="22" t="s">
        <v>509</v>
      </c>
      <c r="G304" s="16" t="str">
        <f>IFERROR(VLOOKUP(C304,SRA!B:T,5,0),"")</f>
        <v>TEC. EM ADM. E FIN.</v>
      </c>
      <c r="H304" s="12">
        <f>IFERROR(VLOOKUP(C304,SRA!B:T,18,0),"")</f>
        <v>1799.95</v>
      </c>
      <c r="I304" s="12">
        <f>IFERROR(VLOOKUP(C304,SRA!B:T,19,0),"")</f>
        <v>1993.92</v>
      </c>
      <c r="J304" s="40">
        <f>IFERROR(VLOOKUP(C304,MAIO!B:F,3,0),"0,00")</f>
        <v>3793.87</v>
      </c>
      <c r="K304" s="12">
        <f>J304-L304</f>
        <v>1918.2599999999998</v>
      </c>
      <c r="L304" s="40">
        <f>IFERROR(VLOOKUP(C304,MAIO!B:H,7,0),"0,00")</f>
        <v>1875.6100000000001</v>
      </c>
      <c r="M304" s="29" t="str">
        <f>IFERROR(VLOOKUP(C304,FÉRIAS!C:D,2,0),"")</f>
        <v/>
      </c>
      <c r="N304" s="23" t="str">
        <f>IFERROR(VLOOKUP(C304,Plan2!B:C,2,0),"")</f>
        <v/>
      </c>
    </row>
    <row r="305" spans="2:14" s="23" customFormat="1" x14ac:dyDescent="0.2">
      <c r="B305" s="16">
        <f t="shared" si="4"/>
        <v>297</v>
      </c>
      <c r="C305" s="33">
        <v>2710</v>
      </c>
      <c r="D305" s="34" t="s">
        <v>202</v>
      </c>
      <c r="E305" s="16" t="str">
        <f>IFERROR(VLOOKUP(C305,SRA!B:T,8,0),"")</f>
        <v>CLT</v>
      </c>
      <c r="F305" s="22" t="s">
        <v>509</v>
      </c>
      <c r="G305" s="16" t="str">
        <f>IFERROR(VLOOKUP(C305,SRA!B:T,5,0),"")</f>
        <v>TEC. EM ADM. E FIN.</v>
      </c>
      <c r="H305" s="12">
        <f>IFERROR(VLOOKUP(C305,SRA!B:T,18,0),"")</f>
        <v>1889.96</v>
      </c>
      <c r="I305" s="12">
        <f>IFERROR(VLOOKUP(C305,SRA!B:T,19,0),"")</f>
        <v>708.95</v>
      </c>
      <c r="J305" s="40">
        <f>IFERROR(VLOOKUP(C305,MAIO!B:F,3,0),"0,00")</f>
        <v>2598.91</v>
      </c>
      <c r="K305" s="12">
        <f>J305-L305</f>
        <v>535.48</v>
      </c>
      <c r="L305" s="40">
        <f>IFERROR(VLOOKUP(C305,MAIO!B:H,7,0),"0,00")</f>
        <v>2063.4299999999998</v>
      </c>
      <c r="M305" s="29" t="str">
        <f>IFERROR(VLOOKUP(C305,FÉRIAS!C:D,2,0),"")</f>
        <v/>
      </c>
      <c r="N305" s="23" t="str">
        <f>IFERROR(VLOOKUP(C305,Plan2!B:C,2,0),"")</f>
        <v/>
      </c>
    </row>
    <row r="306" spans="2:14" s="23" customFormat="1" x14ac:dyDescent="0.2">
      <c r="B306" s="16">
        <f t="shared" si="4"/>
        <v>298</v>
      </c>
      <c r="C306" s="33">
        <v>2712</v>
      </c>
      <c r="D306" s="34" t="s">
        <v>203</v>
      </c>
      <c r="E306" s="16" t="str">
        <f>IFERROR(VLOOKUP(C306,SRA!B:T,8,0),"")</f>
        <v>CLT</v>
      </c>
      <c r="F306" s="22" t="s">
        <v>509</v>
      </c>
      <c r="G306" s="16" t="str">
        <f>IFERROR(VLOOKUP(C306,SRA!B:T,5,0),"")</f>
        <v>TEC. EM ADM. E FIN.</v>
      </c>
      <c r="H306" s="12">
        <f>IFERROR(VLOOKUP(C306,SRA!B:T,18,0),"")</f>
        <v>1889.96</v>
      </c>
      <c r="I306" s="12">
        <f>IFERROR(VLOOKUP(C306,SRA!B:T,19,0),"")</f>
        <v>708.95</v>
      </c>
      <c r="J306" s="40">
        <f>IFERROR(VLOOKUP(C306,MAIO!B:F,3,0),"0,00")</f>
        <v>3542.78</v>
      </c>
      <c r="K306" s="12">
        <f>J306-L306</f>
        <v>910.54000000000042</v>
      </c>
      <c r="L306" s="40">
        <f>IFERROR(VLOOKUP(C306,MAIO!B:H,7,0),"0,00")</f>
        <v>2632.24</v>
      </c>
      <c r="M306" s="29" t="str">
        <f>IFERROR(VLOOKUP(C306,FÉRIAS!C:D,2,0),"")</f>
        <v/>
      </c>
      <c r="N306" s="23" t="str">
        <f>IFERROR(VLOOKUP(C306,Plan2!B:C,2,0),"")</f>
        <v/>
      </c>
    </row>
    <row r="307" spans="2:14" s="23" customFormat="1" x14ac:dyDescent="0.2">
      <c r="B307" s="16">
        <f t="shared" si="4"/>
        <v>299</v>
      </c>
      <c r="C307" s="33">
        <v>2717</v>
      </c>
      <c r="D307" s="34" t="s">
        <v>204</v>
      </c>
      <c r="E307" s="16" t="str">
        <f>IFERROR(VLOOKUP(C307,SRA!B:T,8,0),"")</f>
        <v>CLT</v>
      </c>
      <c r="F307" s="22" t="s">
        <v>509</v>
      </c>
      <c r="G307" s="16" t="str">
        <f>IFERROR(VLOOKUP(C307,SRA!B:T,5,0),"")</f>
        <v>ANA ASS FARMACEUTICA</v>
      </c>
      <c r="H307" s="12">
        <f>IFERROR(VLOOKUP(C307,SRA!B:T,18,0),"")</f>
        <v>4626.9799999999996</v>
      </c>
      <c r="I307" s="12">
        <f>IFERROR(VLOOKUP(C307,SRA!B:T,19,0),"")</f>
        <v>1993.92</v>
      </c>
      <c r="J307" s="40">
        <f>IFERROR(VLOOKUP(C307,MAIO!B:F,3,0),"0,00")</f>
        <v>6620.9</v>
      </c>
      <c r="K307" s="12">
        <f>J307-L307</f>
        <v>1552.0399999999991</v>
      </c>
      <c r="L307" s="40">
        <f>IFERROR(VLOOKUP(C307,MAIO!B:H,7,0),"0,00")</f>
        <v>5068.8600000000006</v>
      </c>
      <c r="M307" s="29" t="str">
        <f>IFERROR(VLOOKUP(C307,FÉRIAS!C:D,2,0),"")</f>
        <v/>
      </c>
      <c r="N307" s="23" t="str">
        <f>IFERROR(VLOOKUP(C307,Plan2!B:C,2,0),"")</f>
        <v/>
      </c>
    </row>
    <row r="308" spans="2:14" s="23" customFormat="1" x14ac:dyDescent="0.2">
      <c r="B308" s="16">
        <f t="shared" si="4"/>
        <v>300</v>
      </c>
      <c r="C308" s="33">
        <v>2718</v>
      </c>
      <c r="D308" s="34" t="s">
        <v>431</v>
      </c>
      <c r="E308" s="16" t="str">
        <f>IFERROR(VLOOKUP(C308,SRA!B:T,8,0),"")</f>
        <v>CLT</v>
      </c>
      <c r="F308" s="22" t="s">
        <v>509</v>
      </c>
      <c r="G308" s="16" t="str">
        <f>IFERROR(VLOOKUP(C308,SRA!B:T,5,0),"")</f>
        <v>TEC. EM ADM. E FIN.</v>
      </c>
      <c r="H308" s="12">
        <f>IFERROR(VLOOKUP(C308,SRA!B:T,18,0),"")</f>
        <v>1799.95</v>
      </c>
      <c r="I308" s="12">
        <f>IFERROR(VLOOKUP(C308,SRA!B:T,19,0),"")</f>
        <v>195.06</v>
      </c>
      <c r="J308" s="40">
        <f>IFERROR(VLOOKUP(C308,MAIO!B:F,3,0),"0,00")</f>
        <v>2362.89</v>
      </c>
      <c r="K308" s="12">
        <f>J308-L308</f>
        <v>839.58999999999992</v>
      </c>
      <c r="L308" s="40">
        <f>IFERROR(VLOOKUP(C308,MAIO!B:H,7,0),"0,00")</f>
        <v>1523.3</v>
      </c>
      <c r="M308" s="29" t="str">
        <f>IFERROR(VLOOKUP(C308,FÉRIAS!C:D,2,0),"")</f>
        <v/>
      </c>
      <c r="N308" s="23" t="str">
        <f>IFERROR(VLOOKUP(C308,Plan2!B:C,2,0),"")</f>
        <v/>
      </c>
    </row>
    <row r="309" spans="2:14" s="23" customFormat="1" x14ac:dyDescent="0.2">
      <c r="B309" s="16">
        <f t="shared" si="4"/>
        <v>301</v>
      </c>
      <c r="C309" s="33">
        <v>2719</v>
      </c>
      <c r="D309" s="34" t="s">
        <v>417</v>
      </c>
      <c r="E309" s="16" t="str">
        <f>IFERROR(VLOOKUP(C309,SRA!B:T,8,0),"")</f>
        <v>CLT</v>
      </c>
      <c r="F309" s="22" t="s">
        <v>509</v>
      </c>
      <c r="G309" s="16" t="str">
        <f>IFERROR(VLOOKUP(C309,SRA!B:T,5,0),"")</f>
        <v>TEC. EM ADM. E FIN.</v>
      </c>
      <c r="H309" s="12">
        <f>IFERROR(VLOOKUP(C309,SRA!B:T,18,0),"")</f>
        <v>1889.96</v>
      </c>
      <c r="I309" s="12">
        <f>IFERROR(VLOOKUP(C309,SRA!B:T,19,0),"")</f>
        <v>195.06</v>
      </c>
      <c r="J309" s="40">
        <f>IFERROR(VLOOKUP(C309,MAIO!B:F,3,0),"0,00")</f>
        <v>2386.4</v>
      </c>
      <c r="K309" s="12">
        <f>J309-L309</f>
        <v>1091.27</v>
      </c>
      <c r="L309" s="40">
        <f>IFERROR(VLOOKUP(C309,MAIO!B:H,7,0),"0,00")</f>
        <v>1295.1300000000001</v>
      </c>
      <c r="M309" s="29" t="str">
        <f>IFERROR(VLOOKUP(C309,FÉRIAS!C:D,2,0),"")</f>
        <v/>
      </c>
      <c r="N309" s="23" t="str">
        <f>IFERROR(VLOOKUP(C309,Plan2!B:C,2,0),"")</f>
        <v/>
      </c>
    </row>
    <row r="310" spans="2:14" s="23" customFormat="1" x14ac:dyDescent="0.2">
      <c r="B310" s="16">
        <f t="shared" si="4"/>
        <v>302</v>
      </c>
      <c r="C310" s="33">
        <v>2720</v>
      </c>
      <c r="D310" s="34" t="s">
        <v>443</v>
      </c>
      <c r="E310" s="16" t="str">
        <f>IFERROR(VLOOKUP(C310,SRA!B:T,8,0),"")</f>
        <v>CLT</v>
      </c>
      <c r="F310" s="22" t="s">
        <v>509</v>
      </c>
      <c r="G310" s="16" t="str">
        <f>IFERROR(VLOOKUP(C310,SRA!B:T,5,0),"")</f>
        <v>TEC. EM ADM. E FIN.</v>
      </c>
      <c r="H310" s="12">
        <f>IFERROR(VLOOKUP(C310,SRA!B:T,18,0),"")</f>
        <v>1799.96</v>
      </c>
      <c r="I310" s="12">
        <f>IFERROR(VLOOKUP(C310,SRA!B:T,19,0),"")</f>
        <v>0</v>
      </c>
      <c r="J310" s="40">
        <f>IFERROR(VLOOKUP(C310,MAIO!B:F,3,0),"0,00")</f>
        <v>1799.96</v>
      </c>
      <c r="K310" s="12">
        <f>J310-L310</f>
        <v>514.72</v>
      </c>
      <c r="L310" s="40">
        <f>IFERROR(VLOOKUP(C310,MAIO!B:H,7,0),"0,00")</f>
        <v>1285.24</v>
      </c>
      <c r="M310" s="29" t="str">
        <f>IFERROR(VLOOKUP(C310,FÉRIAS!C:D,2,0),"")</f>
        <v/>
      </c>
      <c r="N310" s="23" t="str">
        <f>IFERROR(VLOOKUP(C310,Plan2!B:C,2,0),"")</f>
        <v/>
      </c>
    </row>
    <row r="311" spans="2:14" s="23" customFormat="1" x14ac:dyDescent="0.2">
      <c r="B311" s="16">
        <f t="shared" si="4"/>
        <v>303</v>
      </c>
      <c r="C311" s="33">
        <v>2721</v>
      </c>
      <c r="D311" s="34" t="s">
        <v>454</v>
      </c>
      <c r="E311" s="16" t="str">
        <f>IFERROR(VLOOKUP(C311,SRA!B:T,8,0),"")</f>
        <v>CLT</v>
      </c>
      <c r="F311" s="22" t="s">
        <v>509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195.06</v>
      </c>
      <c r="J311" s="40">
        <f>IFERROR(VLOOKUP(C311,MAIO!B:F,3,0),"0,00")</f>
        <v>1995.01</v>
      </c>
      <c r="K311" s="12">
        <f>J311-L311</f>
        <v>419.72</v>
      </c>
      <c r="L311" s="40">
        <f>IFERROR(VLOOKUP(C311,MAIO!B:H,7,0),"0,00")</f>
        <v>1575.29</v>
      </c>
      <c r="M311" s="29" t="str">
        <f>IFERROR(VLOOKUP(C311,FÉRIAS!C:D,2,0),"")</f>
        <v/>
      </c>
      <c r="N311" s="23" t="str">
        <f>IFERROR(VLOOKUP(C311,Plan2!B:C,2,0),"")</f>
        <v/>
      </c>
    </row>
    <row r="312" spans="2:14" s="23" customFormat="1" x14ac:dyDescent="0.2">
      <c r="B312" s="16">
        <f t="shared" si="4"/>
        <v>304</v>
      </c>
      <c r="C312" s="33">
        <v>2726</v>
      </c>
      <c r="D312" s="34" t="s">
        <v>205</v>
      </c>
      <c r="E312" s="16" t="str">
        <f>IFERROR(VLOOKUP(C312,SRA!B:T,8,0),"")</f>
        <v>CLT</v>
      </c>
      <c r="F312" s="22" t="s">
        <v>509</v>
      </c>
      <c r="G312" s="16" t="str">
        <f>IFERROR(VLOOKUP(C312,SRA!B:T,5,0),"")</f>
        <v>TEC. EM ADM. E FIN.</v>
      </c>
      <c r="H312" s="12">
        <f>IFERROR(VLOOKUP(C312,SRA!B:T,18,0),"")</f>
        <v>1889.96</v>
      </c>
      <c r="I312" s="12">
        <f>IFERROR(VLOOKUP(C312,SRA!B:T,19,0),"")</f>
        <v>1250</v>
      </c>
      <c r="J312" s="40">
        <f>IFERROR(VLOOKUP(C312,MAIO!B:F,3,0),"0,00")</f>
        <v>3139.96</v>
      </c>
      <c r="K312" s="12">
        <f>J312-L312</f>
        <v>852.35000000000036</v>
      </c>
      <c r="L312" s="40">
        <f>IFERROR(VLOOKUP(C312,MAIO!B:H,7,0),"0,00")</f>
        <v>2287.6099999999997</v>
      </c>
      <c r="M312" s="29" t="str">
        <f>IFERROR(VLOOKUP(C312,FÉRIAS!C:D,2,0),"")</f>
        <v/>
      </c>
      <c r="N312" s="23" t="str">
        <f>IFERROR(VLOOKUP(C312,Plan2!B:C,2,0),"")</f>
        <v/>
      </c>
    </row>
    <row r="313" spans="2:14" s="23" customFormat="1" x14ac:dyDescent="0.2">
      <c r="B313" s="16">
        <f t="shared" si="4"/>
        <v>305</v>
      </c>
      <c r="C313" s="33">
        <v>2732</v>
      </c>
      <c r="D313" s="34" t="s">
        <v>206</v>
      </c>
      <c r="E313" s="16" t="str">
        <f>IFERROR(VLOOKUP(C313,SRA!B:T,8,0),"")</f>
        <v>CLT</v>
      </c>
      <c r="F313" s="22" t="s">
        <v>509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0</v>
      </c>
      <c r="J313" s="40">
        <f>IFERROR(VLOOKUP(C313,MAIO!B:F,3,0),"0,00")</f>
        <v>1799.95</v>
      </c>
      <c r="K313" s="12">
        <f>J313-L313</f>
        <v>297.72000000000003</v>
      </c>
      <c r="L313" s="40">
        <f>IFERROR(VLOOKUP(C313,MAIO!B:H,7,0),"0,00")</f>
        <v>1502.23</v>
      </c>
      <c r="M313" s="29" t="str">
        <f>IFERROR(VLOOKUP(C313,FÉRIAS!C:D,2,0),"")</f>
        <v/>
      </c>
      <c r="N313" s="23" t="str">
        <f>IFERROR(VLOOKUP(C313,Plan2!B:C,2,0),"")</f>
        <v/>
      </c>
    </row>
    <row r="314" spans="2:14" s="23" customFormat="1" x14ac:dyDescent="0.2">
      <c r="B314" s="16">
        <f t="shared" si="4"/>
        <v>306</v>
      </c>
      <c r="C314" s="33">
        <v>2736</v>
      </c>
      <c r="D314" s="34" t="s">
        <v>449</v>
      </c>
      <c r="E314" s="16" t="str">
        <f>IFERROR(VLOOKUP(C314,SRA!B:T,8,0),"")</f>
        <v>CLT</v>
      </c>
      <c r="F314" s="22" t="s">
        <v>509</v>
      </c>
      <c r="G314" s="16" t="str">
        <f>IFERROR(VLOOKUP(C314,SRA!B:T,5,0),"")</f>
        <v>TEC. EM ADM. E FIN.</v>
      </c>
      <c r="H314" s="12">
        <f>IFERROR(VLOOKUP(C314,SRA!B:T,18,0),"")</f>
        <v>1799.95</v>
      </c>
      <c r="I314" s="12">
        <f>IFERROR(VLOOKUP(C314,SRA!B:T,19,0),"")</f>
        <v>195.06</v>
      </c>
      <c r="J314" s="40">
        <f>IFERROR(VLOOKUP(C314,MAIO!B:F,3,0),"0,00")</f>
        <v>1995.01</v>
      </c>
      <c r="K314" s="12">
        <f>J314-L314</f>
        <v>380.8599999999999</v>
      </c>
      <c r="L314" s="40">
        <f>IFERROR(VLOOKUP(C314,MAIO!B:H,7,0),"0,00")</f>
        <v>1614.15</v>
      </c>
      <c r="M314" s="29" t="str">
        <f>IFERROR(VLOOKUP(C314,FÉRIAS!C:D,2,0),"")</f>
        <v/>
      </c>
      <c r="N314" s="23" t="str">
        <f>IFERROR(VLOOKUP(C314,Plan2!B:C,2,0),"")</f>
        <v/>
      </c>
    </row>
    <row r="315" spans="2:14" s="23" customFormat="1" x14ac:dyDescent="0.2">
      <c r="B315" s="16">
        <f t="shared" si="4"/>
        <v>307</v>
      </c>
      <c r="C315" s="33">
        <v>2748</v>
      </c>
      <c r="D315" s="34" t="s">
        <v>207</v>
      </c>
      <c r="E315" s="16" t="str">
        <f>IFERROR(VLOOKUP(C315,SRA!B:T,8,0),"")</f>
        <v>CLT</v>
      </c>
      <c r="F315" s="22" t="s">
        <v>509</v>
      </c>
      <c r="G315" s="16" t="str">
        <f>IFERROR(VLOOKUP(C315,SRA!B:T,5,0),"")</f>
        <v>OP. DE PROD. IND.</v>
      </c>
      <c r="H315" s="12">
        <f>IFERROR(VLOOKUP(C315,SRA!B:T,18,0),"")</f>
        <v>1348.78</v>
      </c>
      <c r="I315" s="12">
        <f>IFERROR(VLOOKUP(C315,SRA!B:T,19,0),"")</f>
        <v>0</v>
      </c>
      <c r="J315" s="40">
        <f>IFERROR(VLOOKUP(C315,MAIO!B:F,3,0),"0,00")</f>
        <v>1348.78</v>
      </c>
      <c r="K315" s="12">
        <f>J315-L315</f>
        <v>304.83999999999992</v>
      </c>
      <c r="L315" s="40">
        <f>IFERROR(VLOOKUP(C315,MAIO!B:H,7,0),"0,00")</f>
        <v>1043.94</v>
      </c>
      <c r="M315" s="29" t="str">
        <f>IFERROR(VLOOKUP(C315,FÉRIAS!C:D,2,0),"")</f>
        <v/>
      </c>
      <c r="N315" s="23" t="str">
        <f>IFERROR(VLOOKUP(C315,Plan2!B:C,2,0),"")</f>
        <v/>
      </c>
    </row>
    <row r="316" spans="2:14" s="23" customFormat="1" x14ac:dyDescent="0.2">
      <c r="B316" s="16">
        <f t="shared" si="4"/>
        <v>308</v>
      </c>
      <c r="C316" s="33">
        <v>2751</v>
      </c>
      <c r="D316" s="34" t="s">
        <v>208</v>
      </c>
      <c r="E316" s="16" t="str">
        <f>IFERROR(VLOOKUP(C316,SRA!B:T,8,0),"")</f>
        <v>CLT</v>
      </c>
      <c r="F316" s="22" t="s">
        <v>509</v>
      </c>
      <c r="G316" s="16" t="str">
        <f>IFERROR(VLOOKUP(C316,SRA!B:T,5,0),"")</f>
        <v>OP. DE PROD. IND.</v>
      </c>
      <c r="H316" s="12">
        <f>IFERROR(VLOOKUP(C316,SRA!B:T,18,0),"")</f>
        <v>1639.5</v>
      </c>
      <c r="I316" s="12">
        <f>IFERROR(VLOOKUP(C316,SRA!B:T,19,0),"")</f>
        <v>0</v>
      </c>
      <c r="J316" s="40">
        <f>IFERROR(VLOOKUP(C316,MAIO!B:F,3,0),"0,00")</f>
        <v>1958.97</v>
      </c>
      <c r="K316" s="12">
        <f>J316-L316</f>
        <v>760.01</v>
      </c>
      <c r="L316" s="40">
        <f>IFERROR(VLOOKUP(C316,MAIO!B:H,7,0),"0,00")</f>
        <v>1198.96</v>
      </c>
      <c r="M316" s="29" t="str">
        <f>IFERROR(VLOOKUP(C316,FÉRIAS!C:D,2,0),"")</f>
        <v/>
      </c>
      <c r="N316" s="23" t="str">
        <f>IFERROR(VLOOKUP(C316,Plan2!B:C,2,0),"")</f>
        <v/>
      </c>
    </row>
    <row r="317" spans="2:14" s="23" customFormat="1" x14ac:dyDescent="0.2">
      <c r="B317" s="16">
        <f t="shared" si="4"/>
        <v>309</v>
      </c>
      <c r="C317" s="22">
        <v>2754</v>
      </c>
      <c r="D317" s="34" t="s">
        <v>473</v>
      </c>
      <c r="E317" s="16" t="str">
        <f>IFERROR(VLOOKUP(C317,SRA!B:T,8,0),"")</f>
        <v>CLT</v>
      </c>
      <c r="F317" s="22" t="s">
        <v>538</v>
      </c>
      <c r="G317" s="16" t="str">
        <f>IFERROR(VLOOKUP(C317,SRA!B:T,5,0),"")</f>
        <v>OP. DE PROD. IND.</v>
      </c>
      <c r="H317" s="12">
        <f>IFERROR(VLOOKUP(C317,SRA!B:T,18,0),"")</f>
        <v>1223.3900000000001</v>
      </c>
      <c r="I317" s="12">
        <f>IFERROR(VLOOKUP(C317,SRA!B:T,19,0),"")</f>
        <v>0</v>
      </c>
      <c r="J317" s="40" t="str">
        <f>IFERROR(VLOOKUP(C317,MAIO!B:F,3,0),"0,00")</f>
        <v>0,00</v>
      </c>
      <c r="K317" s="12">
        <f>J317-L317</f>
        <v>0</v>
      </c>
      <c r="L317" s="40" t="str">
        <f>IFERROR(VLOOKUP(C317,MAIO!B:H,7,0),"0,00")</f>
        <v>0,00</v>
      </c>
      <c r="M317" s="29" t="str">
        <f>IFERROR(VLOOKUP(C317,FÉRIAS!C:D,2,0),"")</f>
        <v/>
      </c>
      <c r="N317" s="23" t="str">
        <f>IFERROR(VLOOKUP(C317,Plan2!B:C,2,0),"")</f>
        <v>ROSANGELA BARROS CANTALICE</v>
      </c>
    </row>
    <row r="318" spans="2:14" s="23" customFormat="1" x14ac:dyDescent="0.2">
      <c r="B318" s="16">
        <f t="shared" si="4"/>
        <v>310</v>
      </c>
      <c r="C318" s="33">
        <v>2757</v>
      </c>
      <c r="D318" s="34" t="s">
        <v>209</v>
      </c>
      <c r="E318" s="16" t="str">
        <f>IFERROR(VLOOKUP(C318,SRA!B:T,8,0),"")</f>
        <v>CLT</v>
      </c>
      <c r="F318" s="22" t="s">
        <v>509</v>
      </c>
      <c r="G318" s="16" t="str">
        <f>IFERROR(VLOOKUP(C318,SRA!B:T,5,0),"")</f>
        <v>OP. DE PROD. IND.</v>
      </c>
      <c r="H318" s="12">
        <f>IFERROR(VLOOKUP(C318,SRA!B:T,18,0),"")</f>
        <v>1487.05</v>
      </c>
      <c r="I318" s="12">
        <f>IFERROR(VLOOKUP(C318,SRA!B:T,19,0),"")</f>
        <v>0</v>
      </c>
      <c r="J318" s="40">
        <f>IFERROR(VLOOKUP(C318,MAIO!B:F,3,0),"0,00")</f>
        <v>2377.4</v>
      </c>
      <c r="K318" s="12">
        <f>J318-L318</f>
        <v>1871.8000000000002</v>
      </c>
      <c r="L318" s="40">
        <f>IFERROR(VLOOKUP(C318,MAIO!B:H,7,0),"0,00")</f>
        <v>505.6</v>
      </c>
      <c r="M318" s="29" t="str">
        <f>IFERROR(VLOOKUP(C318,FÉRIAS!C:D,2,0),"")</f>
        <v/>
      </c>
      <c r="N318" s="23" t="str">
        <f>IFERROR(VLOOKUP(C318,Plan2!B:C,2,0),"")</f>
        <v/>
      </c>
    </row>
    <row r="319" spans="2:14" s="23" customFormat="1" x14ac:dyDescent="0.2">
      <c r="B319" s="16">
        <f t="shared" si="4"/>
        <v>311</v>
      </c>
      <c r="C319" s="33">
        <v>2766</v>
      </c>
      <c r="D319" s="34" t="s">
        <v>210</v>
      </c>
      <c r="E319" s="16" t="str">
        <f>IFERROR(VLOOKUP(C319,SRA!B:T,8,0),"")</f>
        <v>CLT</v>
      </c>
      <c r="F319" s="22" t="s">
        <v>509</v>
      </c>
      <c r="G319" s="16" t="str">
        <f>IFERROR(VLOOKUP(C319,SRA!B:T,5,0),"")</f>
        <v>TEC.EM QUALIDADE IND</v>
      </c>
      <c r="H319" s="12">
        <f>IFERROR(VLOOKUP(C319,SRA!B:T,18,0),"")</f>
        <v>1714.22</v>
      </c>
      <c r="I319" s="12">
        <f>IFERROR(VLOOKUP(C319,SRA!B:T,19,0),"")</f>
        <v>0</v>
      </c>
      <c r="J319" s="40">
        <f>IFERROR(VLOOKUP(C319,MAIO!B:F,3,0),"0,00")</f>
        <v>1714.22</v>
      </c>
      <c r="K319" s="12">
        <f>J319-L319</f>
        <v>738.24</v>
      </c>
      <c r="L319" s="40">
        <f>IFERROR(VLOOKUP(C319,MAIO!B:H,7,0),"0,00")</f>
        <v>975.98</v>
      </c>
      <c r="M319" s="29" t="str">
        <f>IFERROR(VLOOKUP(C319,FÉRIAS!C:D,2,0),"")</f>
        <v/>
      </c>
      <c r="N319" s="23" t="str">
        <f>IFERROR(VLOOKUP(C319,Plan2!B:C,2,0),"")</f>
        <v/>
      </c>
    </row>
    <row r="320" spans="2:14" s="23" customFormat="1" x14ac:dyDescent="0.2">
      <c r="B320" s="16">
        <f t="shared" si="4"/>
        <v>312</v>
      </c>
      <c r="C320" s="33">
        <v>2768</v>
      </c>
      <c r="D320" s="34" t="s">
        <v>211</v>
      </c>
      <c r="E320" s="16" t="str">
        <f>IFERROR(VLOOKUP(C320,SRA!B:T,8,0),"")</f>
        <v>CLT</v>
      </c>
      <c r="F320" s="22" t="s">
        <v>509</v>
      </c>
      <c r="G320" s="16" t="str">
        <f>IFERROR(VLOOKUP(C320,SRA!B:T,5,0),"")</f>
        <v>OP. DE PROD. IND.</v>
      </c>
      <c r="H320" s="12">
        <f>IFERROR(VLOOKUP(C320,SRA!B:T,18,0),"")</f>
        <v>1487.05</v>
      </c>
      <c r="I320" s="12">
        <f>IFERROR(VLOOKUP(C320,SRA!B:T,19,0),"")</f>
        <v>0</v>
      </c>
      <c r="J320" s="40">
        <f>IFERROR(VLOOKUP(C320,MAIO!B:F,3,0),"0,00")</f>
        <v>1877.4</v>
      </c>
      <c r="K320" s="12">
        <f>J320-L320</f>
        <v>436.30000000000018</v>
      </c>
      <c r="L320" s="40">
        <f>IFERROR(VLOOKUP(C320,MAIO!B:H,7,0),"0,00")</f>
        <v>1441.1</v>
      </c>
      <c r="M320" s="29" t="str">
        <f>IFERROR(VLOOKUP(C320,FÉRIAS!C:D,2,0),"")</f>
        <v/>
      </c>
      <c r="N320" s="23" t="str">
        <f>IFERROR(VLOOKUP(C320,Plan2!B:C,2,0),"")</f>
        <v/>
      </c>
    </row>
    <row r="321" spans="2:14" s="23" customFormat="1" x14ac:dyDescent="0.2">
      <c r="B321" s="16">
        <f t="shared" si="4"/>
        <v>313</v>
      </c>
      <c r="C321" s="33">
        <v>2770</v>
      </c>
      <c r="D321" s="34" t="s">
        <v>212</v>
      </c>
      <c r="E321" s="16" t="str">
        <f>IFERROR(VLOOKUP(C321,SRA!B:T,8,0),"")</f>
        <v>CLT</v>
      </c>
      <c r="F321" s="22" t="s">
        <v>509</v>
      </c>
      <c r="G321" s="16" t="str">
        <f>IFERROR(VLOOKUP(C321,SRA!B:T,5,0),"")</f>
        <v>OP. DE PROD. IND.</v>
      </c>
      <c r="H321" s="12">
        <f>IFERROR(VLOOKUP(C321,SRA!B:T,18,0),"")</f>
        <v>1223.3900000000001</v>
      </c>
      <c r="I321" s="12">
        <f>IFERROR(VLOOKUP(C321,SRA!B:T,19,0),"")</f>
        <v>0</v>
      </c>
      <c r="J321" s="40">
        <f>IFERROR(VLOOKUP(C321,MAIO!B:F,3,0),"0,00")</f>
        <v>1223.3900000000001</v>
      </c>
      <c r="K321" s="12">
        <f>J321-L321</f>
        <v>473.65000000000009</v>
      </c>
      <c r="L321" s="40">
        <f>IFERROR(VLOOKUP(C321,MAIO!B:H,7,0),"0,00")</f>
        <v>749.74</v>
      </c>
      <c r="M321" s="29" t="str">
        <f>IFERROR(VLOOKUP(C321,FÉRIAS!C:D,2,0),"")</f>
        <v/>
      </c>
      <c r="N321" s="23" t="str">
        <f>IFERROR(VLOOKUP(C321,Plan2!B:C,2,0),"")</f>
        <v/>
      </c>
    </row>
    <row r="322" spans="2:14" s="23" customFormat="1" x14ac:dyDescent="0.2">
      <c r="B322" s="16">
        <f t="shared" si="4"/>
        <v>314</v>
      </c>
      <c r="C322" s="33">
        <v>2772</v>
      </c>
      <c r="D322" s="34" t="s">
        <v>432</v>
      </c>
      <c r="E322" s="16" t="str">
        <f>IFERROR(VLOOKUP(C322,SRA!B:T,8,0),"")</f>
        <v>CLT</v>
      </c>
      <c r="F322" s="22" t="s">
        <v>509</v>
      </c>
      <c r="G322" s="16" t="str">
        <f>IFERROR(VLOOKUP(C322,SRA!B:T,5,0),"")</f>
        <v>TEC. EM ADM. E FIN.</v>
      </c>
      <c r="H322" s="12">
        <f>IFERROR(VLOOKUP(C322,SRA!B:T,18,0),"")</f>
        <v>1799.95</v>
      </c>
      <c r="I322" s="12">
        <f>IFERROR(VLOOKUP(C322,SRA!B:T,19,0),"")</f>
        <v>0</v>
      </c>
      <c r="J322" s="40">
        <f>IFERROR(VLOOKUP(C322,MAIO!B:F,3,0),"0,00")</f>
        <v>1799.95</v>
      </c>
      <c r="K322" s="12">
        <f>J322-L322</f>
        <v>260.77999999999997</v>
      </c>
      <c r="L322" s="40">
        <f>IFERROR(VLOOKUP(C322,MAIO!B:H,7,0),"0,00")</f>
        <v>1539.17</v>
      </c>
      <c r="M322" s="29" t="str">
        <f>IFERROR(VLOOKUP(C322,FÉRIAS!C:D,2,0),"")</f>
        <v/>
      </c>
      <c r="N322" s="23" t="str">
        <f>IFERROR(VLOOKUP(C322,Plan2!B:C,2,0),"")</f>
        <v/>
      </c>
    </row>
    <row r="323" spans="2:14" s="23" customFormat="1" x14ac:dyDescent="0.2">
      <c r="B323" s="16">
        <f t="shared" si="4"/>
        <v>315</v>
      </c>
      <c r="C323" s="33">
        <v>2773</v>
      </c>
      <c r="D323" s="34" t="s">
        <v>213</v>
      </c>
      <c r="E323" s="16" t="str">
        <f>IFERROR(VLOOKUP(C323,SRA!B:T,8,0),"")</f>
        <v>CLT</v>
      </c>
      <c r="F323" s="22" t="s">
        <v>509</v>
      </c>
      <c r="G323" s="16" t="str">
        <f>IFERROR(VLOOKUP(C323,SRA!B:T,5,0),"")</f>
        <v>TEC.EM QUALIDADE IND</v>
      </c>
      <c r="H323" s="12">
        <f>IFERROR(VLOOKUP(C323,SRA!B:T,18,0),"")</f>
        <v>1714.22</v>
      </c>
      <c r="I323" s="12">
        <f>IFERROR(VLOOKUP(C323,SRA!B:T,19,0),"")</f>
        <v>0</v>
      </c>
      <c r="J323" s="40">
        <f>IFERROR(VLOOKUP(C323,MAIO!B:F,3,0),"0,00")</f>
        <v>1714.22</v>
      </c>
      <c r="K323" s="12">
        <f>J323-L323</f>
        <v>280.47000000000003</v>
      </c>
      <c r="L323" s="40">
        <f>IFERROR(VLOOKUP(C323,MAIO!B:H,7,0),"0,00")</f>
        <v>1433.75</v>
      </c>
      <c r="M323" s="29" t="str">
        <f>IFERROR(VLOOKUP(C323,FÉRIAS!C:D,2,0),"")</f>
        <v/>
      </c>
      <c r="N323" s="23" t="str">
        <f>IFERROR(VLOOKUP(C323,Plan2!B:C,2,0),"")</f>
        <v/>
      </c>
    </row>
    <row r="324" spans="2:14" s="23" customFormat="1" x14ac:dyDescent="0.2">
      <c r="B324" s="16">
        <f t="shared" si="4"/>
        <v>316</v>
      </c>
      <c r="C324" s="33">
        <v>2775</v>
      </c>
      <c r="D324" s="34" t="s">
        <v>214</v>
      </c>
      <c r="E324" s="16" t="str">
        <f>IFERROR(VLOOKUP(C324,SRA!B:T,8,0),"")</f>
        <v>CLT</v>
      </c>
      <c r="F324" s="22" t="s">
        <v>509</v>
      </c>
      <c r="G324" s="16" t="str">
        <f>IFERROR(VLOOKUP(C324,SRA!B:T,5,0),"")</f>
        <v>TEC. EM ADM. E FIN.</v>
      </c>
      <c r="H324" s="12">
        <f>IFERROR(VLOOKUP(C324,SRA!B:T,18,0),"")</f>
        <v>1889.96</v>
      </c>
      <c r="I324" s="12">
        <f>IFERROR(VLOOKUP(C324,SRA!B:T,19,0),"")</f>
        <v>708.95</v>
      </c>
      <c r="J324" s="40">
        <f>IFERROR(VLOOKUP(C324,MAIO!B:F,3,0),"0,00")</f>
        <v>2900.29</v>
      </c>
      <c r="K324" s="12">
        <f>J324-L324</f>
        <v>1719.53</v>
      </c>
      <c r="L324" s="40">
        <f>IFERROR(VLOOKUP(C324,MAIO!B:H,7,0),"0,00")</f>
        <v>1180.76</v>
      </c>
      <c r="M324" s="29" t="str">
        <f>IFERROR(VLOOKUP(C324,FÉRIAS!C:D,2,0),"")</f>
        <v/>
      </c>
      <c r="N324" s="23" t="str">
        <f>IFERROR(VLOOKUP(C324,Plan2!B:C,2,0),"")</f>
        <v/>
      </c>
    </row>
    <row r="325" spans="2:14" s="23" customFormat="1" x14ac:dyDescent="0.2">
      <c r="B325" s="16">
        <f t="shared" si="4"/>
        <v>317</v>
      </c>
      <c r="C325" s="33">
        <v>2779</v>
      </c>
      <c r="D325" s="34" t="s">
        <v>215</v>
      </c>
      <c r="E325" s="16" t="str">
        <f>IFERROR(VLOOKUP(C325,SRA!B:T,8,0),"")</f>
        <v>CLT</v>
      </c>
      <c r="F325" s="22" t="s">
        <v>509</v>
      </c>
      <c r="G325" s="16" t="str">
        <f>IFERROR(VLOOKUP(C325,SRA!B:T,5,0),"")</f>
        <v>OP. DE PROD. IND.</v>
      </c>
      <c r="H325" s="12">
        <f>IFERROR(VLOOKUP(C325,SRA!B:T,18,0),"")</f>
        <v>1639.5</v>
      </c>
      <c r="I325" s="12">
        <f>IFERROR(VLOOKUP(C325,SRA!B:T,19,0),"")</f>
        <v>708.95</v>
      </c>
      <c r="J325" s="40">
        <f>IFERROR(VLOOKUP(C325,MAIO!B:F,3,0),"0,00")</f>
        <v>3026.24</v>
      </c>
      <c r="K325" s="12">
        <f>J325-L325</f>
        <v>1410.6999999999998</v>
      </c>
      <c r="L325" s="40">
        <f>IFERROR(VLOOKUP(C325,MAIO!B:H,7,0),"0,00")</f>
        <v>1615.54</v>
      </c>
      <c r="M325" s="29" t="str">
        <f>IFERROR(VLOOKUP(C325,FÉRIAS!C:D,2,0),"")</f>
        <v/>
      </c>
      <c r="N325" s="23" t="str">
        <f>IFERROR(VLOOKUP(C325,Plan2!B:C,2,0),"")</f>
        <v/>
      </c>
    </row>
    <row r="326" spans="2:14" s="23" customFormat="1" x14ac:dyDescent="0.2">
      <c r="B326" s="16">
        <f t="shared" si="4"/>
        <v>318</v>
      </c>
      <c r="C326" s="33">
        <v>2782</v>
      </c>
      <c r="D326" s="34" t="s">
        <v>216</v>
      </c>
      <c r="E326" s="16" t="str">
        <f>IFERROR(VLOOKUP(C326,SRA!B:T,8,0),"")</f>
        <v>CLT</v>
      </c>
      <c r="F326" s="22" t="s">
        <v>509</v>
      </c>
      <c r="G326" s="16" t="str">
        <f>IFERROR(VLOOKUP(C326,SRA!B:T,5,0),"")</f>
        <v>OP. DE PROD. IND.</v>
      </c>
      <c r="H326" s="12">
        <f>IFERROR(VLOOKUP(C326,SRA!B:T,18,0),"")</f>
        <v>1348.78</v>
      </c>
      <c r="I326" s="12">
        <f>IFERROR(VLOOKUP(C326,SRA!B:T,19,0),"")</f>
        <v>0</v>
      </c>
      <c r="J326" s="40">
        <f>IFERROR(VLOOKUP(C326,MAIO!B:F,3,0),"0,00")</f>
        <v>1482.03</v>
      </c>
      <c r="K326" s="12">
        <f>J326-L326</f>
        <v>204.88000000000011</v>
      </c>
      <c r="L326" s="40">
        <f>IFERROR(VLOOKUP(C326,MAIO!B:H,7,0),"0,00")</f>
        <v>1277.1499999999999</v>
      </c>
      <c r="M326" s="29" t="str">
        <f>IFERROR(VLOOKUP(C326,FÉRIAS!C:D,2,0),"")</f>
        <v/>
      </c>
      <c r="N326" s="23" t="str">
        <f>IFERROR(VLOOKUP(C326,Plan2!B:C,2,0),"")</f>
        <v/>
      </c>
    </row>
    <row r="327" spans="2:14" s="23" customFormat="1" x14ac:dyDescent="0.2">
      <c r="B327" s="16">
        <f t="shared" si="4"/>
        <v>319</v>
      </c>
      <c r="C327" s="33">
        <v>2784</v>
      </c>
      <c r="D327" s="34" t="s">
        <v>217</v>
      </c>
      <c r="E327" s="16" t="str">
        <f>IFERROR(VLOOKUP(C327,SRA!B:T,8,0),"")</f>
        <v>CLT</v>
      </c>
      <c r="F327" s="22" t="s">
        <v>509</v>
      </c>
      <c r="G327" s="16" t="str">
        <f>IFERROR(VLOOKUP(C327,SRA!B:T,5,0),"")</f>
        <v>OP. DE PROD. IND.</v>
      </c>
      <c r="H327" s="12">
        <f>IFERROR(VLOOKUP(C327,SRA!B:T,18,0),"")</f>
        <v>1416.22</v>
      </c>
      <c r="I327" s="12">
        <f>IFERROR(VLOOKUP(C327,SRA!B:T,19,0),"")</f>
        <v>0</v>
      </c>
      <c r="J327" s="40">
        <f>IFERROR(VLOOKUP(C327,MAIO!B:F,3,0),"0,00")</f>
        <v>1421.88</v>
      </c>
      <c r="K327" s="12">
        <f>J327-L327</f>
        <v>464.7800000000002</v>
      </c>
      <c r="L327" s="40">
        <f>IFERROR(VLOOKUP(C327,MAIO!B:H,7,0),"0,00")</f>
        <v>957.09999999999991</v>
      </c>
      <c r="M327" s="29" t="str">
        <f>IFERROR(VLOOKUP(C327,FÉRIAS!C:D,2,0),"")</f>
        <v/>
      </c>
      <c r="N327" s="23" t="str">
        <f>IFERROR(VLOOKUP(C327,Plan2!B:C,2,0),"")</f>
        <v/>
      </c>
    </row>
    <row r="328" spans="2:14" s="23" customFormat="1" x14ac:dyDescent="0.2">
      <c r="B328" s="16">
        <f t="shared" si="4"/>
        <v>320</v>
      </c>
      <c r="C328" s="33">
        <v>2785</v>
      </c>
      <c r="D328" s="34" t="s">
        <v>218</v>
      </c>
      <c r="E328" s="16" t="str">
        <f>IFERROR(VLOOKUP(C328,SRA!B:T,8,0),"")</f>
        <v>CLT</v>
      </c>
      <c r="F328" s="22" t="s">
        <v>509</v>
      </c>
      <c r="G328" s="16" t="str">
        <f>IFERROR(VLOOKUP(C328,SRA!B:T,5,0),"")</f>
        <v>OP. DE PROD. IND.</v>
      </c>
      <c r="H328" s="12">
        <f>IFERROR(VLOOKUP(C328,SRA!B:T,18,0),"")</f>
        <v>1348.79</v>
      </c>
      <c r="I328" s="12">
        <f>IFERROR(VLOOKUP(C328,SRA!B:T,19,0),"")</f>
        <v>0</v>
      </c>
      <c r="J328" s="40">
        <f>IFERROR(VLOOKUP(C328,MAIO!B:F,3,0),"0,00")</f>
        <v>1461.73</v>
      </c>
      <c r="K328" s="12">
        <f>J328-L328</f>
        <v>569.71</v>
      </c>
      <c r="L328" s="40">
        <f>IFERROR(VLOOKUP(C328,MAIO!B:H,7,0),"0,00")</f>
        <v>892.02</v>
      </c>
      <c r="M328" s="29" t="str">
        <f>IFERROR(VLOOKUP(C328,FÉRIAS!C:D,2,0),"")</f>
        <v/>
      </c>
      <c r="N328" s="23" t="str">
        <f>IFERROR(VLOOKUP(C328,Plan2!B:C,2,0),"")</f>
        <v>JEANNE D ARC PEDROSA PESSOA</v>
      </c>
    </row>
    <row r="329" spans="2:14" s="23" customFormat="1" x14ac:dyDescent="0.2">
      <c r="B329" s="16">
        <f t="shared" si="4"/>
        <v>321</v>
      </c>
      <c r="C329" s="33">
        <v>2788</v>
      </c>
      <c r="D329" s="34" t="s">
        <v>219</v>
      </c>
      <c r="E329" s="16" t="str">
        <f>IFERROR(VLOOKUP(C329,SRA!B:T,8,0),"")</f>
        <v>CLT</v>
      </c>
      <c r="F329" s="22" t="s">
        <v>509</v>
      </c>
      <c r="G329" s="16" t="str">
        <f>IFERROR(VLOOKUP(C329,SRA!B:T,5,0),"")</f>
        <v>OP. DE PROD. IND.</v>
      </c>
      <c r="H329" s="12">
        <f>IFERROR(VLOOKUP(C329,SRA!B:T,18,0),"")</f>
        <v>1487.05</v>
      </c>
      <c r="I329" s="12">
        <f>IFERROR(VLOOKUP(C329,SRA!B:T,19,0),"")</f>
        <v>0</v>
      </c>
      <c r="J329" s="40">
        <f>IFERROR(VLOOKUP(C329,MAIO!B:F,3,0),"0,00")</f>
        <v>1487.05</v>
      </c>
      <c r="K329" s="12">
        <f>J329-L329</f>
        <v>232.78999999999996</v>
      </c>
      <c r="L329" s="40">
        <f>IFERROR(VLOOKUP(C329,MAIO!B:H,7,0),"0,00")</f>
        <v>1254.26</v>
      </c>
      <c r="M329" s="29" t="str">
        <f>IFERROR(VLOOKUP(C329,FÉRIAS!C:D,2,0),"")</f>
        <v/>
      </c>
      <c r="N329" s="23" t="str">
        <f>IFERROR(VLOOKUP(C329,Plan2!B:C,2,0),"")</f>
        <v/>
      </c>
    </row>
    <row r="330" spans="2:14" s="23" customFormat="1" x14ac:dyDescent="0.2">
      <c r="B330" s="16">
        <f t="shared" si="4"/>
        <v>322</v>
      </c>
      <c r="C330" s="33">
        <v>2790</v>
      </c>
      <c r="D330" s="34" t="s">
        <v>220</v>
      </c>
      <c r="E330" s="16" t="str">
        <f>IFERROR(VLOOKUP(C330,SRA!B:T,8,0),"")</f>
        <v>CLT</v>
      </c>
      <c r="F330" s="22" t="s">
        <v>509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930.5</v>
      </c>
      <c r="J330" s="40">
        <f>IFERROR(VLOOKUP(C330,MAIO!B:F,3,0),"0,00")</f>
        <v>5134.9399999999996</v>
      </c>
      <c r="K330" s="12">
        <f>J330-L330</f>
        <v>2028.8799999999997</v>
      </c>
      <c r="L330" s="40">
        <f>IFERROR(VLOOKUP(C330,MAIO!B:H,7,0),"0,00")</f>
        <v>3106.06</v>
      </c>
      <c r="M330" s="29" t="str">
        <f>IFERROR(VLOOKUP(C330,FÉRIAS!C:D,2,0),"")</f>
        <v/>
      </c>
      <c r="N330" s="23" t="str">
        <f>IFERROR(VLOOKUP(C330,Plan2!B:C,2,0),"")</f>
        <v/>
      </c>
    </row>
    <row r="331" spans="2:14" s="23" customFormat="1" x14ac:dyDescent="0.2">
      <c r="B331" s="16">
        <f t="shared" ref="B331:B394" si="5">B330+1</f>
        <v>323</v>
      </c>
      <c r="C331" s="33">
        <v>2791</v>
      </c>
      <c r="D331" s="34" t="s">
        <v>221</v>
      </c>
      <c r="E331" s="16" t="str">
        <f>IFERROR(VLOOKUP(C331,SRA!B:T,8,0),"")</f>
        <v>CLT</v>
      </c>
      <c r="F331" s="22" t="s">
        <v>509</v>
      </c>
      <c r="G331" s="16" t="str">
        <f>IFERROR(VLOOKUP(C331,SRA!B:T,5,0),"")</f>
        <v>FARMACEUTICO IND</v>
      </c>
      <c r="H331" s="12">
        <f>IFERROR(VLOOKUP(C331,SRA!B:T,18,0),"")</f>
        <v>5191.91</v>
      </c>
      <c r="I331" s="12">
        <f>IFERROR(VLOOKUP(C331,SRA!B:T,19,0),"")</f>
        <v>1993.92</v>
      </c>
      <c r="J331" s="40">
        <f>IFERROR(VLOOKUP(C331,MAIO!B:F,3,0),"0,00")</f>
        <v>7185.83</v>
      </c>
      <c r="K331" s="12">
        <f>J331-L331</f>
        <v>1682.2399999999998</v>
      </c>
      <c r="L331" s="40">
        <f>IFERROR(VLOOKUP(C331,MAIO!B:H,7,0),"0,00")</f>
        <v>5503.59</v>
      </c>
      <c r="M331" s="29" t="str">
        <f>IFERROR(VLOOKUP(C331,FÉRIAS!C:D,2,0),"")</f>
        <v/>
      </c>
      <c r="N331" s="23" t="str">
        <f>IFERROR(VLOOKUP(C331,Plan2!B:C,2,0),"")</f>
        <v/>
      </c>
    </row>
    <row r="332" spans="2:14" s="23" customFormat="1" x14ac:dyDescent="0.2">
      <c r="B332" s="16">
        <f t="shared" si="5"/>
        <v>324</v>
      </c>
      <c r="C332" s="33">
        <v>2797</v>
      </c>
      <c r="D332" s="34" t="s">
        <v>222</v>
      </c>
      <c r="E332" s="16" t="str">
        <f>IFERROR(VLOOKUP(C332,SRA!B:T,8,0),"")</f>
        <v>CLT</v>
      </c>
      <c r="F332" s="22" t="s">
        <v>509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1993.92</v>
      </c>
      <c r="J332" s="40">
        <f>IFERROR(VLOOKUP(C332,MAIO!B:F,3,0),"0,00")</f>
        <v>3793.87</v>
      </c>
      <c r="K332" s="12">
        <f>J332-L332</f>
        <v>3182.79</v>
      </c>
      <c r="L332" s="40">
        <f>IFERROR(VLOOKUP(C332,MAIO!B:H,7,0),"0,00")</f>
        <v>611.07999999999993</v>
      </c>
      <c r="M332" s="29" t="str">
        <f>IFERROR(VLOOKUP(C332,FÉRIAS!C:D,2,0),"")</f>
        <v/>
      </c>
      <c r="N332" s="23" t="str">
        <f>IFERROR(VLOOKUP(C332,Plan2!B:C,2,0),"")</f>
        <v/>
      </c>
    </row>
    <row r="333" spans="2:14" s="23" customFormat="1" x14ac:dyDescent="0.2">
      <c r="B333" s="16">
        <f t="shared" si="5"/>
        <v>325</v>
      </c>
      <c r="C333" s="33">
        <v>2798</v>
      </c>
      <c r="D333" s="34" t="s">
        <v>223</v>
      </c>
      <c r="E333" s="16" t="str">
        <f>IFERROR(VLOOKUP(C333,SRA!B:T,8,0),"")</f>
        <v>CLT</v>
      </c>
      <c r="F333" s="22" t="s">
        <v>509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1993.92</v>
      </c>
      <c r="J333" s="40">
        <f>IFERROR(VLOOKUP(C333,MAIO!B:F,3,0),"0,00")</f>
        <v>3793.87</v>
      </c>
      <c r="K333" s="12">
        <f>J333-L333</f>
        <v>1089</v>
      </c>
      <c r="L333" s="40">
        <f>IFERROR(VLOOKUP(C333,MAIO!B:H,7,0),"0,00")</f>
        <v>2704.87</v>
      </c>
      <c r="M333" s="29" t="str">
        <f>IFERROR(VLOOKUP(C333,FÉRIAS!C:D,2,0),"")</f>
        <v/>
      </c>
      <c r="N333" s="23" t="str">
        <f>IFERROR(VLOOKUP(C333,Plan2!B:C,2,0),"")</f>
        <v/>
      </c>
    </row>
    <row r="334" spans="2:14" s="23" customFormat="1" x14ac:dyDescent="0.2">
      <c r="B334" s="16">
        <f t="shared" si="5"/>
        <v>326</v>
      </c>
      <c r="C334" s="33">
        <v>2799</v>
      </c>
      <c r="D334" s="34" t="s">
        <v>426</v>
      </c>
      <c r="E334" s="16" t="str">
        <f>IFERROR(VLOOKUP(C334,SRA!B:T,8,0),"")</f>
        <v>CLT</v>
      </c>
      <c r="F334" s="22" t="s">
        <v>509</v>
      </c>
      <c r="G334" s="16" t="str">
        <f>IFERROR(VLOOKUP(C334,SRA!B:T,5,0),"")</f>
        <v>TEC. EM ADM. E FIN.</v>
      </c>
      <c r="H334" s="12">
        <f>IFERROR(VLOOKUP(C334,SRA!B:T,18,0),"")</f>
        <v>1799.95</v>
      </c>
      <c r="I334" s="12">
        <f>IFERROR(VLOOKUP(C334,SRA!B:T,19,0),"")</f>
        <v>195.06</v>
      </c>
      <c r="J334" s="40">
        <f>IFERROR(VLOOKUP(C334,MAIO!B:F,3,0),"0,00")</f>
        <v>2296.39</v>
      </c>
      <c r="K334" s="12">
        <f>J334-L334</f>
        <v>525.91999999999985</v>
      </c>
      <c r="L334" s="40">
        <f>IFERROR(VLOOKUP(C334,MAIO!B:H,7,0),"0,00")</f>
        <v>1770.47</v>
      </c>
      <c r="M334" s="29" t="str">
        <f>IFERROR(VLOOKUP(C334,FÉRIAS!C:D,2,0),"")</f>
        <v/>
      </c>
      <c r="N334" s="23" t="str">
        <f>IFERROR(VLOOKUP(C334,Plan2!B:C,2,0),"")</f>
        <v/>
      </c>
    </row>
    <row r="335" spans="2:14" s="23" customFormat="1" x14ac:dyDescent="0.2">
      <c r="B335" s="16">
        <f t="shared" si="5"/>
        <v>327</v>
      </c>
      <c r="C335" s="33">
        <v>2801</v>
      </c>
      <c r="D335" s="34" t="s">
        <v>224</v>
      </c>
      <c r="E335" s="16" t="str">
        <f>IFERROR(VLOOKUP(C335,SRA!B:T,8,0),"")</f>
        <v>CLT</v>
      </c>
      <c r="F335" s="22" t="s">
        <v>509</v>
      </c>
      <c r="G335" s="16" t="str">
        <f>IFERROR(VLOOKUP(C335,SRA!B:T,5,0),"")</f>
        <v>TEC. CONTABIL</v>
      </c>
      <c r="H335" s="12">
        <f>IFERROR(VLOOKUP(C335,SRA!B:T,18,0),"")</f>
        <v>5015.13</v>
      </c>
      <c r="I335" s="12">
        <f>IFERROR(VLOOKUP(C335,SRA!B:T,19,0),"")</f>
        <v>0</v>
      </c>
      <c r="J335" s="40">
        <f>IFERROR(VLOOKUP(C335,MAIO!B:F,3,0),"0,00")</f>
        <v>5015.13</v>
      </c>
      <c r="K335" s="12">
        <f>J335-L335</f>
        <v>2280.04</v>
      </c>
      <c r="L335" s="40">
        <f>IFERROR(VLOOKUP(C335,MAIO!B:H,7,0),"0,00")</f>
        <v>2735.09</v>
      </c>
      <c r="M335" s="29" t="str">
        <f>IFERROR(VLOOKUP(C335,FÉRIAS!C:D,2,0),"")</f>
        <v/>
      </c>
      <c r="N335" s="23" t="str">
        <f>IFERROR(VLOOKUP(C335,Plan2!B:C,2,0),"")</f>
        <v/>
      </c>
    </row>
    <row r="336" spans="2:14" s="23" customFormat="1" x14ac:dyDescent="0.2">
      <c r="B336" s="16">
        <f t="shared" si="5"/>
        <v>328</v>
      </c>
      <c r="C336" s="33">
        <v>2806</v>
      </c>
      <c r="D336" s="34" t="s">
        <v>225</v>
      </c>
      <c r="E336" s="16" t="str">
        <f>IFERROR(VLOOKUP(C336,SRA!B:T,8,0),"")</f>
        <v>CLT</v>
      </c>
      <c r="F336" s="22" t="s">
        <v>509</v>
      </c>
      <c r="G336" s="16" t="str">
        <f>IFERROR(VLOOKUP(C336,SRA!B:T,5,0),"")</f>
        <v>TEC. CONTABIL</v>
      </c>
      <c r="H336" s="12">
        <f>IFERROR(VLOOKUP(C336,SRA!B:T,18,0),"")</f>
        <v>2083.67</v>
      </c>
      <c r="I336" s="12">
        <f>IFERROR(VLOOKUP(C336,SRA!B:T,19,0),"")</f>
        <v>1993.92</v>
      </c>
      <c r="J336" s="40">
        <f>IFERROR(VLOOKUP(C336,MAIO!B:F,3,0),"0,00")</f>
        <v>4077.59</v>
      </c>
      <c r="K336" s="12">
        <f>J336-L336</f>
        <v>1799.6399999999999</v>
      </c>
      <c r="L336" s="40">
        <f>IFERROR(VLOOKUP(C336,MAIO!B:H,7,0),"0,00")</f>
        <v>2277.9500000000003</v>
      </c>
      <c r="M336" s="29" t="str">
        <f>IFERROR(VLOOKUP(C336,FÉRIAS!C:D,2,0),"")</f>
        <v/>
      </c>
      <c r="N336" s="23" t="str">
        <f>IFERROR(VLOOKUP(C336,Plan2!B:C,2,0),"")</f>
        <v/>
      </c>
    </row>
    <row r="337" spans="2:14" s="23" customFormat="1" x14ac:dyDescent="0.2">
      <c r="B337" s="16">
        <f t="shared" si="5"/>
        <v>329</v>
      </c>
      <c r="C337" s="33">
        <v>2808</v>
      </c>
      <c r="D337" s="34" t="s">
        <v>433</v>
      </c>
      <c r="E337" s="16" t="str">
        <f>IFERROR(VLOOKUP(C337,SRA!B:T,8,0),"")</f>
        <v>CLT</v>
      </c>
      <c r="F337" s="22" t="s">
        <v>509</v>
      </c>
      <c r="G337" s="16" t="str">
        <f>IFERROR(VLOOKUP(C337,SRA!B:T,5,0),"")</f>
        <v>TEC. EM ADM. E FIN.</v>
      </c>
      <c r="H337" s="12">
        <f>IFERROR(VLOOKUP(C337,SRA!B:T,18,0),"")</f>
        <v>1889.96</v>
      </c>
      <c r="I337" s="12">
        <f>IFERROR(VLOOKUP(C337,SRA!B:T,19,0),"")</f>
        <v>0</v>
      </c>
      <c r="J337" s="40">
        <f>IFERROR(VLOOKUP(C337,MAIO!B:F,3,0),"0,00")</f>
        <v>1889.96</v>
      </c>
      <c r="K337" s="12">
        <f>J337-L337</f>
        <v>533.26</v>
      </c>
      <c r="L337" s="40">
        <f>IFERROR(VLOOKUP(C337,MAIO!B:H,7,0),"0,00")</f>
        <v>1356.7</v>
      </c>
      <c r="M337" s="29" t="str">
        <f>IFERROR(VLOOKUP(C337,FÉRIAS!C:D,2,0),"")</f>
        <v/>
      </c>
      <c r="N337" s="23" t="str">
        <f>IFERROR(VLOOKUP(C337,Plan2!B:C,2,0),"")</f>
        <v/>
      </c>
    </row>
    <row r="338" spans="2:14" s="23" customFormat="1" x14ac:dyDescent="0.2">
      <c r="B338" s="16">
        <f t="shared" si="5"/>
        <v>330</v>
      </c>
      <c r="C338" s="33">
        <v>2816</v>
      </c>
      <c r="D338" s="34" t="s">
        <v>226</v>
      </c>
      <c r="E338" s="16" t="str">
        <f>IFERROR(VLOOKUP(C338,SRA!B:T,8,0),"")</f>
        <v>CLT</v>
      </c>
      <c r="F338" s="22" t="s">
        <v>509</v>
      </c>
      <c r="G338" s="16" t="str">
        <f>IFERROR(VLOOKUP(C338,SRA!B:T,5,0),"")</f>
        <v>TEC.EM QUALIDADE IND</v>
      </c>
      <c r="H338" s="12">
        <f>IFERROR(VLOOKUP(C338,SRA!B:T,18,0),"")</f>
        <v>1714.22</v>
      </c>
      <c r="I338" s="12">
        <f>IFERROR(VLOOKUP(C338,SRA!B:T,19,0),"")</f>
        <v>0</v>
      </c>
      <c r="J338" s="40">
        <f>IFERROR(VLOOKUP(C338,MAIO!B:F,3,0),"0,00")</f>
        <v>2112.6999999999998</v>
      </c>
      <c r="K338" s="12">
        <f>J338-L338</f>
        <v>760.14999999999964</v>
      </c>
      <c r="L338" s="40">
        <f>IFERROR(VLOOKUP(C338,MAIO!B:H,7,0),"0,00")</f>
        <v>1352.5500000000002</v>
      </c>
      <c r="M338" s="29" t="str">
        <f>IFERROR(VLOOKUP(C338,FÉRIAS!C:D,2,0),"")</f>
        <v/>
      </c>
      <c r="N338" s="23" t="str">
        <f>IFERROR(VLOOKUP(C338,Plan2!B:C,2,0),"")</f>
        <v/>
      </c>
    </row>
    <row r="339" spans="2:14" s="23" customFormat="1" x14ac:dyDescent="0.2">
      <c r="B339" s="16">
        <f t="shared" si="5"/>
        <v>331</v>
      </c>
      <c r="C339" s="33">
        <v>2819</v>
      </c>
      <c r="D339" s="34" t="s">
        <v>227</v>
      </c>
      <c r="E339" s="16" t="str">
        <f>IFERROR(VLOOKUP(C339,SRA!B:T,8,0),"")</f>
        <v>CLT</v>
      </c>
      <c r="F339" s="22" t="s">
        <v>509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5739.47</v>
      </c>
      <c r="J339" s="40">
        <f>IFERROR(VLOOKUP(C339,MAIO!B:F,3,0),"0,00")</f>
        <v>7539.42</v>
      </c>
      <c r="K339" s="12">
        <f>J339-L339</f>
        <v>3634.2</v>
      </c>
      <c r="L339" s="40">
        <f>IFERROR(VLOOKUP(C339,MAIO!B:H,7,0),"0,00")</f>
        <v>3905.2200000000003</v>
      </c>
      <c r="M339" s="29" t="str">
        <f>IFERROR(VLOOKUP(C339,FÉRIAS!C:D,2,0),"")</f>
        <v/>
      </c>
      <c r="N339" s="23" t="str">
        <f>IFERROR(VLOOKUP(C339,Plan2!B:C,2,0),"")</f>
        <v/>
      </c>
    </row>
    <row r="340" spans="2:14" s="23" customFormat="1" x14ac:dyDescent="0.2">
      <c r="B340" s="16">
        <f t="shared" si="5"/>
        <v>332</v>
      </c>
      <c r="C340" s="33">
        <v>2820</v>
      </c>
      <c r="D340" s="34" t="s">
        <v>228</v>
      </c>
      <c r="E340" s="16" t="str">
        <f>IFERROR(VLOOKUP(C340,SRA!B:T,8,0),"")</f>
        <v>CLT</v>
      </c>
      <c r="F340" s="22" t="s">
        <v>509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3000</v>
      </c>
      <c r="J340" s="40">
        <f>IFERROR(VLOOKUP(C340,MAIO!B:F,3,0),"0,00")</f>
        <v>4799.95</v>
      </c>
      <c r="K340" s="12">
        <f>J340-L340</f>
        <v>1774.0699999999997</v>
      </c>
      <c r="L340" s="40">
        <f>IFERROR(VLOOKUP(C340,MAIO!B:H,7,0),"0,00")</f>
        <v>3025.88</v>
      </c>
      <c r="M340" s="29" t="str">
        <f>IFERROR(VLOOKUP(C340,FÉRIAS!C:D,2,0),"")</f>
        <v/>
      </c>
      <c r="N340" s="23" t="str">
        <f>IFERROR(VLOOKUP(C340,Plan2!B:C,2,0),"")</f>
        <v/>
      </c>
    </row>
    <row r="341" spans="2:14" s="23" customFormat="1" x14ac:dyDescent="0.2">
      <c r="B341" s="16">
        <f t="shared" si="5"/>
        <v>333</v>
      </c>
      <c r="C341" s="33">
        <v>2821</v>
      </c>
      <c r="D341" s="34" t="s">
        <v>434</v>
      </c>
      <c r="E341" s="16" t="str">
        <f>IFERROR(VLOOKUP(C341,SRA!B:T,8,0),"")</f>
        <v>CLT</v>
      </c>
      <c r="F341" s="22" t="s">
        <v>509</v>
      </c>
      <c r="G341" s="16" t="str">
        <f>IFERROR(VLOOKUP(C341,SRA!B:T,5,0),"")</f>
        <v>ANA ASS FARMACEUTICA</v>
      </c>
      <c r="H341" s="12">
        <f>IFERROR(VLOOKUP(C341,SRA!B:T,18,0),"")</f>
        <v>4406.6499999999996</v>
      </c>
      <c r="I341" s="12">
        <f>IFERROR(VLOOKUP(C341,SRA!B:T,19,0),"")</f>
        <v>0</v>
      </c>
      <c r="J341" s="40">
        <f>IFERROR(VLOOKUP(C341,MAIO!B:F,3,0),"0,00")</f>
        <v>4406.6499999999996</v>
      </c>
      <c r="K341" s="12">
        <f>J341-L341</f>
        <v>710.60999999999967</v>
      </c>
      <c r="L341" s="40">
        <f>IFERROR(VLOOKUP(C341,MAIO!B:H,7,0),"0,00")</f>
        <v>3696.04</v>
      </c>
      <c r="M341" s="29" t="str">
        <f>IFERROR(VLOOKUP(C341,FÉRIAS!C:D,2,0),"")</f>
        <v/>
      </c>
      <c r="N341" s="23" t="str">
        <f>IFERROR(VLOOKUP(C341,Plan2!B:C,2,0),"")</f>
        <v/>
      </c>
    </row>
    <row r="342" spans="2:14" s="23" customFormat="1" x14ac:dyDescent="0.2">
      <c r="B342" s="16">
        <f t="shared" si="5"/>
        <v>334</v>
      </c>
      <c r="C342" s="33">
        <v>2823</v>
      </c>
      <c r="D342" s="34" t="s">
        <v>418</v>
      </c>
      <c r="E342" s="16" t="str">
        <f>IFERROR(VLOOKUP(C342,SRA!B:T,8,0),"")</f>
        <v>CLT</v>
      </c>
      <c r="F342" s="22" t="s">
        <v>509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0</v>
      </c>
      <c r="J342" s="40">
        <f>IFERROR(VLOOKUP(C342,MAIO!B:F,3,0),"0,00")</f>
        <v>1799.95</v>
      </c>
      <c r="K342" s="12">
        <f>J342-L342</f>
        <v>886.86</v>
      </c>
      <c r="L342" s="40">
        <f>IFERROR(VLOOKUP(C342,MAIO!B:H,7,0),"0,00")</f>
        <v>913.09</v>
      </c>
      <c r="M342" s="29" t="str">
        <f>IFERROR(VLOOKUP(C342,FÉRIAS!C:D,2,0),"")</f>
        <v/>
      </c>
      <c r="N342" s="23" t="str">
        <f>IFERROR(VLOOKUP(C342,Plan2!B:C,2,0),"")</f>
        <v/>
      </c>
    </row>
    <row r="343" spans="2:14" s="23" customFormat="1" x14ac:dyDescent="0.2">
      <c r="B343" s="16">
        <f t="shared" si="5"/>
        <v>335</v>
      </c>
      <c r="C343" s="22">
        <v>2824</v>
      </c>
      <c r="D343" s="34" t="s">
        <v>474</v>
      </c>
      <c r="E343" s="16" t="str">
        <f>IFERROR(VLOOKUP(C343,SRA!B:T,8,0),"")</f>
        <v>CLT</v>
      </c>
      <c r="F343" s="22" t="s">
        <v>538</v>
      </c>
      <c r="G343" s="16" t="str">
        <f>IFERROR(VLOOKUP(C343,SRA!B:T,5,0),"")</f>
        <v>ANA ASS FARMACEUTICA</v>
      </c>
      <c r="H343" s="12">
        <f>IFERROR(VLOOKUP(C343,SRA!B:T,18,0),"")</f>
        <v>4406.6400000000003</v>
      </c>
      <c r="I343" s="12">
        <f>IFERROR(VLOOKUP(C343,SRA!B:T,19,0),"")</f>
        <v>0</v>
      </c>
      <c r="J343" s="40">
        <f>IFERROR(VLOOKUP(C343,MAIO!B:F,3,0),"0,00")</f>
        <v>2021.59</v>
      </c>
      <c r="K343" s="12">
        <f>J343-L343</f>
        <v>2021.59</v>
      </c>
      <c r="L343" s="40">
        <f>IFERROR(VLOOKUP(C343,MAIO!B:H,7,0),"0,00")</f>
        <v>0</v>
      </c>
      <c r="M343" s="29" t="str">
        <f>IFERROR(VLOOKUP(C343,FÉRIAS!C:D,2,0),"")</f>
        <v/>
      </c>
      <c r="N343" s="23" t="str">
        <f>IFERROR(VLOOKUP(C343,Plan2!B:C,2,0),"")</f>
        <v>ANA PAULA BARBOSA CAVALCANTI</v>
      </c>
    </row>
    <row r="344" spans="2:14" s="23" customFormat="1" x14ac:dyDescent="0.2">
      <c r="B344" s="16">
        <f t="shared" si="5"/>
        <v>336</v>
      </c>
      <c r="C344" s="33">
        <v>2827</v>
      </c>
      <c r="D344" s="34" t="s">
        <v>444</v>
      </c>
      <c r="E344" s="16" t="str">
        <f>IFERROR(VLOOKUP(C344,SRA!B:T,8,0),"")</f>
        <v>CLT</v>
      </c>
      <c r="F344" s="22" t="s">
        <v>509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195.06</v>
      </c>
      <c r="J344" s="40">
        <f>IFERROR(VLOOKUP(C344,MAIO!B:F,3,0),"0,00")</f>
        <v>1995.01</v>
      </c>
      <c r="K344" s="12">
        <f>J344-L344</f>
        <v>716.71</v>
      </c>
      <c r="L344" s="40">
        <f>IFERROR(VLOOKUP(C344,MAIO!B:H,7,0),"0,00")</f>
        <v>1278.3</v>
      </c>
      <c r="M344" s="29" t="str">
        <f>IFERROR(VLOOKUP(C344,FÉRIAS!C:D,2,0),"")</f>
        <v/>
      </c>
      <c r="N344" s="23" t="str">
        <f>IFERROR(VLOOKUP(C344,Plan2!B:C,2,0),"")</f>
        <v/>
      </c>
    </row>
    <row r="345" spans="2:14" s="23" customFormat="1" x14ac:dyDescent="0.2">
      <c r="B345" s="16">
        <f t="shared" si="5"/>
        <v>337</v>
      </c>
      <c r="C345" s="33">
        <v>2831</v>
      </c>
      <c r="D345" s="34" t="s">
        <v>229</v>
      </c>
      <c r="E345" s="16" t="str">
        <f>IFERROR(VLOOKUP(C345,SRA!B:T,8,0),"")</f>
        <v>CLT</v>
      </c>
      <c r="F345" s="22" t="s">
        <v>509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3000</v>
      </c>
      <c r="J345" s="40">
        <f>IFERROR(VLOOKUP(C345,MAIO!B:F,3,0),"0,00")</f>
        <v>4799.95</v>
      </c>
      <c r="K345" s="12">
        <f>J345-L345</f>
        <v>1467.2399999999998</v>
      </c>
      <c r="L345" s="40">
        <f>IFERROR(VLOOKUP(C345,MAIO!B:H,7,0),"0,00")</f>
        <v>3332.71</v>
      </c>
      <c r="M345" s="29" t="str">
        <f>IFERROR(VLOOKUP(C345,FÉRIAS!C:D,2,0),"")</f>
        <v/>
      </c>
      <c r="N345" s="23" t="str">
        <f>IFERROR(VLOOKUP(C345,Plan2!B:C,2,0),"")</f>
        <v/>
      </c>
    </row>
    <row r="346" spans="2:14" s="23" customFormat="1" x14ac:dyDescent="0.2">
      <c r="B346" s="16">
        <f t="shared" si="5"/>
        <v>338</v>
      </c>
      <c r="C346" s="33">
        <v>2833</v>
      </c>
      <c r="D346" s="34" t="s">
        <v>230</v>
      </c>
      <c r="E346" s="16" t="str">
        <f>IFERROR(VLOOKUP(C346,SRA!B:T,8,0),"")</f>
        <v>CLT</v>
      </c>
      <c r="F346" s="22" t="s">
        <v>523</v>
      </c>
      <c r="G346" s="16" t="str">
        <f>IFERROR(VLOOKUP(C346,SRA!B:T,5,0),"")</f>
        <v>TEC. EM ADM. E FIN.</v>
      </c>
      <c r="H346" s="12">
        <f>IFERROR(VLOOKUP(C346,SRA!B:T,18,0),"")</f>
        <v>1889.96</v>
      </c>
      <c r="I346" s="12">
        <f>IFERROR(VLOOKUP(C346,SRA!B:T,19,0),"")</f>
        <v>2180.5</v>
      </c>
      <c r="J346" s="40">
        <f>IFERROR(VLOOKUP(C346,MAIO!B:F,3,0),"0,00")</f>
        <v>7528.66</v>
      </c>
      <c r="K346" s="12">
        <f>J346-L346</f>
        <v>5961.51</v>
      </c>
      <c r="L346" s="40">
        <f>IFERROR(VLOOKUP(C346,MAIO!B:H,7,0),"0,00")</f>
        <v>1567.15</v>
      </c>
      <c r="M346" s="29" t="str">
        <f>IFERROR(VLOOKUP(C346,FÉRIAS!C:D,2,0),"")</f>
        <v>JAMESSON AMANCIO DA ROCHA</v>
      </c>
      <c r="N346" s="23" t="str">
        <f>IFERROR(VLOOKUP(C346,Plan2!B:C,2,0),"")</f>
        <v/>
      </c>
    </row>
    <row r="347" spans="2:14" s="23" customFormat="1" x14ac:dyDescent="0.2">
      <c r="B347" s="16">
        <f t="shared" si="5"/>
        <v>339</v>
      </c>
      <c r="C347" s="33">
        <v>2834</v>
      </c>
      <c r="D347" s="34" t="s">
        <v>231</v>
      </c>
      <c r="E347" s="16" t="str">
        <f>IFERROR(VLOOKUP(C347,SRA!B:T,8,0),"")</f>
        <v>CLT</v>
      </c>
      <c r="F347" s="22" t="s">
        <v>509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708.95</v>
      </c>
      <c r="J347" s="40">
        <f>IFERROR(VLOOKUP(C347,MAIO!B:F,3,0),"0,00")</f>
        <v>2810.28</v>
      </c>
      <c r="K347" s="12">
        <f>J347-L347</f>
        <v>573.11000000000013</v>
      </c>
      <c r="L347" s="40">
        <f>IFERROR(VLOOKUP(C347,MAIO!B:H,7,0),"0,00")</f>
        <v>2237.17</v>
      </c>
      <c r="M347" s="29" t="str">
        <f>IFERROR(VLOOKUP(C347,FÉRIAS!C:D,2,0),"")</f>
        <v/>
      </c>
      <c r="N347" s="23" t="str">
        <f>IFERROR(VLOOKUP(C347,Plan2!B:C,2,0),"")</f>
        <v/>
      </c>
    </row>
    <row r="348" spans="2:14" s="23" customFormat="1" x14ac:dyDescent="0.2">
      <c r="B348" s="16">
        <f t="shared" si="5"/>
        <v>340</v>
      </c>
      <c r="C348" s="33">
        <v>2835</v>
      </c>
      <c r="D348" s="34" t="s">
        <v>461</v>
      </c>
      <c r="E348" s="16" t="str">
        <f>IFERROR(VLOOKUP(C348,SRA!B:T,8,0),"")</f>
        <v>CLT</v>
      </c>
      <c r="F348" s="22" t="s">
        <v>509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0</v>
      </c>
      <c r="J348" s="40">
        <f>IFERROR(VLOOKUP(C348,MAIO!B:F,3,0),"0,00")</f>
        <v>1799.95</v>
      </c>
      <c r="K348" s="12">
        <f>J348-L348</f>
        <v>636.89999999999986</v>
      </c>
      <c r="L348" s="40">
        <f>IFERROR(VLOOKUP(C348,MAIO!B:H,7,0),"0,00")</f>
        <v>1163.0500000000002</v>
      </c>
      <c r="M348" s="29" t="str">
        <f>IFERROR(VLOOKUP(C348,FÉRIAS!C:D,2,0),"")</f>
        <v/>
      </c>
      <c r="N348" s="23" t="str">
        <f>IFERROR(VLOOKUP(C348,Plan2!B:C,2,0),"")</f>
        <v/>
      </c>
    </row>
    <row r="349" spans="2:14" s="23" customFormat="1" x14ac:dyDescent="0.2">
      <c r="B349" s="16">
        <f t="shared" si="5"/>
        <v>341</v>
      </c>
      <c r="C349" s="22">
        <v>2836</v>
      </c>
      <c r="D349" s="34" t="s">
        <v>455</v>
      </c>
      <c r="E349" s="16" t="str">
        <f>IFERROR(VLOOKUP(C349,SRA!B:T,8,0),"")</f>
        <v>CLT</v>
      </c>
      <c r="F349" s="22" t="s">
        <v>509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0</v>
      </c>
      <c r="J349" s="40">
        <f>IFERROR(VLOOKUP(C349,MAIO!B:F,3,0),"0,00")</f>
        <v>2823.18</v>
      </c>
      <c r="K349" s="12">
        <f>J349-L349</f>
        <v>1015.6199999999999</v>
      </c>
      <c r="L349" s="40">
        <f>IFERROR(VLOOKUP(C349,MAIO!B:H,7,0),"0,00")</f>
        <v>1807.56</v>
      </c>
      <c r="M349" s="29" t="str">
        <f>IFERROR(VLOOKUP(C349,FÉRIAS!C:D,2,0),"")</f>
        <v/>
      </c>
      <c r="N349" s="23" t="str">
        <f>IFERROR(VLOOKUP(C349,Plan2!B:C,2,0),"")</f>
        <v/>
      </c>
    </row>
    <row r="350" spans="2:14" s="23" customFormat="1" x14ac:dyDescent="0.2">
      <c r="B350" s="16">
        <f t="shared" si="5"/>
        <v>342</v>
      </c>
      <c r="C350" s="33">
        <v>2837</v>
      </c>
      <c r="D350" s="34" t="s">
        <v>232</v>
      </c>
      <c r="E350" s="16" t="str">
        <f>IFERROR(VLOOKUP(C350,SRA!B:T,8,0),"")</f>
        <v>CLT</v>
      </c>
      <c r="F350" s="22" t="s">
        <v>509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1993.92</v>
      </c>
      <c r="J350" s="40">
        <f>IFERROR(VLOOKUP(C350,MAIO!B:F,3,0),"0,00")</f>
        <v>4095.25</v>
      </c>
      <c r="K350" s="12">
        <f>J350-L350</f>
        <v>1757.2399999999998</v>
      </c>
      <c r="L350" s="40">
        <f>IFERROR(VLOOKUP(C350,MAIO!B:H,7,0),"0,00")</f>
        <v>2338.0100000000002</v>
      </c>
      <c r="M350" s="29" t="str">
        <f>IFERROR(VLOOKUP(C350,FÉRIAS!C:D,2,0),"")</f>
        <v/>
      </c>
      <c r="N350" s="23" t="str">
        <f>IFERROR(VLOOKUP(C350,Plan2!B:C,2,0),"")</f>
        <v/>
      </c>
    </row>
    <row r="351" spans="2:14" s="23" customFormat="1" x14ac:dyDescent="0.2">
      <c r="B351" s="16">
        <f t="shared" si="5"/>
        <v>343</v>
      </c>
      <c r="C351" s="33">
        <v>2838</v>
      </c>
      <c r="D351" s="34" t="s">
        <v>422</v>
      </c>
      <c r="E351" s="16" t="str">
        <f>IFERROR(VLOOKUP(C351,SRA!B:T,8,0),"")</f>
        <v>CLT</v>
      </c>
      <c r="F351" s="22" t="s">
        <v>509</v>
      </c>
      <c r="G351" s="16" t="str">
        <f>IFERROR(VLOOKUP(C351,SRA!B:T,5,0),"")</f>
        <v>TEC. EM ADM. E FIN.</v>
      </c>
      <c r="H351" s="12">
        <f>IFERROR(VLOOKUP(C351,SRA!B:T,18,0),"")</f>
        <v>1799.95</v>
      </c>
      <c r="I351" s="12">
        <f>IFERROR(VLOOKUP(C351,SRA!B:T,19,0),"")</f>
        <v>195.06</v>
      </c>
      <c r="J351" s="40">
        <f>IFERROR(VLOOKUP(C351,MAIO!B:F,3,0),"0,00")</f>
        <v>1995.01</v>
      </c>
      <c r="K351" s="12">
        <f>J351-L351</f>
        <v>667.03</v>
      </c>
      <c r="L351" s="40">
        <f>IFERROR(VLOOKUP(C351,MAIO!B:H,7,0),"0,00")</f>
        <v>1327.98</v>
      </c>
      <c r="M351" s="29" t="str">
        <f>IFERROR(VLOOKUP(C351,FÉRIAS!C:D,2,0),"")</f>
        <v/>
      </c>
      <c r="N351" s="23" t="str">
        <f>IFERROR(VLOOKUP(C351,Plan2!B:C,2,0),"")</f>
        <v/>
      </c>
    </row>
    <row r="352" spans="2:14" s="23" customFormat="1" x14ac:dyDescent="0.2">
      <c r="B352" s="16">
        <f t="shared" si="5"/>
        <v>344</v>
      </c>
      <c r="C352" s="33">
        <v>2839</v>
      </c>
      <c r="D352" s="34" t="s">
        <v>233</v>
      </c>
      <c r="E352" s="16" t="str">
        <f>IFERROR(VLOOKUP(C352,SRA!B:T,8,0),"")</f>
        <v>CLT</v>
      </c>
      <c r="F352" s="22" t="s">
        <v>509</v>
      </c>
      <c r="G352" s="16" t="str">
        <f>IFERROR(VLOOKUP(C352,SRA!B:T,5,0),"")</f>
        <v>TEC. CONTABIL</v>
      </c>
      <c r="H352" s="12">
        <f>IFERROR(VLOOKUP(C352,SRA!B:T,18,0),"")</f>
        <v>2083.67</v>
      </c>
      <c r="I352" s="12">
        <f>IFERROR(VLOOKUP(C352,SRA!B:T,19,0),"")</f>
        <v>1993.92</v>
      </c>
      <c r="J352" s="40">
        <f>IFERROR(VLOOKUP(C352,MAIO!B:F,3,0),"0,00")</f>
        <v>4097.22</v>
      </c>
      <c r="K352" s="12">
        <f>J352-L352</f>
        <v>1105.3900000000003</v>
      </c>
      <c r="L352" s="40">
        <f>IFERROR(VLOOKUP(C352,MAIO!B:H,7,0),"0,00")</f>
        <v>2991.83</v>
      </c>
      <c r="M352" s="29" t="str">
        <f>IFERROR(VLOOKUP(C352,FÉRIAS!C:D,2,0),"")</f>
        <v/>
      </c>
      <c r="N352" s="23" t="str">
        <f>IFERROR(VLOOKUP(C352,Plan2!B:C,2,0),"")</f>
        <v/>
      </c>
    </row>
    <row r="353" spans="2:14" s="23" customFormat="1" x14ac:dyDescent="0.2">
      <c r="B353" s="16">
        <f t="shared" si="5"/>
        <v>345</v>
      </c>
      <c r="C353" s="33">
        <v>2849</v>
      </c>
      <c r="D353" s="34" t="s">
        <v>234</v>
      </c>
      <c r="E353" s="16" t="str">
        <f>IFERROR(VLOOKUP(C353,SRA!B:T,8,0),"")</f>
        <v>CLT</v>
      </c>
      <c r="F353" s="22" t="s">
        <v>509</v>
      </c>
      <c r="G353" s="16" t="str">
        <f>IFERROR(VLOOKUP(C353,SRA!B:T,5,0),"")</f>
        <v>OP. DE PROD. IND.</v>
      </c>
      <c r="H353" s="12">
        <f>IFERROR(VLOOKUP(C353,SRA!B:T,18,0),"")</f>
        <v>1223.3900000000001</v>
      </c>
      <c r="I353" s="12">
        <f>IFERROR(VLOOKUP(C353,SRA!B:T,19,0),"")</f>
        <v>0</v>
      </c>
      <c r="J353" s="40">
        <f>IFERROR(VLOOKUP(C353,MAIO!B:F,3,0),"0,00")</f>
        <v>1279.8699999999999</v>
      </c>
      <c r="K353" s="12">
        <f>J353-L353</f>
        <v>242.41999999999985</v>
      </c>
      <c r="L353" s="40">
        <f>IFERROR(VLOOKUP(C353,MAIO!B:H,7,0),"0,00")</f>
        <v>1037.45</v>
      </c>
      <c r="M353" s="29" t="str">
        <f>IFERROR(VLOOKUP(C353,FÉRIAS!C:D,2,0),"")</f>
        <v/>
      </c>
      <c r="N353" s="23" t="str">
        <f>IFERROR(VLOOKUP(C353,Plan2!B:C,2,0),"")</f>
        <v/>
      </c>
    </row>
    <row r="354" spans="2:14" s="23" customFormat="1" x14ac:dyDescent="0.2">
      <c r="B354" s="16">
        <f t="shared" si="5"/>
        <v>346</v>
      </c>
      <c r="C354" s="33">
        <v>2850</v>
      </c>
      <c r="D354" s="34" t="s">
        <v>235</v>
      </c>
      <c r="E354" s="16" t="str">
        <f>IFERROR(VLOOKUP(C354,SRA!B:T,8,0),"")</f>
        <v>CLT</v>
      </c>
      <c r="F354" s="22" t="s">
        <v>509</v>
      </c>
      <c r="G354" s="16" t="str">
        <f>IFERROR(VLOOKUP(C354,SRA!B:T,5,0),"")</f>
        <v>OP. DE PROD. IND.</v>
      </c>
      <c r="H354" s="12">
        <f>IFERROR(VLOOKUP(C354,SRA!B:T,18,0),"")</f>
        <v>1223.3900000000001</v>
      </c>
      <c r="I354" s="12">
        <f>IFERROR(VLOOKUP(C354,SRA!B:T,19,0),"")</f>
        <v>0</v>
      </c>
      <c r="J354" s="40">
        <f>IFERROR(VLOOKUP(C354,MAIO!B:F,3,0),"0,00")</f>
        <v>1223.3900000000001</v>
      </c>
      <c r="K354" s="12">
        <f>J354-L354</f>
        <v>767.2600000000001</v>
      </c>
      <c r="L354" s="40">
        <f>IFERROR(VLOOKUP(C354,MAIO!B:H,7,0),"0,00")</f>
        <v>456.13</v>
      </c>
      <c r="M354" s="29" t="str">
        <f>IFERROR(VLOOKUP(C354,FÉRIAS!C:D,2,0),"")</f>
        <v/>
      </c>
      <c r="N354" s="23" t="str">
        <f>IFERROR(VLOOKUP(C354,Plan2!B:C,2,0),"")</f>
        <v/>
      </c>
    </row>
    <row r="355" spans="2:14" s="23" customFormat="1" x14ac:dyDescent="0.2">
      <c r="B355" s="16">
        <f t="shared" si="5"/>
        <v>347</v>
      </c>
      <c r="C355" s="33">
        <v>2853</v>
      </c>
      <c r="D355" s="34" t="s">
        <v>236</v>
      </c>
      <c r="E355" s="16" t="str">
        <f>IFERROR(VLOOKUP(C355,SRA!B:T,8,0),"")</f>
        <v>CLT</v>
      </c>
      <c r="F355" s="22" t="s">
        <v>509</v>
      </c>
      <c r="G355" s="16" t="str">
        <f>IFERROR(VLOOKUP(C355,SRA!B:T,5,0),"")</f>
        <v>OP. DE PROD. IND.</v>
      </c>
      <c r="H355" s="12">
        <f>IFERROR(VLOOKUP(C355,SRA!B:T,18,0),"")</f>
        <v>1348.79</v>
      </c>
      <c r="I355" s="12">
        <f>IFERROR(VLOOKUP(C355,SRA!B:T,19,0),"")</f>
        <v>0</v>
      </c>
      <c r="J355" s="40">
        <f>IFERROR(VLOOKUP(C355,MAIO!B:F,3,0),"0,00")</f>
        <v>1763.11</v>
      </c>
      <c r="K355" s="12">
        <f>J355-L355</f>
        <v>336.24</v>
      </c>
      <c r="L355" s="40">
        <f>IFERROR(VLOOKUP(C355,MAIO!B:H,7,0),"0,00")</f>
        <v>1426.87</v>
      </c>
      <c r="M355" s="29" t="str">
        <f>IFERROR(VLOOKUP(C355,FÉRIAS!C:D,2,0),"")</f>
        <v/>
      </c>
      <c r="N355" s="23" t="str">
        <f>IFERROR(VLOOKUP(C355,Plan2!B:C,2,0),"")</f>
        <v/>
      </c>
    </row>
    <row r="356" spans="2:14" s="23" customFormat="1" x14ac:dyDescent="0.2">
      <c r="B356" s="16">
        <f t="shared" si="5"/>
        <v>348</v>
      </c>
      <c r="C356" s="33">
        <v>2854</v>
      </c>
      <c r="D356" s="34" t="s">
        <v>237</v>
      </c>
      <c r="E356" s="16" t="str">
        <f>IFERROR(VLOOKUP(C356,SRA!B:T,8,0),"")</f>
        <v>CLT</v>
      </c>
      <c r="F356" s="22" t="s">
        <v>509</v>
      </c>
      <c r="G356" s="16" t="str">
        <f>IFERROR(VLOOKUP(C356,SRA!B:T,5,0),"")</f>
        <v>OP. DE PROD. IND.</v>
      </c>
      <c r="H356" s="12">
        <f>IFERROR(VLOOKUP(C356,SRA!B:T,18,0),"")</f>
        <v>1348.81</v>
      </c>
      <c r="I356" s="12">
        <f>IFERROR(VLOOKUP(C356,SRA!B:T,19,0),"")</f>
        <v>0</v>
      </c>
      <c r="J356" s="40">
        <f>IFERROR(VLOOKUP(C356,MAIO!B:F,3,0),"0,00")</f>
        <v>1679.71</v>
      </c>
      <c r="K356" s="12">
        <f>J356-L356</f>
        <v>782.29</v>
      </c>
      <c r="L356" s="40">
        <f>IFERROR(VLOOKUP(C356,MAIO!B:H,7,0),"0,00")</f>
        <v>897.42000000000007</v>
      </c>
      <c r="M356" s="29" t="str">
        <f>IFERROR(VLOOKUP(C356,FÉRIAS!C:D,2,0),"")</f>
        <v/>
      </c>
      <c r="N356" s="23" t="str">
        <f>IFERROR(VLOOKUP(C356,Plan2!B:C,2,0),"")</f>
        <v/>
      </c>
    </row>
    <row r="357" spans="2:14" s="23" customFormat="1" x14ac:dyDescent="0.2">
      <c r="B357" s="16">
        <f t="shared" si="5"/>
        <v>349</v>
      </c>
      <c r="C357" s="33">
        <v>2856</v>
      </c>
      <c r="D357" s="34" t="s">
        <v>238</v>
      </c>
      <c r="E357" s="16" t="str">
        <f>IFERROR(VLOOKUP(C357,SRA!B:T,8,0),"")</f>
        <v>CLT</v>
      </c>
      <c r="F357" s="22" t="s">
        <v>509</v>
      </c>
      <c r="G357" s="16" t="str">
        <f>IFERROR(VLOOKUP(C357,SRA!B:T,5,0),"")</f>
        <v>TEC.EM QUALIDADE IND</v>
      </c>
      <c r="H357" s="12">
        <f>IFERROR(VLOOKUP(C357,SRA!B:T,18,0),"")</f>
        <v>1714.22</v>
      </c>
      <c r="I357" s="12">
        <f>IFERROR(VLOOKUP(C357,SRA!B:T,19,0),"")</f>
        <v>0</v>
      </c>
      <c r="J357" s="40">
        <f>IFERROR(VLOOKUP(C357,MAIO!B:F,3,0),"0,00")</f>
        <v>1714.22</v>
      </c>
      <c r="K357" s="12">
        <f>J357-L357</f>
        <v>759.65</v>
      </c>
      <c r="L357" s="40">
        <f>IFERROR(VLOOKUP(C357,MAIO!B:H,7,0),"0,00")</f>
        <v>954.57</v>
      </c>
      <c r="M357" s="29" t="str">
        <f>IFERROR(VLOOKUP(C357,FÉRIAS!C:D,2,0),"")</f>
        <v/>
      </c>
      <c r="N357" s="23" t="str">
        <f>IFERROR(VLOOKUP(C357,Plan2!B:C,2,0),"")</f>
        <v/>
      </c>
    </row>
    <row r="358" spans="2:14" s="23" customFormat="1" x14ac:dyDescent="0.2">
      <c r="B358" s="16">
        <f t="shared" si="5"/>
        <v>350</v>
      </c>
      <c r="C358" s="33">
        <v>2857</v>
      </c>
      <c r="D358" s="34" t="s">
        <v>239</v>
      </c>
      <c r="E358" s="16" t="str">
        <f>IFERROR(VLOOKUP(C358,SRA!B:T,8,0),"")</f>
        <v>CLT</v>
      </c>
      <c r="F358" s="22" t="s">
        <v>509</v>
      </c>
      <c r="G358" s="16" t="str">
        <f>IFERROR(VLOOKUP(C358,SRA!B:T,5,0),"")</f>
        <v>TEC. EM ADM. E FIN.</v>
      </c>
      <c r="H358" s="12">
        <f>IFERROR(VLOOKUP(C358,SRA!B:T,18,0),"")</f>
        <v>1799.96</v>
      </c>
      <c r="I358" s="12">
        <f>IFERROR(VLOOKUP(C358,SRA!B:T,19,0),"")</f>
        <v>1107.73</v>
      </c>
      <c r="J358" s="40">
        <f>IFERROR(VLOOKUP(C358,MAIO!B:F,3,0),"0,00")</f>
        <v>3351.48</v>
      </c>
      <c r="K358" s="12">
        <f>J358-L358</f>
        <v>1380.51</v>
      </c>
      <c r="L358" s="40">
        <f>IFERROR(VLOOKUP(C358,MAIO!B:H,7,0),"0,00")</f>
        <v>1970.97</v>
      </c>
      <c r="M358" s="29" t="str">
        <f>IFERROR(VLOOKUP(C358,FÉRIAS!C:D,2,0),"")</f>
        <v/>
      </c>
      <c r="N358" s="23" t="str">
        <f>IFERROR(VLOOKUP(C358,Plan2!B:C,2,0),"")</f>
        <v/>
      </c>
    </row>
    <row r="359" spans="2:14" s="23" customFormat="1" x14ac:dyDescent="0.2">
      <c r="B359" s="16">
        <f t="shared" si="5"/>
        <v>351</v>
      </c>
      <c r="C359" s="33">
        <v>2860</v>
      </c>
      <c r="D359" s="34" t="s">
        <v>240</v>
      </c>
      <c r="E359" s="16" t="str">
        <f>IFERROR(VLOOKUP(C359,SRA!B:T,8,0),"")</f>
        <v>CLT</v>
      </c>
      <c r="F359" s="22" t="s">
        <v>509</v>
      </c>
      <c r="G359" s="16" t="str">
        <f>IFERROR(VLOOKUP(C359,SRA!B:T,5,0),"")</f>
        <v>OP. DE PROD. IND.</v>
      </c>
      <c r="H359" s="12">
        <f>IFERROR(VLOOKUP(C359,SRA!B:T,18,0),"")</f>
        <v>1223.3900000000001</v>
      </c>
      <c r="I359" s="12">
        <f>IFERROR(VLOOKUP(C359,SRA!B:T,19,0),"")</f>
        <v>0</v>
      </c>
      <c r="J359" s="40">
        <f>IFERROR(VLOOKUP(C359,MAIO!B:F,3,0),"0,00")</f>
        <v>1281.1199999999999</v>
      </c>
      <c r="K359" s="12">
        <f>J359-L359</f>
        <v>445.57999999999993</v>
      </c>
      <c r="L359" s="40">
        <f>IFERROR(VLOOKUP(C359,MAIO!B:H,7,0),"0,00")</f>
        <v>835.54</v>
      </c>
      <c r="M359" s="29" t="str">
        <f>IFERROR(VLOOKUP(C359,FÉRIAS!C:D,2,0),"")</f>
        <v/>
      </c>
      <c r="N359" s="23" t="str">
        <f>IFERROR(VLOOKUP(C359,Plan2!B:C,2,0),"")</f>
        <v/>
      </c>
    </row>
    <row r="360" spans="2:14" s="23" customFormat="1" x14ac:dyDescent="0.2">
      <c r="B360" s="16">
        <f t="shared" si="5"/>
        <v>352</v>
      </c>
      <c r="C360" s="33">
        <v>2864</v>
      </c>
      <c r="D360" s="34" t="s">
        <v>241</v>
      </c>
      <c r="E360" s="16" t="str">
        <f>IFERROR(VLOOKUP(C360,SRA!B:T,8,0),"")</f>
        <v>CLT</v>
      </c>
      <c r="F360" s="22" t="s">
        <v>509</v>
      </c>
      <c r="G360" s="16" t="str">
        <f>IFERROR(VLOOKUP(C360,SRA!B:T,5,0),"")</f>
        <v>OP. DE PROD. IND.</v>
      </c>
      <c r="H360" s="12">
        <f>IFERROR(VLOOKUP(C360,SRA!B:T,18,0),"")</f>
        <v>1416.22</v>
      </c>
      <c r="I360" s="12">
        <f>IFERROR(VLOOKUP(C360,SRA!B:T,19,0),"")</f>
        <v>708.95</v>
      </c>
      <c r="J360" s="40">
        <f>IFERROR(VLOOKUP(C360,MAIO!B:F,3,0),"0,00")</f>
        <v>2558.1</v>
      </c>
      <c r="K360" s="12">
        <f>J360-L360</f>
        <v>1061.76</v>
      </c>
      <c r="L360" s="40">
        <f>IFERROR(VLOOKUP(C360,MAIO!B:H,7,0),"0,00")</f>
        <v>1496.34</v>
      </c>
      <c r="M360" s="29" t="str">
        <f>IFERROR(VLOOKUP(C360,FÉRIAS!C:D,2,0),"")</f>
        <v/>
      </c>
      <c r="N360" s="23" t="str">
        <f>IFERROR(VLOOKUP(C360,Plan2!B:C,2,0),"")</f>
        <v/>
      </c>
    </row>
    <row r="361" spans="2:14" s="23" customFormat="1" x14ac:dyDescent="0.2">
      <c r="B361" s="16">
        <f t="shared" si="5"/>
        <v>353</v>
      </c>
      <c r="C361" s="33">
        <v>2866</v>
      </c>
      <c r="D361" s="34" t="s">
        <v>242</v>
      </c>
      <c r="E361" s="16" t="str">
        <f>IFERROR(VLOOKUP(C361,SRA!B:T,8,0),"")</f>
        <v>CLT</v>
      </c>
      <c r="F361" s="22" t="s">
        <v>509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930.5</v>
      </c>
      <c r="J361" s="40">
        <f>IFERROR(VLOOKUP(C361,MAIO!B:F,3,0),"0,00")</f>
        <v>2153.89</v>
      </c>
      <c r="K361" s="12">
        <f>J361-L361</f>
        <v>419.42999999999984</v>
      </c>
      <c r="L361" s="40">
        <f>IFERROR(VLOOKUP(C361,MAIO!B:H,7,0),"0,00")</f>
        <v>1734.46</v>
      </c>
      <c r="M361" s="29" t="str">
        <f>IFERROR(VLOOKUP(C361,FÉRIAS!C:D,2,0),"")</f>
        <v/>
      </c>
      <c r="N361" s="23" t="str">
        <f>IFERROR(VLOOKUP(C361,Plan2!B:C,2,0),"")</f>
        <v/>
      </c>
    </row>
    <row r="362" spans="2:14" s="23" customFormat="1" x14ac:dyDescent="0.2">
      <c r="B362" s="16">
        <f t="shared" si="5"/>
        <v>354</v>
      </c>
      <c r="C362" s="33">
        <v>2867</v>
      </c>
      <c r="D362" s="34" t="s">
        <v>243</v>
      </c>
      <c r="E362" s="16" t="str">
        <f>IFERROR(VLOOKUP(C362,SRA!B:T,8,0),"")</f>
        <v>CLT</v>
      </c>
      <c r="F362" s="22" t="s">
        <v>509</v>
      </c>
      <c r="G362" s="16" t="str">
        <f>IFERROR(VLOOKUP(C362,SRA!B:T,5,0),"")</f>
        <v>OP. DE PROD. IND.</v>
      </c>
      <c r="H362" s="12">
        <f>IFERROR(VLOOKUP(C362,SRA!B:T,18,0),"")</f>
        <v>1348.78</v>
      </c>
      <c r="I362" s="12">
        <f>IFERROR(VLOOKUP(C362,SRA!B:T,19,0),"")</f>
        <v>0</v>
      </c>
      <c r="J362" s="40">
        <f>IFERROR(VLOOKUP(C362,MAIO!B:F,3,0),"0,00")</f>
        <v>4387.13</v>
      </c>
      <c r="K362" s="12">
        <f>J362-L362</f>
        <v>1135.8899999999999</v>
      </c>
      <c r="L362" s="40">
        <f>IFERROR(VLOOKUP(C362,MAIO!B:H,7,0),"0,00")</f>
        <v>3251.2400000000002</v>
      </c>
      <c r="M362" s="29" t="str">
        <f>IFERROR(VLOOKUP(C362,FÉRIAS!C:D,2,0),"")</f>
        <v/>
      </c>
      <c r="N362" s="23" t="str">
        <f>IFERROR(VLOOKUP(C362,Plan2!B:C,2,0),"")</f>
        <v/>
      </c>
    </row>
    <row r="363" spans="2:14" s="23" customFormat="1" x14ac:dyDescent="0.2">
      <c r="B363" s="16">
        <f t="shared" si="5"/>
        <v>355</v>
      </c>
      <c r="C363" s="33">
        <v>2869</v>
      </c>
      <c r="D363" s="34" t="s">
        <v>244</v>
      </c>
      <c r="E363" s="16" t="str">
        <f>IFERROR(VLOOKUP(C363,SRA!B:T,8,0),"")</f>
        <v>CLT</v>
      </c>
      <c r="F363" s="22" t="s">
        <v>509</v>
      </c>
      <c r="G363" s="16" t="str">
        <f>IFERROR(VLOOKUP(C363,SRA!B:T,5,0),"")</f>
        <v>OP. DE PROD. IND.</v>
      </c>
      <c r="H363" s="12">
        <f>IFERROR(VLOOKUP(C363,SRA!B:T,18,0),"")</f>
        <v>1223.3900000000001</v>
      </c>
      <c r="I363" s="12">
        <f>IFERROR(VLOOKUP(C363,SRA!B:T,19,0),"")</f>
        <v>0</v>
      </c>
      <c r="J363" s="40">
        <f>IFERROR(VLOOKUP(C363,MAIO!B:F,3,0),"0,00")</f>
        <v>1223.3900000000001</v>
      </c>
      <c r="K363" s="12">
        <f>J363-L363</f>
        <v>371.65000000000009</v>
      </c>
      <c r="L363" s="40">
        <f>IFERROR(VLOOKUP(C363,MAIO!B:H,7,0),"0,00")</f>
        <v>851.74</v>
      </c>
      <c r="M363" s="29" t="str">
        <f>IFERROR(VLOOKUP(C363,FÉRIAS!C:D,2,0),"")</f>
        <v/>
      </c>
      <c r="N363" s="23" t="str">
        <f>IFERROR(VLOOKUP(C363,Plan2!B:C,2,0),"")</f>
        <v/>
      </c>
    </row>
    <row r="364" spans="2:14" s="23" customFormat="1" x14ac:dyDescent="0.2">
      <c r="B364" s="16">
        <f t="shared" si="5"/>
        <v>356</v>
      </c>
      <c r="C364" s="33">
        <v>2870</v>
      </c>
      <c r="D364" s="34" t="s">
        <v>245</v>
      </c>
      <c r="E364" s="16" t="str">
        <f>IFERROR(VLOOKUP(C364,SRA!B:T,8,0),"")</f>
        <v>CLT</v>
      </c>
      <c r="F364" s="22" t="s">
        <v>509</v>
      </c>
      <c r="G364" s="16" t="str">
        <f>IFERROR(VLOOKUP(C364,SRA!B:T,5,0),"")</f>
        <v>OP. DE PROD. IND.(B)</v>
      </c>
      <c r="H364" s="12">
        <f>IFERROR(VLOOKUP(C364,SRA!B:T,18,0),"")</f>
        <v>1348.8</v>
      </c>
      <c r="I364" s="12">
        <f>IFERROR(VLOOKUP(C364,SRA!B:T,19,0),"")</f>
        <v>0</v>
      </c>
      <c r="J364" s="40">
        <f>IFERROR(VLOOKUP(C364,MAIO!B:F,3,0),"0,00")</f>
        <v>1348.8</v>
      </c>
      <c r="K364" s="12">
        <f>J364-L364</f>
        <v>440.96000000000004</v>
      </c>
      <c r="L364" s="40">
        <f>IFERROR(VLOOKUP(C364,MAIO!B:H,7,0),"0,00")</f>
        <v>907.83999999999992</v>
      </c>
      <c r="M364" s="29" t="str">
        <f>IFERROR(VLOOKUP(C364,FÉRIAS!C:D,2,0),"")</f>
        <v/>
      </c>
      <c r="N364" s="23" t="str">
        <f>IFERROR(VLOOKUP(C364,Plan2!B:C,2,0),"")</f>
        <v/>
      </c>
    </row>
    <row r="365" spans="2:14" s="23" customFormat="1" x14ac:dyDescent="0.2">
      <c r="B365" s="16">
        <f t="shared" si="5"/>
        <v>357</v>
      </c>
      <c r="C365" s="33">
        <v>2871</v>
      </c>
      <c r="D365" s="34" t="s">
        <v>246</v>
      </c>
      <c r="E365" s="16" t="str">
        <f>IFERROR(VLOOKUP(C365,SRA!B:T,8,0),"")</f>
        <v>CLT</v>
      </c>
      <c r="F365" s="22" t="s">
        <v>509</v>
      </c>
      <c r="G365" s="16" t="str">
        <f>IFERROR(VLOOKUP(C365,SRA!B:T,5,0),"")</f>
        <v>OP. DE PROD. IND.</v>
      </c>
      <c r="H365" s="12">
        <f>IFERROR(VLOOKUP(C365,SRA!B:T,18,0),"")</f>
        <v>1348.79</v>
      </c>
      <c r="I365" s="12">
        <f>IFERROR(VLOOKUP(C365,SRA!B:T,19,0),"")</f>
        <v>0</v>
      </c>
      <c r="J365" s="40">
        <f>IFERROR(VLOOKUP(C365,MAIO!B:F,3,0),"0,00")</f>
        <v>1546.97</v>
      </c>
      <c r="K365" s="12">
        <f>J365-L365</f>
        <v>691.24</v>
      </c>
      <c r="L365" s="40">
        <f>IFERROR(VLOOKUP(C365,MAIO!B:H,7,0),"0,00")</f>
        <v>855.73</v>
      </c>
      <c r="M365" s="29" t="str">
        <f>IFERROR(VLOOKUP(C365,FÉRIAS!C:D,2,0),"")</f>
        <v/>
      </c>
      <c r="N365" s="23" t="str">
        <f>IFERROR(VLOOKUP(C365,Plan2!B:C,2,0),"")</f>
        <v/>
      </c>
    </row>
    <row r="366" spans="2:14" s="23" customFormat="1" x14ac:dyDescent="0.2">
      <c r="B366" s="16">
        <f t="shared" si="5"/>
        <v>358</v>
      </c>
      <c r="C366" s="33">
        <v>2873</v>
      </c>
      <c r="D366" s="34" t="s">
        <v>423</v>
      </c>
      <c r="E366" s="16" t="str">
        <f>IFERROR(VLOOKUP(C366,SRA!B:T,8,0),"")</f>
        <v>CLT</v>
      </c>
      <c r="F366" s="22" t="s">
        <v>509</v>
      </c>
      <c r="G366" s="16" t="str">
        <f>IFERROR(VLOOKUP(C366,SRA!B:T,5,0),"")</f>
        <v>ANA ASS FARMACEUTICA</v>
      </c>
      <c r="H366" s="12">
        <f>IFERROR(VLOOKUP(C366,SRA!B:T,18,0),"")</f>
        <v>4406.6400000000003</v>
      </c>
      <c r="I366" s="12">
        <f>IFERROR(VLOOKUP(C366,SRA!B:T,19,0),"")</f>
        <v>0</v>
      </c>
      <c r="J366" s="40">
        <f>IFERROR(VLOOKUP(C366,MAIO!B:F,3,0),"0,00")</f>
        <v>4406.6400000000003</v>
      </c>
      <c r="K366" s="12">
        <f>J366-L366</f>
        <v>914.87000000000035</v>
      </c>
      <c r="L366" s="40">
        <f>IFERROR(VLOOKUP(C366,MAIO!B:H,7,0),"0,00")</f>
        <v>3491.77</v>
      </c>
      <c r="M366" s="29" t="str">
        <f>IFERROR(VLOOKUP(C366,FÉRIAS!C:D,2,0),"")</f>
        <v/>
      </c>
      <c r="N366" s="23" t="str">
        <f>IFERROR(VLOOKUP(C366,Plan2!B:C,2,0),"")</f>
        <v/>
      </c>
    </row>
    <row r="367" spans="2:14" s="23" customFormat="1" x14ac:dyDescent="0.2">
      <c r="B367" s="16">
        <f t="shared" si="5"/>
        <v>359</v>
      </c>
      <c r="C367" s="33">
        <v>2878</v>
      </c>
      <c r="D367" s="34" t="s">
        <v>435</v>
      </c>
      <c r="E367" s="16" t="str">
        <f>IFERROR(VLOOKUP(C367,SRA!B:T,8,0),"")</f>
        <v>CLT</v>
      </c>
      <c r="F367" s="22" t="s">
        <v>509</v>
      </c>
      <c r="G367" s="16" t="str">
        <f>IFERROR(VLOOKUP(C367,SRA!B:T,5,0),"")</f>
        <v>TEC. EM ADM. E FIN.</v>
      </c>
      <c r="H367" s="12">
        <f>IFERROR(VLOOKUP(C367,SRA!B:T,18,0),"")</f>
        <v>1799.95</v>
      </c>
      <c r="I367" s="12">
        <f>IFERROR(VLOOKUP(C367,SRA!B:T,19,0),"")</f>
        <v>195.06</v>
      </c>
      <c r="J367" s="40">
        <f>IFERROR(VLOOKUP(C367,MAIO!B:F,3,0),"0,00")</f>
        <v>1995.01</v>
      </c>
      <c r="K367" s="12">
        <f>J367-L367</f>
        <v>941.5</v>
      </c>
      <c r="L367" s="40">
        <f>IFERROR(VLOOKUP(C367,MAIO!B:H,7,0),"0,00")</f>
        <v>1053.51</v>
      </c>
      <c r="M367" s="29" t="str">
        <f>IFERROR(VLOOKUP(C367,FÉRIAS!C:D,2,0),"")</f>
        <v/>
      </c>
      <c r="N367" s="23" t="str">
        <f>IFERROR(VLOOKUP(C367,Plan2!B:C,2,0),"")</f>
        <v/>
      </c>
    </row>
    <row r="368" spans="2:14" s="23" customFormat="1" x14ac:dyDescent="0.2">
      <c r="B368" s="16">
        <f t="shared" si="5"/>
        <v>360</v>
      </c>
      <c r="C368" s="33">
        <v>2882</v>
      </c>
      <c r="D368" s="34" t="s">
        <v>247</v>
      </c>
      <c r="E368" s="16" t="str">
        <f>IFERROR(VLOOKUP(C368,SRA!B:T,8,0),"")</f>
        <v>CLT</v>
      </c>
      <c r="F368" s="22" t="s">
        <v>509</v>
      </c>
      <c r="G368" s="16" t="str">
        <f>IFERROR(VLOOKUP(C368,SRA!B:T,5,0),"")</f>
        <v>OP. DE PROD. IND.</v>
      </c>
      <c r="H368" s="12">
        <f>IFERROR(VLOOKUP(C368,SRA!B:T,18,0),"")</f>
        <v>1348.78</v>
      </c>
      <c r="I368" s="12">
        <f>IFERROR(VLOOKUP(C368,SRA!B:T,19,0),"")</f>
        <v>0</v>
      </c>
      <c r="J368" s="40">
        <f>IFERROR(VLOOKUP(C368,MAIO!B:F,3,0),"0,00")</f>
        <v>1763.1</v>
      </c>
      <c r="K368" s="12">
        <f>J368-L368</f>
        <v>695.79</v>
      </c>
      <c r="L368" s="40">
        <f>IFERROR(VLOOKUP(C368,MAIO!B:H,7,0),"0,00")</f>
        <v>1067.31</v>
      </c>
      <c r="M368" s="29" t="str">
        <f>IFERROR(VLOOKUP(C368,FÉRIAS!C:D,2,0),"")</f>
        <v/>
      </c>
      <c r="N368" s="23" t="str">
        <f>IFERROR(VLOOKUP(C368,Plan2!B:C,2,0),"")</f>
        <v/>
      </c>
    </row>
    <row r="369" spans="2:14" s="23" customFormat="1" x14ac:dyDescent="0.2">
      <c r="B369" s="16">
        <f t="shared" si="5"/>
        <v>361</v>
      </c>
      <c r="C369" s="33">
        <v>2887</v>
      </c>
      <c r="D369" s="34" t="s">
        <v>248</v>
      </c>
      <c r="E369" s="16" t="str">
        <f>IFERROR(VLOOKUP(C369,SRA!B:T,8,0),"")</f>
        <v>CLT</v>
      </c>
      <c r="F369" s="22" t="s">
        <v>509</v>
      </c>
      <c r="G369" s="16" t="str">
        <f>IFERROR(VLOOKUP(C369,SRA!B:T,5,0),"")</f>
        <v>TEC. EM ADM. E FIN.</v>
      </c>
      <c r="H369" s="12">
        <f>IFERROR(VLOOKUP(C369,SRA!B:T,18,0),"")</f>
        <v>1799.96</v>
      </c>
      <c r="I369" s="12">
        <f>IFERROR(VLOOKUP(C369,SRA!B:T,19,0),"")</f>
        <v>0</v>
      </c>
      <c r="J369" s="40">
        <f>IFERROR(VLOOKUP(C369,MAIO!B:F,3,0),"0,00")</f>
        <v>3825.53</v>
      </c>
      <c r="K369" s="12">
        <f>J369-L369</f>
        <v>901.95000000000027</v>
      </c>
      <c r="L369" s="40">
        <f>IFERROR(VLOOKUP(C369,MAIO!B:H,7,0),"0,00")</f>
        <v>2923.58</v>
      </c>
      <c r="M369" s="29" t="str">
        <f>IFERROR(VLOOKUP(C369,FÉRIAS!C:D,2,0),"")</f>
        <v/>
      </c>
      <c r="N369" s="23" t="str">
        <f>IFERROR(VLOOKUP(C369,Plan2!B:C,2,0),"")</f>
        <v/>
      </c>
    </row>
    <row r="370" spans="2:14" s="23" customFormat="1" x14ac:dyDescent="0.2">
      <c r="B370" s="16">
        <f t="shared" si="5"/>
        <v>362</v>
      </c>
      <c r="C370" s="33">
        <v>2889</v>
      </c>
      <c r="D370" s="34" t="s">
        <v>249</v>
      </c>
      <c r="E370" s="16" t="str">
        <f>IFERROR(VLOOKUP(C370,SRA!B:T,8,0),"")</f>
        <v>CLT</v>
      </c>
      <c r="F370" s="22" t="s">
        <v>509</v>
      </c>
      <c r="G370" s="16" t="str">
        <f>IFERROR(VLOOKUP(C370,SRA!B:T,5,0),"")</f>
        <v>TEC. CONTABIL</v>
      </c>
      <c r="H370" s="12">
        <f>IFERROR(VLOOKUP(C370,SRA!B:T,18,0),"")</f>
        <v>2083.67</v>
      </c>
      <c r="I370" s="12">
        <f>IFERROR(VLOOKUP(C370,SRA!B:T,19,0),"")</f>
        <v>0</v>
      </c>
      <c r="J370" s="40">
        <f>IFERROR(VLOOKUP(C370,MAIO!B:F,3,0),"0,00")</f>
        <v>2083.67</v>
      </c>
      <c r="K370" s="12">
        <f>J370-L370</f>
        <v>746.82000000000016</v>
      </c>
      <c r="L370" s="40">
        <f>IFERROR(VLOOKUP(C370,MAIO!B:H,7,0),"0,00")</f>
        <v>1336.85</v>
      </c>
      <c r="M370" s="29" t="str">
        <f>IFERROR(VLOOKUP(C370,FÉRIAS!C:D,2,0),"")</f>
        <v/>
      </c>
      <c r="N370" s="23" t="str">
        <f>IFERROR(VLOOKUP(C370,Plan2!B:C,2,0),"")</f>
        <v/>
      </c>
    </row>
    <row r="371" spans="2:14" s="23" customFormat="1" x14ac:dyDescent="0.2">
      <c r="B371" s="16">
        <f t="shared" si="5"/>
        <v>363</v>
      </c>
      <c r="C371" s="33">
        <v>2890</v>
      </c>
      <c r="D371" s="34" t="s">
        <v>250</v>
      </c>
      <c r="E371" s="16" t="str">
        <f>IFERROR(VLOOKUP(C371,SRA!B:T,8,0),"")</f>
        <v>CLT</v>
      </c>
      <c r="F371" s="22" t="s">
        <v>509</v>
      </c>
      <c r="G371" s="16" t="str">
        <f>IFERROR(VLOOKUP(C371,SRA!B:T,5,0),"")</f>
        <v>OP. DE PROD. IND.</v>
      </c>
      <c r="H371" s="12">
        <f>IFERROR(VLOOKUP(C371,SRA!B:T,18,0),"")</f>
        <v>1223.3900000000001</v>
      </c>
      <c r="I371" s="12">
        <f>IFERROR(VLOOKUP(C371,SRA!B:T,19,0),"")</f>
        <v>0</v>
      </c>
      <c r="J371" s="40">
        <f>IFERROR(VLOOKUP(C371,MAIO!B:F,3,0),"0,00")</f>
        <v>1223.3900000000001</v>
      </c>
      <c r="K371" s="12">
        <f>J371-L371</f>
        <v>256.35000000000014</v>
      </c>
      <c r="L371" s="40">
        <f>IFERROR(VLOOKUP(C371,MAIO!B:H,7,0),"0,00")</f>
        <v>967.04</v>
      </c>
      <c r="M371" s="29" t="str">
        <f>IFERROR(VLOOKUP(C371,FÉRIAS!C:D,2,0),"")</f>
        <v/>
      </c>
      <c r="N371" s="23" t="str">
        <f>IFERROR(VLOOKUP(C371,Plan2!B:C,2,0),"")</f>
        <v/>
      </c>
    </row>
    <row r="372" spans="2:14" s="23" customFormat="1" x14ac:dyDescent="0.2">
      <c r="B372" s="16">
        <f t="shared" si="5"/>
        <v>364</v>
      </c>
      <c r="C372" s="33">
        <v>2891</v>
      </c>
      <c r="D372" s="34" t="s">
        <v>251</v>
      </c>
      <c r="E372" s="16" t="str">
        <f>IFERROR(VLOOKUP(C372,SRA!B:T,8,0),"")</f>
        <v>CLT</v>
      </c>
      <c r="F372" s="22" t="s">
        <v>509</v>
      </c>
      <c r="G372" s="16" t="str">
        <f>IFERROR(VLOOKUP(C372,SRA!B:T,5,0),"")</f>
        <v>OP. DE PROD. IND.</v>
      </c>
      <c r="H372" s="12">
        <f>IFERROR(VLOOKUP(C372,SRA!B:T,18,0),"")</f>
        <v>1284.56</v>
      </c>
      <c r="I372" s="12">
        <f>IFERROR(VLOOKUP(C372,SRA!B:T,19,0),"")</f>
        <v>0</v>
      </c>
      <c r="J372" s="40">
        <f>IFERROR(VLOOKUP(C372,MAIO!B:F,3,0),"0,00")</f>
        <v>1411.21</v>
      </c>
      <c r="K372" s="12">
        <f>J372-L372</f>
        <v>606.1400000000001</v>
      </c>
      <c r="L372" s="40">
        <f>IFERROR(VLOOKUP(C372,MAIO!B:H,7,0),"0,00")</f>
        <v>805.06999999999994</v>
      </c>
      <c r="M372" s="29" t="str">
        <f>IFERROR(VLOOKUP(C372,FÉRIAS!C:D,2,0),"")</f>
        <v/>
      </c>
      <c r="N372" s="23" t="str">
        <f>IFERROR(VLOOKUP(C372,Plan2!B:C,2,0),"")</f>
        <v/>
      </c>
    </row>
    <row r="373" spans="2:14" s="23" customFormat="1" x14ac:dyDescent="0.2">
      <c r="B373" s="16">
        <f t="shared" si="5"/>
        <v>365</v>
      </c>
      <c r="C373" s="33">
        <v>2894</v>
      </c>
      <c r="D373" s="34" t="s">
        <v>252</v>
      </c>
      <c r="E373" s="16" t="str">
        <f>IFERROR(VLOOKUP(C373,SRA!B:T,8,0),"")</f>
        <v>CLT</v>
      </c>
      <c r="F373" s="22" t="s">
        <v>509</v>
      </c>
      <c r="G373" s="16" t="str">
        <f>IFERROR(VLOOKUP(C373,SRA!B:T,5,0),"")</f>
        <v>OP. DE PROD. IND.</v>
      </c>
      <c r="H373" s="12">
        <f>IFERROR(VLOOKUP(C373,SRA!B:T,18,0),"")</f>
        <v>1348.79</v>
      </c>
      <c r="I373" s="12">
        <f>IFERROR(VLOOKUP(C373,SRA!B:T,19,0),"")</f>
        <v>0</v>
      </c>
      <c r="J373" s="40">
        <f>IFERROR(VLOOKUP(C373,MAIO!B:F,3,0),"0,00")</f>
        <v>1483.52</v>
      </c>
      <c r="K373" s="12">
        <f>J373-L373</f>
        <v>1171.77</v>
      </c>
      <c r="L373" s="40">
        <f>IFERROR(VLOOKUP(C373,MAIO!B:H,7,0),"0,00")</f>
        <v>311.75</v>
      </c>
      <c r="M373" s="29" t="str">
        <f>IFERROR(VLOOKUP(C373,FÉRIAS!C:D,2,0),"")</f>
        <v/>
      </c>
      <c r="N373" s="23" t="str">
        <f>IFERROR(VLOOKUP(C373,Plan2!B:C,2,0),"")</f>
        <v/>
      </c>
    </row>
    <row r="374" spans="2:14" s="23" customFormat="1" x14ac:dyDescent="0.2">
      <c r="B374" s="16">
        <f t="shared" si="5"/>
        <v>366</v>
      </c>
      <c r="C374" s="33">
        <v>2895</v>
      </c>
      <c r="D374" s="34" t="s">
        <v>253</v>
      </c>
      <c r="E374" s="16" t="str">
        <f>IFERROR(VLOOKUP(C374,SRA!B:T,8,0),"")</f>
        <v>CLT</v>
      </c>
      <c r="F374" s="22" t="s">
        <v>509</v>
      </c>
      <c r="G374" s="16" t="str">
        <f>IFERROR(VLOOKUP(C374,SRA!B:T,5,0),"")</f>
        <v>OP. DE PROD. IND.</v>
      </c>
      <c r="H374" s="12">
        <f>IFERROR(VLOOKUP(C374,SRA!B:T,18,0),"")</f>
        <v>1223.3900000000001</v>
      </c>
      <c r="I374" s="12">
        <f>IFERROR(VLOOKUP(C374,SRA!B:T,19,0),"")</f>
        <v>0</v>
      </c>
      <c r="J374" s="40">
        <f>IFERROR(VLOOKUP(C374,MAIO!B:F,3,0),"0,00")</f>
        <v>1223.3900000000001</v>
      </c>
      <c r="K374" s="12">
        <f>J374-L374</f>
        <v>286.66000000000008</v>
      </c>
      <c r="L374" s="40">
        <f>IFERROR(VLOOKUP(C374,MAIO!B:H,7,0),"0,00")</f>
        <v>936.73</v>
      </c>
      <c r="M374" s="29" t="str">
        <f>IFERROR(VLOOKUP(C374,FÉRIAS!C:D,2,0),"")</f>
        <v/>
      </c>
      <c r="N374" s="23" t="str">
        <f>IFERROR(VLOOKUP(C374,Plan2!B:C,2,0),"")</f>
        <v/>
      </c>
    </row>
    <row r="375" spans="2:14" s="23" customFormat="1" x14ac:dyDescent="0.2">
      <c r="B375" s="16">
        <f t="shared" si="5"/>
        <v>367</v>
      </c>
      <c r="C375" s="33">
        <v>2904</v>
      </c>
      <c r="D375" s="34" t="s">
        <v>450</v>
      </c>
      <c r="E375" s="16" t="str">
        <f>IFERROR(VLOOKUP(C375,SRA!B:T,8,0),"")</f>
        <v>CLT</v>
      </c>
      <c r="F375" s="22" t="s">
        <v>523</v>
      </c>
      <c r="G375" s="16" t="str">
        <f>IFERROR(VLOOKUP(C375,SRA!B:T,5,0),"")</f>
        <v>TEC. EM ADM. E FIN.</v>
      </c>
      <c r="H375" s="12">
        <f>IFERROR(VLOOKUP(C375,SRA!B:T,18,0),"")</f>
        <v>1799.96</v>
      </c>
      <c r="I375" s="12">
        <f>IFERROR(VLOOKUP(C375,SRA!B:T,19,0),"")</f>
        <v>0</v>
      </c>
      <c r="J375" s="40">
        <f>IFERROR(VLOOKUP(C375,MAIO!B:F,3,0),"0,00")</f>
        <v>2478.09</v>
      </c>
      <c r="K375" s="12">
        <f>J375-L375</f>
        <v>2478.09</v>
      </c>
      <c r="L375" s="40">
        <f>IFERROR(VLOOKUP(C375,MAIO!B:H,7,0),"0,00")</f>
        <v>0</v>
      </c>
      <c r="M375" s="29" t="str">
        <f>IFERROR(VLOOKUP(C375,FÉRIAS!C:D,2,0),"")</f>
        <v>ANTONIO S ALVES DE O JUNIOR</v>
      </c>
      <c r="N375" s="23" t="str">
        <f>IFERROR(VLOOKUP(C375,Plan2!B:C,2,0),"")</f>
        <v/>
      </c>
    </row>
    <row r="376" spans="2:14" s="23" customFormat="1" x14ac:dyDescent="0.2">
      <c r="B376" s="16">
        <f t="shared" si="5"/>
        <v>368</v>
      </c>
      <c r="C376" s="33">
        <v>2906</v>
      </c>
      <c r="D376" s="34" t="s">
        <v>419</v>
      </c>
      <c r="E376" s="16" t="str">
        <f>IFERROR(VLOOKUP(C376,SRA!B:T,8,0),"")</f>
        <v>CLT</v>
      </c>
      <c r="F376" s="22" t="s">
        <v>509</v>
      </c>
      <c r="G376" s="16" t="str">
        <f>IFERROR(VLOOKUP(C376,SRA!B:T,5,0),"")</f>
        <v>ANA ASS FARMACEUTICA</v>
      </c>
      <c r="H376" s="12">
        <f>IFERROR(VLOOKUP(C376,SRA!B:T,18,0),"")</f>
        <v>4406.6400000000003</v>
      </c>
      <c r="I376" s="12">
        <f>IFERROR(VLOOKUP(C376,SRA!B:T,19,0),"")</f>
        <v>0</v>
      </c>
      <c r="J376" s="40">
        <f>IFERROR(VLOOKUP(C376,MAIO!B:F,3,0),"0,00")</f>
        <v>4406.6400000000003</v>
      </c>
      <c r="K376" s="12">
        <f>J376-L376</f>
        <v>1335.5100000000002</v>
      </c>
      <c r="L376" s="40">
        <f>IFERROR(VLOOKUP(C376,MAIO!B:H,7,0),"0,00")</f>
        <v>3071.13</v>
      </c>
      <c r="M376" s="29" t="str">
        <f>IFERROR(VLOOKUP(C376,FÉRIAS!C:D,2,0),"")</f>
        <v/>
      </c>
      <c r="N376" s="23" t="str">
        <f>IFERROR(VLOOKUP(C376,Plan2!B:C,2,0),"")</f>
        <v/>
      </c>
    </row>
    <row r="377" spans="2:14" s="23" customFormat="1" x14ac:dyDescent="0.2">
      <c r="B377" s="16">
        <f t="shared" si="5"/>
        <v>369</v>
      </c>
      <c r="C377" s="33">
        <v>2907</v>
      </c>
      <c r="D377" s="34" t="s">
        <v>254</v>
      </c>
      <c r="E377" s="16" t="str">
        <f>IFERROR(VLOOKUP(C377,SRA!B:T,8,0),"")</f>
        <v>CLT</v>
      </c>
      <c r="F377" s="22" t="s">
        <v>509</v>
      </c>
      <c r="G377" s="16" t="str">
        <f>IFERROR(VLOOKUP(C377,SRA!B:T,5,0),"")</f>
        <v>TEC. EM ADM. E FIN.</v>
      </c>
      <c r="H377" s="12">
        <f>IFERROR(VLOOKUP(C377,SRA!B:T,18,0),"")</f>
        <v>1799.96</v>
      </c>
      <c r="I377" s="12">
        <f>IFERROR(VLOOKUP(C377,SRA!B:T,19,0),"")</f>
        <v>0</v>
      </c>
      <c r="J377" s="40">
        <f>IFERROR(VLOOKUP(C377,MAIO!B:F,3,0),"0,00")</f>
        <v>1799.96</v>
      </c>
      <c r="K377" s="12">
        <f>J377-L377</f>
        <v>1026.81</v>
      </c>
      <c r="L377" s="40">
        <f>IFERROR(VLOOKUP(C377,MAIO!B:H,7,0),"0,00")</f>
        <v>773.15</v>
      </c>
      <c r="M377" s="29" t="str">
        <f>IFERROR(VLOOKUP(C377,FÉRIAS!C:D,2,0),"")</f>
        <v/>
      </c>
      <c r="N377" s="23" t="str">
        <f>IFERROR(VLOOKUP(C377,Plan2!B:C,2,0),"")</f>
        <v/>
      </c>
    </row>
    <row r="378" spans="2:14" s="23" customFormat="1" x14ac:dyDescent="0.2">
      <c r="B378" s="16">
        <f t="shared" si="5"/>
        <v>370</v>
      </c>
      <c r="C378" s="33">
        <v>2909</v>
      </c>
      <c r="D378" s="34" t="s">
        <v>255</v>
      </c>
      <c r="E378" s="16" t="str">
        <f>IFERROR(VLOOKUP(C378,SRA!B:T,8,0),"")</f>
        <v>CLT</v>
      </c>
      <c r="F378" s="22" t="s">
        <v>509</v>
      </c>
      <c r="G378" s="16" t="str">
        <f>IFERROR(VLOOKUP(C378,SRA!B:T,5,0),"")</f>
        <v>TEC. EM ADM. E FIN.</v>
      </c>
      <c r="H378" s="12">
        <f>IFERROR(VLOOKUP(C378,SRA!B:T,18,0),"")</f>
        <v>1799.96</v>
      </c>
      <c r="I378" s="12">
        <f>IFERROR(VLOOKUP(C378,SRA!B:T,19,0),"")</f>
        <v>0</v>
      </c>
      <c r="J378" s="40">
        <f>IFERROR(VLOOKUP(C378,MAIO!B:F,3,0),"0,00")</f>
        <v>1799.96</v>
      </c>
      <c r="K378" s="12">
        <f>J378-L378</f>
        <v>146.91000000000008</v>
      </c>
      <c r="L378" s="40">
        <f>IFERROR(VLOOKUP(C378,MAIO!B:H,7,0),"0,00")</f>
        <v>1653.05</v>
      </c>
      <c r="M378" s="29" t="str">
        <f>IFERROR(VLOOKUP(C378,FÉRIAS!C:D,2,0),"")</f>
        <v/>
      </c>
      <c r="N378" s="23" t="str">
        <f>IFERROR(VLOOKUP(C378,Plan2!B:C,2,0),"")</f>
        <v/>
      </c>
    </row>
    <row r="379" spans="2:14" s="23" customFormat="1" x14ac:dyDescent="0.2">
      <c r="B379" s="16">
        <f t="shared" si="5"/>
        <v>371</v>
      </c>
      <c r="C379" s="33">
        <v>2910</v>
      </c>
      <c r="D379" s="34" t="s">
        <v>256</v>
      </c>
      <c r="E379" s="16" t="str">
        <f>IFERROR(VLOOKUP(C379,SRA!B:T,8,0),"")</f>
        <v>CLT</v>
      </c>
      <c r="F379" s="22" t="s">
        <v>509</v>
      </c>
      <c r="G379" s="16" t="str">
        <f>IFERROR(VLOOKUP(C379,SRA!B:T,5,0),"")</f>
        <v>TEC. EM ADM. E FIN.</v>
      </c>
      <c r="H379" s="12">
        <f>IFERROR(VLOOKUP(C379,SRA!B:T,18,0),"")</f>
        <v>1889.96</v>
      </c>
      <c r="I379" s="12">
        <f>IFERROR(VLOOKUP(C379,SRA!B:T,19,0),"")</f>
        <v>3243.92</v>
      </c>
      <c r="J379" s="40">
        <f>IFERROR(VLOOKUP(C379,MAIO!B:F,3,0),"0,00")</f>
        <v>5435.26</v>
      </c>
      <c r="K379" s="12">
        <f>J379-L379</f>
        <v>1062.83</v>
      </c>
      <c r="L379" s="40">
        <f>IFERROR(VLOOKUP(C379,MAIO!B:H,7,0),"0,00")</f>
        <v>4372.43</v>
      </c>
      <c r="M379" s="29" t="str">
        <f>IFERROR(VLOOKUP(C379,FÉRIAS!C:D,2,0),"")</f>
        <v/>
      </c>
      <c r="N379" s="23" t="str">
        <f>IFERROR(VLOOKUP(C379,Plan2!B:C,2,0),"")</f>
        <v/>
      </c>
    </row>
    <row r="380" spans="2:14" s="23" customFormat="1" x14ac:dyDescent="0.2">
      <c r="B380" s="16">
        <f t="shared" si="5"/>
        <v>372</v>
      </c>
      <c r="C380" s="33">
        <v>2911</v>
      </c>
      <c r="D380" s="34" t="s">
        <v>257</v>
      </c>
      <c r="E380" s="16" t="str">
        <f>IFERROR(VLOOKUP(C380,SRA!B:T,8,0),"")</f>
        <v>CLT</v>
      </c>
      <c r="F380" s="22" t="s">
        <v>509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40">
        <f>IFERROR(VLOOKUP(C380,MAIO!B:F,3,0),"0,00")</f>
        <v>1746.89</v>
      </c>
      <c r="K380" s="12">
        <f>J380-L380</f>
        <v>821.7600000000001</v>
      </c>
      <c r="L380" s="40">
        <f>IFERROR(VLOOKUP(C380,MAIO!B:H,7,0),"0,00")</f>
        <v>925.13</v>
      </c>
      <c r="M380" s="29" t="str">
        <f>IFERROR(VLOOKUP(C380,FÉRIAS!C:D,2,0),"")</f>
        <v/>
      </c>
      <c r="N380" s="23" t="str">
        <f>IFERROR(VLOOKUP(C380,Plan2!B:C,2,0),"")</f>
        <v/>
      </c>
    </row>
    <row r="381" spans="2:14" s="23" customFormat="1" x14ac:dyDescent="0.2">
      <c r="B381" s="16">
        <f t="shared" si="5"/>
        <v>373</v>
      </c>
      <c r="C381" s="33">
        <v>2913</v>
      </c>
      <c r="D381" s="34" t="s">
        <v>258</v>
      </c>
      <c r="E381" s="16" t="str">
        <f>IFERROR(VLOOKUP(C381,SRA!B:T,8,0),"")</f>
        <v>CLT</v>
      </c>
      <c r="F381" s="22" t="s">
        <v>509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40">
        <f>IFERROR(VLOOKUP(C381,MAIO!B:F,3,0),"0,00")</f>
        <v>1348.78</v>
      </c>
      <c r="K381" s="12">
        <f>J381-L381</f>
        <v>253.63000000000011</v>
      </c>
      <c r="L381" s="40">
        <f>IFERROR(VLOOKUP(C381,MAIO!B:H,7,0),"0,00")</f>
        <v>1095.1499999999999</v>
      </c>
      <c r="M381" s="29" t="str">
        <f>IFERROR(VLOOKUP(C381,FÉRIAS!C:D,2,0),"")</f>
        <v/>
      </c>
      <c r="N381" s="23" t="str">
        <f>IFERROR(VLOOKUP(C381,Plan2!B:C,2,0),"")</f>
        <v/>
      </c>
    </row>
    <row r="382" spans="2:14" s="23" customFormat="1" x14ac:dyDescent="0.2">
      <c r="B382" s="16">
        <f t="shared" si="5"/>
        <v>374</v>
      </c>
      <c r="C382" s="33">
        <v>2915</v>
      </c>
      <c r="D382" s="34" t="s">
        <v>259</v>
      </c>
      <c r="E382" s="16" t="str">
        <f>IFERROR(VLOOKUP(C382,SRA!B:T,8,0),"")</f>
        <v>CLT</v>
      </c>
      <c r="F382" s="22" t="s">
        <v>509</v>
      </c>
      <c r="G382" s="16" t="str">
        <f>IFERROR(VLOOKUP(C382,SRA!B:T,5,0),"")</f>
        <v>OP. DE PROD. IND.</v>
      </c>
      <c r="H382" s="12">
        <f>IFERROR(VLOOKUP(C382,SRA!B:T,18,0),"")</f>
        <v>1348.78</v>
      </c>
      <c r="I382" s="12">
        <f>IFERROR(VLOOKUP(C382,SRA!B:T,19,0),"")</f>
        <v>0</v>
      </c>
      <c r="J382" s="40">
        <f>IFERROR(VLOOKUP(C382,MAIO!B:F,3,0),"0,00")</f>
        <v>1348.78</v>
      </c>
      <c r="K382" s="12">
        <f>J382-L382</f>
        <v>389.23</v>
      </c>
      <c r="L382" s="40">
        <f>IFERROR(VLOOKUP(C382,MAIO!B:H,7,0),"0,00")</f>
        <v>959.55</v>
      </c>
      <c r="M382" s="29" t="str">
        <f>IFERROR(VLOOKUP(C382,FÉRIAS!C:D,2,0),"")</f>
        <v/>
      </c>
      <c r="N382" s="23" t="str">
        <f>IFERROR(VLOOKUP(C382,Plan2!B:C,2,0),"")</f>
        <v/>
      </c>
    </row>
    <row r="383" spans="2:14" s="23" customFormat="1" x14ac:dyDescent="0.2">
      <c r="B383" s="16">
        <f t="shared" si="5"/>
        <v>375</v>
      </c>
      <c r="C383" s="33">
        <v>2917</v>
      </c>
      <c r="D383" s="34" t="s">
        <v>260</v>
      </c>
      <c r="E383" s="16" t="str">
        <f>IFERROR(VLOOKUP(C383,SRA!B:T,8,0),"")</f>
        <v>CLT</v>
      </c>
      <c r="F383" s="22" t="s">
        <v>509</v>
      </c>
      <c r="G383" s="16" t="str">
        <f>IFERROR(VLOOKUP(C383,SRA!B:T,5,0),"")</f>
        <v>OP. DE PROD. IND.</v>
      </c>
      <c r="H383" s="12">
        <f>IFERROR(VLOOKUP(C383,SRA!B:T,18,0),"")</f>
        <v>1416.22</v>
      </c>
      <c r="I383" s="12">
        <f>IFERROR(VLOOKUP(C383,SRA!B:T,19,0),"")</f>
        <v>0</v>
      </c>
      <c r="J383" s="40">
        <f>IFERROR(VLOOKUP(C383,MAIO!B:F,3,0),"0,00")</f>
        <v>1472.69</v>
      </c>
      <c r="K383" s="12">
        <f>J383-L383</f>
        <v>463.18000000000006</v>
      </c>
      <c r="L383" s="40">
        <f>IFERROR(VLOOKUP(C383,MAIO!B:H,7,0),"0,00")</f>
        <v>1009.51</v>
      </c>
      <c r="M383" s="29" t="str">
        <f>IFERROR(VLOOKUP(C383,FÉRIAS!C:D,2,0),"")</f>
        <v/>
      </c>
      <c r="N383" s="23" t="str">
        <f>IFERROR(VLOOKUP(C383,Plan2!B:C,2,0),"")</f>
        <v/>
      </c>
    </row>
    <row r="384" spans="2:14" s="23" customFormat="1" x14ac:dyDescent="0.2">
      <c r="B384" s="16">
        <f t="shared" si="5"/>
        <v>376</v>
      </c>
      <c r="C384" s="33">
        <v>2918</v>
      </c>
      <c r="D384" s="34" t="s">
        <v>261</v>
      </c>
      <c r="E384" s="16" t="str">
        <f>IFERROR(VLOOKUP(C384,SRA!B:T,8,0),"")</f>
        <v>CLT</v>
      </c>
      <c r="F384" s="22" t="s">
        <v>509</v>
      </c>
      <c r="G384" s="16" t="str">
        <f>IFERROR(VLOOKUP(C384,SRA!B:T,5,0),"")</f>
        <v>OP. DE PROD. IND.</v>
      </c>
      <c r="H384" s="12">
        <f>IFERROR(VLOOKUP(C384,SRA!B:T,18,0),"")</f>
        <v>1223.3900000000001</v>
      </c>
      <c r="I384" s="12">
        <f>IFERROR(VLOOKUP(C384,SRA!B:T,19,0),"")</f>
        <v>0</v>
      </c>
      <c r="J384" s="40">
        <f>IFERROR(VLOOKUP(C384,MAIO!B:F,3,0),"0,00")</f>
        <v>1223.3900000000001</v>
      </c>
      <c r="K384" s="12">
        <f>J384-L384</f>
        <v>284.32000000000016</v>
      </c>
      <c r="L384" s="40">
        <f>IFERROR(VLOOKUP(C384,MAIO!B:H,7,0),"0,00")</f>
        <v>939.06999999999994</v>
      </c>
      <c r="M384" s="29" t="str">
        <f>IFERROR(VLOOKUP(C384,FÉRIAS!C:D,2,0),"")</f>
        <v/>
      </c>
      <c r="N384" s="23" t="str">
        <f>IFERROR(VLOOKUP(C384,Plan2!B:C,2,0),"")</f>
        <v/>
      </c>
    </row>
    <row r="385" spans="2:14" s="23" customFormat="1" x14ac:dyDescent="0.2">
      <c r="B385" s="16">
        <f t="shared" si="5"/>
        <v>377</v>
      </c>
      <c r="C385" s="33">
        <v>2921</v>
      </c>
      <c r="D385" s="34" t="s">
        <v>262</v>
      </c>
      <c r="E385" s="16" t="str">
        <f>IFERROR(VLOOKUP(C385,SRA!B:T,8,0),"")</f>
        <v>CLT</v>
      </c>
      <c r="F385" s="22" t="s">
        <v>509</v>
      </c>
      <c r="G385" s="16" t="str">
        <f>IFERROR(VLOOKUP(C385,SRA!B:T,5,0),"")</f>
        <v>OP. DE PROD. IND.</v>
      </c>
      <c r="H385" s="12">
        <f>IFERROR(VLOOKUP(C385,SRA!B:T,18,0),"")</f>
        <v>1348.78</v>
      </c>
      <c r="I385" s="12">
        <f>IFERROR(VLOOKUP(C385,SRA!B:T,19,0),"")</f>
        <v>0</v>
      </c>
      <c r="J385" s="40">
        <f>IFERROR(VLOOKUP(C385,MAIO!B:F,3,0),"0,00")</f>
        <v>3026.72</v>
      </c>
      <c r="K385" s="12">
        <f>J385-L385</f>
        <v>3013.23</v>
      </c>
      <c r="L385" s="40">
        <f>IFERROR(VLOOKUP(C385,MAIO!B:H,7,0),"0,00")</f>
        <v>13.49</v>
      </c>
      <c r="M385" s="29" t="str">
        <f>IFERROR(VLOOKUP(C385,FÉRIAS!C:D,2,0),"")</f>
        <v/>
      </c>
      <c r="N385" s="23" t="str">
        <f>IFERROR(VLOOKUP(C385,Plan2!B:C,2,0),"")</f>
        <v>TIAGO MANOEL DE SOUSA LEITE</v>
      </c>
    </row>
    <row r="386" spans="2:14" s="23" customFormat="1" x14ac:dyDescent="0.2">
      <c r="B386" s="16">
        <f t="shared" si="5"/>
        <v>378</v>
      </c>
      <c r="C386" s="33">
        <v>2922</v>
      </c>
      <c r="D386" s="34" t="s">
        <v>263</v>
      </c>
      <c r="E386" s="16" t="str">
        <f>IFERROR(VLOOKUP(C386,SRA!B:T,8,0),"")</f>
        <v>CLT</v>
      </c>
      <c r="F386" s="22" t="s">
        <v>509</v>
      </c>
      <c r="G386" s="16" t="str">
        <f>IFERROR(VLOOKUP(C386,SRA!B:T,5,0),"")</f>
        <v>OP. DE PROD. IND.</v>
      </c>
      <c r="H386" s="12">
        <f>IFERROR(VLOOKUP(C386,SRA!B:T,18,0),"")</f>
        <v>1416.22</v>
      </c>
      <c r="I386" s="12">
        <f>IFERROR(VLOOKUP(C386,SRA!B:T,19,0),"")</f>
        <v>0</v>
      </c>
      <c r="J386" s="40">
        <f>IFERROR(VLOOKUP(C386,MAIO!B:F,3,0),"0,00")</f>
        <v>1416.22</v>
      </c>
      <c r="K386" s="12">
        <f>J386-L386</f>
        <v>248.92000000000007</v>
      </c>
      <c r="L386" s="40">
        <f>IFERROR(VLOOKUP(C386,MAIO!B:H,7,0),"0,00")</f>
        <v>1167.3</v>
      </c>
      <c r="M386" s="29" t="str">
        <f>IFERROR(VLOOKUP(C386,FÉRIAS!C:D,2,0),"")</f>
        <v/>
      </c>
      <c r="N386" s="23" t="str">
        <f>IFERROR(VLOOKUP(C386,Plan2!B:C,2,0),"")</f>
        <v/>
      </c>
    </row>
    <row r="387" spans="2:14" s="23" customFormat="1" x14ac:dyDescent="0.2">
      <c r="B387" s="16">
        <f t="shared" si="5"/>
        <v>379</v>
      </c>
      <c r="C387" s="33">
        <v>2924</v>
      </c>
      <c r="D387" s="34" t="s">
        <v>264</v>
      </c>
      <c r="E387" s="16" t="str">
        <f>IFERROR(VLOOKUP(C387,SRA!B:T,8,0),"")</f>
        <v>CLT</v>
      </c>
      <c r="F387" s="22" t="s">
        <v>509</v>
      </c>
      <c r="G387" s="16" t="str">
        <f>IFERROR(VLOOKUP(C387,SRA!B:T,5,0),"")</f>
        <v>TEC. EM ADM. E FIN.</v>
      </c>
      <c r="H387" s="12">
        <f>IFERROR(VLOOKUP(C387,SRA!B:T,18,0),"")</f>
        <v>1799.95</v>
      </c>
      <c r="I387" s="12">
        <f>IFERROR(VLOOKUP(C387,SRA!B:T,19,0),"")</f>
        <v>1250</v>
      </c>
      <c r="J387" s="40">
        <f>IFERROR(VLOOKUP(C387,MAIO!B:F,3,0),"0,00")</f>
        <v>3149.45</v>
      </c>
      <c r="K387" s="12">
        <f>J387-L387</f>
        <v>781.80999999999949</v>
      </c>
      <c r="L387" s="40">
        <f>IFERROR(VLOOKUP(C387,MAIO!B:H,7,0),"0,00")</f>
        <v>2367.6400000000003</v>
      </c>
      <c r="M387" s="29" t="str">
        <f>IFERROR(VLOOKUP(C387,FÉRIAS!C:D,2,0),"")</f>
        <v/>
      </c>
      <c r="N387" s="23" t="str">
        <f>IFERROR(VLOOKUP(C387,Plan2!B:C,2,0),"")</f>
        <v/>
      </c>
    </row>
    <row r="388" spans="2:14" s="23" customFormat="1" x14ac:dyDescent="0.2">
      <c r="B388" s="16">
        <f t="shared" si="5"/>
        <v>380</v>
      </c>
      <c r="C388" s="33">
        <v>2926</v>
      </c>
      <c r="D388" s="34" t="s">
        <v>265</v>
      </c>
      <c r="E388" s="16" t="str">
        <f>IFERROR(VLOOKUP(C388,SRA!B:T,8,0),"")</f>
        <v>CLT</v>
      </c>
      <c r="F388" s="22" t="s">
        <v>509</v>
      </c>
      <c r="G388" s="16" t="str">
        <f>IFERROR(VLOOKUP(C388,SRA!B:T,5,0),"")</f>
        <v>OP. DE PROD. IND.</v>
      </c>
      <c r="H388" s="12">
        <f>IFERROR(VLOOKUP(C388,SRA!B:T,18,0),"")</f>
        <v>1487.08</v>
      </c>
      <c r="I388" s="12">
        <f>IFERROR(VLOOKUP(C388,SRA!B:T,19,0),"")</f>
        <v>0</v>
      </c>
      <c r="J388" s="40">
        <f>IFERROR(VLOOKUP(C388,MAIO!B:F,3,0),"0,00")</f>
        <v>1934.93</v>
      </c>
      <c r="K388" s="12">
        <f>J388-L388</f>
        <v>275.33999999999992</v>
      </c>
      <c r="L388" s="40">
        <f>IFERROR(VLOOKUP(C388,MAIO!B:H,7,0),"0,00")</f>
        <v>1659.5900000000001</v>
      </c>
      <c r="M388" s="29" t="str">
        <f>IFERROR(VLOOKUP(C388,FÉRIAS!C:D,2,0),"")</f>
        <v/>
      </c>
      <c r="N388" s="23" t="str">
        <f>IFERROR(VLOOKUP(C388,Plan2!B:C,2,0),"")</f>
        <v/>
      </c>
    </row>
    <row r="389" spans="2:14" s="23" customFormat="1" x14ac:dyDescent="0.2">
      <c r="B389" s="16">
        <f t="shared" si="5"/>
        <v>381</v>
      </c>
      <c r="C389" s="33">
        <v>2927</v>
      </c>
      <c r="D389" s="34" t="s">
        <v>266</v>
      </c>
      <c r="E389" s="16" t="str">
        <f>IFERROR(VLOOKUP(C389,SRA!B:T,8,0),"")</f>
        <v>CLT</v>
      </c>
      <c r="F389" s="22" t="s">
        <v>509</v>
      </c>
      <c r="G389" s="16" t="str">
        <f>IFERROR(VLOOKUP(C389,SRA!B:T,5,0),"")</f>
        <v>OP. DE PROD. IND.</v>
      </c>
      <c r="H389" s="12">
        <f>IFERROR(VLOOKUP(C389,SRA!B:T,18,0),"")</f>
        <v>1348.79</v>
      </c>
      <c r="I389" s="12">
        <f>IFERROR(VLOOKUP(C389,SRA!B:T,19,0),"")</f>
        <v>0</v>
      </c>
      <c r="J389" s="40">
        <f>IFERROR(VLOOKUP(C389,MAIO!B:F,3,0),"0,00")</f>
        <v>2029.63</v>
      </c>
      <c r="K389" s="12">
        <f>J389-L389</f>
        <v>890.04000000000019</v>
      </c>
      <c r="L389" s="40">
        <f>IFERROR(VLOOKUP(C389,MAIO!B:H,7,0),"0,00")</f>
        <v>1139.5899999999999</v>
      </c>
      <c r="M389" s="29" t="str">
        <f>IFERROR(VLOOKUP(C389,FÉRIAS!C:D,2,0),"")</f>
        <v/>
      </c>
      <c r="N389" s="23" t="str">
        <f>IFERROR(VLOOKUP(C389,Plan2!B:C,2,0),"")</f>
        <v/>
      </c>
    </row>
    <row r="390" spans="2:14" s="23" customFormat="1" x14ac:dyDescent="0.2">
      <c r="B390" s="16">
        <f t="shared" si="5"/>
        <v>382</v>
      </c>
      <c r="C390" s="33">
        <v>2930</v>
      </c>
      <c r="D390" s="34" t="s">
        <v>267</v>
      </c>
      <c r="E390" s="16" t="str">
        <f>IFERROR(VLOOKUP(C390,SRA!B:T,8,0),"")</f>
        <v>CLT</v>
      </c>
      <c r="F390" s="22" t="s">
        <v>509</v>
      </c>
      <c r="G390" s="16" t="str">
        <f>IFERROR(VLOOKUP(C390,SRA!B:T,5,0),"")</f>
        <v>OP. DE PROD. IND.(C)</v>
      </c>
      <c r="H390" s="12">
        <f>IFERROR(VLOOKUP(C390,SRA!B:T,18,0),"")</f>
        <v>1487.08</v>
      </c>
      <c r="I390" s="12">
        <f>IFERROR(VLOOKUP(C390,SRA!B:T,19,0),"")</f>
        <v>0</v>
      </c>
      <c r="J390" s="40">
        <f>IFERROR(VLOOKUP(C390,MAIO!B:F,3,0),"0,00")</f>
        <v>1487.2</v>
      </c>
      <c r="K390" s="12">
        <f>J390-L390</f>
        <v>894.53</v>
      </c>
      <c r="L390" s="40">
        <f>IFERROR(VLOOKUP(C390,MAIO!B:H,7,0),"0,00")</f>
        <v>592.67000000000007</v>
      </c>
      <c r="M390" s="29" t="str">
        <f>IFERROR(VLOOKUP(C390,FÉRIAS!C:D,2,0),"")</f>
        <v/>
      </c>
      <c r="N390" s="23" t="str">
        <f>IFERROR(VLOOKUP(C390,Plan2!B:C,2,0),"")</f>
        <v/>
      </c>
    </row>
    <row r="391" spans="2:14" s="23" customFormat="1" x14ac:dyDescent="0.2">
      <c r="B391" s="16">
        <f t="shared" si="5"/>
        <v>383</v>
      </c>
      <c r="C391" s="33">
        <v>2931</v>
      </c>
      <c r="D391" s="34" t="s">
        <v>268</v>
      </c>
      <c r="E391" s="16" t="str">
        <f>IFERROR(VLOOKUP(C391,SRA!B:T,8,0),"")</f>
        <v>CLT</v>
      </c>
      <c r="F391" s="22" t="s">
        <v>509</v>
      </c>
      <c r="G391" s="16" t="str">
        <f>IFERROR(VLOOKUP(C391,SRA!B:T,5,0),"")</f>
        <v>OP. DE PROD. IND.</v>
      </c>
      <c r="H391" s="12">
        <f>IFERROR(VLOOKUP(C391,SRA!B:T,18,0),"")</f>
        <v>1348.78</v>
      </c>
      <c r="I391" s="12">
        <f>IFERROR(VLOOKUP(C391,SRA!B:T,19,0),"")</f>
        <v>708.95</v>
      </c>
      <c r="J391" s="40">
        <f>IFERROR(VLOOKUP(C391,MAIO!B:F,3,0),"0,00")</f>
        <v>2660.57</v>
      </c>
      <c r="K391" s="12">
        <f>J391-L391</f>
        <v>657.87000000000035</v>
      </c>
      <c r="L391" s="40">
        <f>IFERROR(VLOOKUP(C391,MAIO!B:H,7,0),"0,00")</f>
        <v>2002.6999999999998</v>
      </c>
      <c r="M391" s="29" t="str">
        <f>IFERROR(VLOOKUP(C391,FÉRIAS!C:D,2,0),"")</f>
        <v/>
      </c>
      <c r="N391" s="23" t="str">
        <f>IFERROR(VLOOKUP(C391,Plan2!B:C,2,0),"")</f>
        <v/>
      </c>
    </row>
    <row r="392" spans="2:14" s="23" customFormat="1" x14ac:dyDescent="0.2">
      <c r="B392" s="16">
        <f t="shared" si="5"/>
        <v>384</v>
      </c>
      <c r="C392" s="33">
        <v>2933</v>
      </c>
      <c r="D392" s="34" t="s">
        <v>269</v>
      </c>
      <c r="E392" s="16" t="str">
        <f>IFERROR(VLOOKUP(C392,SRA!B:T,8,0),"")</f>
        <v>CLT</v>
      </c>
      <c r="F392" s="22" t="s">
        <v>509</v>
      </c>
      <c r="G392" s="16" t="str">
        <f>IFERROR(VLOOKUP(C392,SRA!B:T,5,0),"")</f>
        <v>OP. DE PROD. IND.(B)</v>
      </c>
      <c r="H392" s="12">
        <f>IFERROR(VLOOKUP(C392,SRA!B:T,18,0),"")</f>
        <v>1348.78</v>
      </c>
      <c r="I392" s="12">
        <f>IFERROR(VLOOKUP(C392,SRA!B:T,19,0),"")</f>
        <v>0</v>
      </c>
      <c r="J392" s="40">
        <f>IFERROR(VLOOKUP(C392,MAIO!B:F,3,0),"0,00")</f>
        <v>1348.78</v>
      </c>
      <c r="K392" s="12">
        <f>J392-L392</f>
        <v>211.38000000000011</v>
      </c>
      <c r="L392" s="40">
        <f>IFERROR(VLOOKUP(C392,MAIO!B:H,7,0),"0,00")</f>
        <v>1137.3999999999999</v>
      </c>
      <c r="M392" s="29" t="str">
        <f>IFERROR(VLOOKUP(C392,FÉRIAS!C:D,2,0),"")</f>
        <v/>
      </c>
      <c r="N392" s="23" t="str">
        <f>IFERROR(VLOOKUP(C392,Plan2!B:C,2,0),"")</f>
        <v/>
      </c>
    </row>
    <row r="393" spans="2:14" s="23" customFormat="1" x14ac:dyDescent="0.2">
      <c r="B393" s="16">
        <f t="shared" si="5"/>
        <v>385</v>
      </c>
      <c r="C393" s="33">
        <v>2936</v>
      </c>
      <c r="D393" s="34" t="s">
        <v>270</v>
      </c>
      <c r="E393" s="16" t="str">
        <f>IFERROR(VLOOKUP(C393,SRA!B:T,8,0),"")</f>
        <v>CLT</v>
      </c>
      <c r="F393" s="22" t="s">
        <v>509</v>
      </c>
      <c r="G393" s="16" t="str">
        <f>IFERROR(VLOOKUP(C393,SRA!B:T,5,0),"")</f>
        <v>OP. DE PROD. IND.</v>
      </c>
      <c r="H393" s="12">
        <f>IFERROR(VLOOKUP(C393,SRA!B:T,18,0),"")</f>
        <v>1348.78</v>
      </c>
      <c r="I393" s="12">
        <f>IFERROR(VLOOKUP(C393,SRA!B:T,19,0),"")</f>
        <v>0</v>
      </c>
      <c r="J393" s="40">
        <f>IFERROR(VLOOKUP(C393,MAIO!B:F,3,0),"0,00")</f>
        <v>1348.78</v>
      </c>
      <c r="K393" s="12">
        <f>J393-L393</f>
        <v>661.29</v>
      </c>
      <c r="L393" s="40">
        <f>IFERROR(VLOOKUP(C393,MAIO!B:H,7,0),"0,00")</f>
        <v>687.49</v>
      </c>
      <c r="M393" s="29" t="str">
        <f>IFERROR(VLOOKUP(C393,FÉRIAS!C:D,2,0),"")</f>
        <v/>
      </c>
      <c r="N393" s="23" t="str">
        <f>IFERROR(VLOOKUP(C393,Plan2!B:C,2,0),"")</f>
        <v/>
      </c>
    </row>
    <row r="394" spans="2:14" s="23" customFormat="1" x14ac:dyDescent="0.2">
      <c r="B394" s="16">
        <f t="shared" si="5"/>
        <v>386</v>
      </c>
      <c r="C394" s="33">
        <v>2937</v>
      </c>
      <c r="D394" s="34" t="s">
        <v>271</v>
      </c>
      <c r="E394" s="16" t="str">
        <f>IFERROR(VLOOKUP(C394,SRA!B:T,8,0),"")</f>
        <v>CLT</v>
      </c>
      <c r="F394" s="22" t="s">
        <v>509</v>
      </c>
      <c r="G394" s="16" t="str">
        <f>IFERROR(VLOOKUP(C394,SRA!B:T,5,0),"")</f>
        <v>OP. DE PROD. IND.</v>
      </c>
      <c r="H394" s="12">
        <f>IFERROR(VLOOKUP(C394,SRA!B:T,18,0),"")</f>
        <v>1223.3900000000001</v>
      </c>
      <c r="I394" s="12">
        <f>IFERROR(VLOOKUP(C394,SRA!B:T,19,0),"")</f>
        <v>0</v>
      </c>
      <c r="J394" s="40">
        <f>IFERROR(VLOOKUP(C394,MAIO!B:F,3,0),"0,00")</f>
        <v>1465.29</v>
      </c>
      <c r="K394" s="12">
        <f>J394-L394</f>
        <v>310.78999999999996</v>
      </c>
      <c r="L394" s="40">
        <f>IFERROR(VLOOKUP(C394,MAIO!B:H,7,0),"0,00")</f>
        <v>1154.5</v>
      </c>
      <c r="M394" s="29" t="str">
        <f>IFERROR(VLOOKUP(C394,FÉRIAS!C:D,2,0),"")</f>
        <v/>
      </c>
      <c r="N394" s="23" t="str">
        <f>IFERROR(VLOOKUP(C394,Plan2!B:C,2,0),"")</f>
        <v/>
      </c>
    </row>
    <row r="395" spans="2:14" s="23" customFormat="1" x14ac:dyDescent="0.2">
      <c r="B395" s="16">
        <f t="shared" ref="B395:B458" si="6">B394+1</f>
        <v>387</v>
      </c>
      <c r="C395" s="33">
        <v>2941</v>
      </c>
      <c r="D395" s="34" t="s">
        <v>272</v>
      </c>
      <c r="E395" s="16" t="str">
        <f>IFERROR(VLOOKUP(C395,SRA!B:T,8,0),"")</f>
        <v>CLT</v>
      </c>
      <c r="F395" s="22" t="s">
        <v>509</v>
      </c>
      <c r="G395" s="16" t="str">
        <f>IFERROR(VLOOKUP(C395,SRA!B:T,5,0),"")</f>
        <v>TEC. EM ADM. E FIN.</v>
      </c>
      <c r="H395" s="12">
        <f>IFERROR(VLOOKUP(C395,SRA!B:T,18,0),"")</f>
        <v>1799.95</v>
      </c>
      <c r="I395" s="12">
        <f>IFERROR(VLOOKUP(C395,SRA!B:T,19,0),"")</f>
        <v>708.95</v>
      </c>
      <c r="J395" s="40">
        <f>IFERROR(VLOOKUP(C395,MAIO!B:F,3,0),"0,00")</f>
        <v>2508.9</v>
      </c>
      <c r="K395" s="12">
        <f>J395-L395</f>
        <v>1599.51</v>
      </c>
      <c r="L395" s="40">
        <f>IFERROR(VLOOKUP(C395,MAIO!B:H,7,0),"0,00")</f>
        <v>909.3900000000001</v>
      </c>
      <c r="M395" s="29" t="str">
        <f>IFERROR(VLOOKUP(C395,FÉRIAS!C:D,2,0),"")</f>
        <v/>
      </c>
      <c r="N395" s="23" t="str">
        <f>IFERROR(VLOOKUP(C395,Plan2!B:C,2,0),"")</f>
        <v/>
      </c>
    </row>
    <row r="396" spans="2:14" s="23" customFormat="1" x14ac:dyDescent="0.2">
      <c r="B396" s="16">
        <f t="shared" si="6"/>
        <v>388</v>
      </c>
      <c r="C396" s="33">
        <v>2942</v>
      </c>
      <c r="D396" s="34" t="s">
        <v>273</v>
      </c>
      <c r="E396" s="16" t="str">
        <f>IFERROR(VLOOKUP(C396,SRA!B:T,8,0),"")</f>
        <v>CLT</v>
      </c>
      <c r="F396" s="22" t="s">
        <v>509</v>
      </c>
      <c r="G396" s="16" t="str">
        <f>IFERROR(VLOOKUP(C396,SRA!B:T,5,0),"")</f>
        <v>OP. DE PROD. IND.</v>
      </c>
      <c r="H396" s="12">
        <f>IFERROR(VLOOKUP(C396,SRA!B:T,18,0),"")</f>
        <v>1348.79</v>
      </c>
      <c r="I396" s="12">
        <f>IFERROR(VLOOKUP(C396,SRA!B:T,19,0),"")</f>
        <v>0</v>
      </c>
      <c r="J396" s="40">
        <f>IFERROR(VLOOKUP(C396,MAIO!B:F,3,0),"0,00")</f>
        <v>1348.79</v>
      </c>
      <c r="K396" s="12">
        <f>J396-L396</f>
        <v>406.51</v>
      </c>
      <c r="L396" s="40">
        <f>IFERROR(VLOOKUP(C396,MAIO!B:H,7,0),"0,00")</f>
        <v>942.28</v>
      </c>
      <c r="M396" s="29" t="str">
        <f>IFERROR(VLOOKUP(C396,FÉRIAS!C:D,2,0),"")</f>
        <v/>
      </c>
      <c r="N396" s="23" t="str">
        <f>IFERROR(VLOOKUP(C396,Plan2!B:C,2,0),"")</f>
        <v/>
      </c>
    </row>
    <row r="397" spans="2:14" s="23" customFormat="1" x14ac:dyDescent="0.2">
      <c r="B397" s="16">
        <f t="shared" si="6"/>
        <v>389</v>
      </c>
      <c r="C397" s="33">
        <v>2943</v>
      </c>
      <c r="D397" s="34" t="s">
        <v>274</v>
      </c>
      <c r="E397" s="16" t="str">
        <f>IFERROR(VLOOKUP(C397,SRA!B:T,8,0),"")</f>
        <v>CLT</v>
      </c>
      <c r="F397" s="22" t="s">
        <v>523</v>
      </c>
      <c r="G397" s="16" t="str">
        <f>IFERROR(VLOOKUP(C397,SRA!B:T,5,0),"")</f>
        <v>OP. DE PROD. IND.</v>
      </c>
      <c r="H397" s="12">
        <f>IFERROR(VLOOKUP(C397,SRA!B:T,18,0),"")</f>
        <v>1223.3900000000001</v>
      </c>
      <c r="I397" s="12">
        <f>IFERROR(VLOOKUP(C397,SRA!B:T,19,0),"")</f>
        <v>0</v>
      </c>
      <c r="J397" s="40">
        <f>IFERROR(VLOOKUP(C397,MAIO!B:F,3,0),"0,00")</f>
        <v>1359.7</v>
      </c>
      <c r="K397" s="12">
        <f>J397-L397</f>
        <v>805.44</v>
      </c>
      <c r="L397" s="40">
        <f>IFERROR(VLOOKUP(C397,MAIO!B:H,7,0),"0,00")</f>
        <v>554.26</v>
      </c>
      <c r="M397" s="29" t="str">
        <f>IFERROR(VLOOKUP(C397,FÉRIAS!C:D,2,0),"")</f>
        <v>MARIA JOSE GUILHERME</v>
      </c>
      <c r="N397" s="23" t="str">
        <f>IFERROR(VLOOKUP(C397,Plan2!B:C,2,0),"")</f>
        <v/>
      </c>
    </row>
    <row r="398" spans="2:14" s="23" customFormat="1" x14ac:dyDescent="0.2">
      <c r="B398" s="16">
        <f t="shared" si="6"/>
        <v>390</v>
      </c>
      <c r="C398" s="33">
        <v>2962</v>
      </c>
      <c r="D398" s="34" t="s">
        <v>468</v>
      </c>
      <c r="E398" s="16" t="str">
        <f>IFERROR(VLOOKUP(C398,SRA!B:T,8,0),"")</f>
        <v>CLT</v>
      </c>
      <c r="F398" s="22" t="s">
        <v>509</v>
      </c>
      <c r="G398" s="16" t="str">
        <f>IFERROR(VLOOKUP(C398,SRA!B:T,5,0),"")</f>
        <v>TEC. EM ADM. E VEN.</v>
      </c>
      <c r="H398" s="12">
        <f>IFERROR(VLOOKUP(C398,SRA!B:T,18,0),"")</f>
        <v>1714.22</v>
      </c>
      <c r="I398" s="12">
        <f>IFERROR(VLOOKUP(C398,SRA!B:T,19,0),"")</f>
        <v>195.06</v>
      </c>
      <c r="J398" s="40">
        <f>IFERROR(VLOOKUP(C398,MAIO!B:F,3,0),"0,00")</f>
        <v>2210.66</v>
      </c>
      <c r="K398" s="12">
        <f>J398-L398</f>
        <v>723.31999999999994</v>
      </c>
      <c r="L398" s="40">
        <f>IFERROR(VLOOKUP(C398,MAIO!B:H,7,0),"0,00")</f>
        <v>1487.34</v>
      </c>
      <c r="M398" s="29" t="str">
        <f>IFERROR(VLOOKUP(C398,FÉRIAS!C:D,2,0),"")</f>
        <v/>
      </c>
      <c r="N398" s="23" t="str">
        <f>IFERROR(VLOOKUP(C398,Plan2!B:C,2,0),"")</f>
        <v/>
      </c>
    </row>
    <row r="399" spans="2:14" s="23" customFormat="1" x14ac:dyDescent="0.2">
      <c r="B399" s="16">
        <f t="shared" si="6"/>
        <v>391</v>
      </c>
      <c r="C399" s="33">
        <v>2967</v>
      </c>
      <c r="D399" s="34" t="s">
        <v>404</v>
      </c>
      <c r="E399" s="16" t="str">
        <f>IFERROR(VLOOKUP(C399,SRA!B:T,8,0),"")</f>
        <v>CLT</v>
      </c>
      <c r="F399" s="22" t="s">
        <v>509</v>
      </c>
      <c r="G399" s="16" t="str">
        <f>IFERROR(VLOOKUP(C399,SRA!B:T,5,0),"")</f>
        <v>ANA ASS FARMACEUTICA</v>
      </c>
      <c r="H399" s="12">
        <f>IFERROR(VLOOKUP(C399,SRA!B:T,18,0),"")</f>
        <v>3806.6</v>
      </c>
      <c r="I399" s="12">
        <f>IFERROR(VLOOKUP(C399,SRA!B:T,19,0),"")</f>
        <v>0</v>
      </c>
      <c r="J399" s="40">
        <f>IFERROR(VLOOKUP(C399,MAIO!B:F,3,0),"0,00")</f>
        <v>3806.6</v>
      </c>
      <c r="K399" s="12">
        <f>J399-L399</f>
        <v>1381.6799999999998</v>
      </c>
      <c r="L399" s="40">
        <f>IFERROR(VLOOKUP(C399,MAIO!B:H,7,0),"0,00")</f>
        <v>2424.92</v>
      </c>
      <c r="M399" s="29" t="str">
        <f>IFERROR(VLOOKUP(C399,FÉRIAS!C:D,2,0),"")</f>
        <v/>
      </c>
      <c r="N399" s="23" t="str">
        <f>IFERROR(VLOOKUP(C399,Plan2!B:C,2,0),"")</f>
        <v/>
      </c>
    </row>
    <row r="400" spans="2:14" s="23" customFormat="1" x14ac:dyDescent="0.2">
      <c r="B400" s="16">
        <f t="shared" si="6"/>
        <v>392</v>
      </c>
      <c r="C400" s="33">
        <v>2969</v>
      </c>
      <c r="D400" s="34" t="s">
        <v>275</v>
      </c>
      <c r="E400" s="16" t="str">
        <f>IFERROR(VLOOKUP(C400,SRA!B:T,8,0),"")</f>
        <v>CLT</v>
      </c>
      <c r="F400" s="22" t="s">
        <v>509</v>
      </c>
      <c r="G400" s="16" t="str">
        <f>IFERROR(VLOOKUP(C400,SRA!B:T,5,0),"")</f>
        <v>TEC. EM ADM. E VEN.</v>
      </c>
      <c r="H400" s="12">
        <f>IFERROR(VLOOKUP(C400,SRA!B:T,18,0),"")</f>
        <v>1714.23</v>
      </c>
      <c r="I400" s="12">
        <f>IFERROR(VLOOKUP(C400,SRA!B:T,19,0),"")</f>
        <v>930.5</v>
      </c>
      <c r="J400" s="40">
        <f>IFERROR(VLOOKUP(C400,MAIO!B:F,3,0),"0,00")</f>
        <v>2644.73</v>
      </c>
      <c r="K400" s="12">
        <f>J400-L400</f>
        <v>805</v>
      </c>
      <c r="L400" s="40">
        <f>IFERROR(VLOOKUP(C400,MAIO!B:H,7,0),"0,00")</f>
        <v>1839.73</v>
      </c>
      <c r="M400" s="29" t="str">
        <f>IFERROR(VLOOKUP(C400,FÉRIAS!C:D,2,0),"")</f>
        <v/>
      </c>
      <c r="N400" s="23" t="str">
        <f>IFERROR(VLOOKUP(C400,Plan2!B:C,2,0),"")</f>
        <v/>
      </c>
    </row>
    <row r="401" spans="2:14" s="23" customFormat="1" x14ac:dyDescent="0.2">
      <c r="B401" s="16">
        <f t="shared" si="6"/>
        <v>393</v>
      </c>
      <c r="C401" s="33">
        <v>2970</v>
      </c>
      <c r="D401" s="34" t="s">
        <v>405</v>
      </c>
      <c r="E401" s="16" t="str">
        <f>IFERROR(VLOOKUP(C401,SRA!B:T,8,0),"")</f>
        <v>CLT</v>
      </c>
      <c r="F401" s="22" t="s">
        <v>509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0</v>
      </c>
      <c r="J401" s="40">
        <f>IFERROR(VLOOKUP(C401,MAIO!B:F,3,0),"0,00")</f>
        <v>2316.98</v>
      </c>
      <c r="K401" s="12">
        <f>J401-L401</f>
        <v>1065.1399999999999</v>
      </c>
      <c r="L401" s="40">
        <f>IFERROR(VLOOKUP(C401,MAIO!B:H,7,0),"0,00")</f>
        <v>1251.8400000000001</v>
      </c>
      <c r="M401" s="29" t="str">
        <f>IFERROR(VLOOKUP(C401,FÉRIAS!C:D,2,0),"")</f>
        <v/>
      </c>
      <c r="N401" s="23" t="str">
        <f>IFERROR(VLOOKUP(C401,Plan2!B:C,2,0),"")</f>
        <v/>
      </c>
    </row>
    <row r="402" spans="2:14" s="23" customFormat="1" x14ac:dyDescent="0.2">
      <c r="B402" s="16">
        <f t="shared" si="6"/>
        <v>394</v>
      </c>
      <c r="C402" s="33">
        <v>2971</v>
      </c>
      <c r="D402" s="34" t="s">
        <v>459</v>
      </c>
      <c r="E402" s="16" t="str">
        <f>IFERROR(VLOOKUP(C402,SRA!B:T,8,0),"")</f>
        <v>CLT</v>
      </c>
      <c r="F402" s="22" t="s">
        <v>509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0</v>
      </c>
      <c r="J402" s="40">
        <f>IFERROR(VLOOKUP(C402,MAIO!B:F,3,0),"0,00")</f>
        <v>1714.22</v>
      </c>
      <c r="K402" s="12">
        <f>J402-L402</f>
        <v>539.04</v>
      </c>
      <c r="L402" s="40">
        <f>IFERROR(VLOOKUP(C402,MAIO!B:H,7,0),"0,00")</f>
        <v>1175.18</v>
      </c>
      <c r="M402" s="29" t="str">
        <f>IFERROR(VLOOKUP(C402,FÉRIAS!C:D,2,0),"")</f>
        <v/>
      </c>
      <c r="N402" s="23" t="str">
        <f>IFERROR(VLOOKUP(C402,Plan2!B:C,2,0),"")</f>
        <v/>
      </c>
    </row>
    <row r="403" spans="2:14" s="23" customFormat="1" x14ac:dyDescent="0.2">
      <c r="B403" s="16">
        <f t="shared" si="6"/>
        <v>395</v>
      </c>
      <c r="C403" s="33">
        <v>2973</v>
      </c>
      <c r="D403" s="34" t="s">
        <v>414</v>
      </c>
      <c r="E403" s="16" t="str">
        <f>IFERROR(VLOOKUP(C403,SRA!B:T,8,0),"")</f>
        <v>CLT</v>
      </c>
      <c r="F403" s="22" t="s">
        <v>509</v>
      </c>
      <c r="G403" s="16" t="str">
        <f>IFERROR(VLOOKUP(C403,SRA!B:T,5,0),"")</f>
        <v>TEC. EM ADM. E VEN.</v>
      </c>
      <c r="H403" s="12">
        <f>IFERROR(VLOOKUP(C403,SRA!B:T,18,0),"")</f>
        <v>1714.22</v>
      </c>
      <c r="I403" s="12">
        <f>IFERROR(VLOOKUP(C403,SRA!B:T,19,0),"")</f>
        <v>195.06</v>
      </c>
      <c r="J403" s="40">
        <f>IFERROR(VLOOKUP(C403,MAIO!B:F,3,0),"0,00")</f>
        <v>1909.28</v>
      </c>
      <c r="K403" s="12">
        <f>J403-L403</f>
        <v>894.89</v>
      </c>
      <c r="L403" s="40">
        <f>IFERROR(VLOOKUP(C403,MAIO!B:H,7,0),"0,00")</f>
        <v>1014.39</v>
      </c>
      <c r="M403" s="29" t="str">
        <f>IFERROR(VLOOKUP(C403,FÉRIAS!C:D,2,0),"")</f>
        <v/>
      </c>
      <c r="N403" s="23" t="str">
        <f>IFERROR(VLOOKUP(C403,Plan2!B:C,2,0),"")</f>
        <v/>
      </c>
    </row>
    <row r="404" spans="2:14" s="23" customFormat="1" x14ac:dyDescent="0.2">
      <c r="B404" s="16">
        <f t="shared" si="6"/>
        <v>396</v>
      </c>
      <c r="C404" s="33">
        <v>2974</v>
      </c>
      <c r="D404" s="34" t="s">
        <v>415</v>
      </c>
      <c r="E404" s="16" t="str">
        <f>IFERROR(VLOOKUP(C404,SRA!B:T,8,0),"")</f>
        <v>CLT</v>
      </c>
      <c r="F404" s="22" t="s">
        <v>523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0</v>
      </c>
      <c r="J404" s="40">
        <f>IFERROR(VLOOKUP(C404,MAIO!B:F,3,0),"0,00")</f>
        <v>2452.9299999999998</v>
      </c>
      <c r="K404" s="12">
        <f>J404-L404</f>
        <v>2452.9299999999998</v>
      </c>
      <c r="L404" s="40">
        <f>IFERROR(VLOOKUP(C404,MAIO!B:H,7,0),"0,00")</f>
        <v>0</v>
      </c>
      <c r="M404" s="29" t="str">
        <f>IFERROR(VLOOKUP(C404,FÉRIAS!C:D,2,0),"")</f>
        <v>MARCELO DIEDERICHS PRATES</v>
      </c>
      <c r="N404" s="23" t="str">
        <f>IFERROR(VLOOKUP(C404,Plan2!B:C,2,0),"")</f>
        <v/>
      </c>
    </row>
    <row r="405" spans="2:14" s="23" customFormat="1" x14ac:dyDescent="0.2">
      <c r="B405" s="16">
        <f t="shared" si="6"/>
        <v>397</v>
      </c>
      <c r="C405" s="33">
        <v>2977</v>
      </c>
      <c r="D405" s="34" t="s">
        <v>428</v>
      </c>
      <c r="E405" s="16" t="str">
        <f>IFERROR(VLOOKUP(C405,SRA!B:T,8,0),"")</f>
        <v>CLT</v>
      </c>
      <c r="F405" s="22" t="s">
        <v>509</v>
      </c>
      <c r="G405" s="16" t="str">
        <f>IFERROR(VLOOKUP(C405,SRA!B:T,5,0),"")</f>
        <v>ANA ASS FARMACEUTICA</v>
      </c>
      <c r="H405" s="12">
        <f>IFERROR(VLOOKUP(C405,SRA!B:T,18,0),"")</f>
        <v>3806.6</v>
      </c>
      <c r="I405" s="12">
        <f>IFERROR(VLOOKUP(C405,SRA!B:T,19,0),"")</f>
        <v>0</v>
      </c>
      <c r="J405" s="40">
        <f>IFERROR(VLOOKUP(C405,MAIO!B:F,3,0),"0,00")</f>
        <v>3806.6</v>
      </c>
      <c r="K405" s="12">
        <f>J405-L405</f>
        <v>562.82999999999993</v>
      </c>
      <c r="L405" s="40">
        <f>IFERROR(VLOOKUP(C405,MAIO!B:H,7,0),"0,00")</f>
        <v>3243.77</v>
      </c>
      <c r="M405" s="29" t="str">
        <f>IFERROR(VLOOKUP(C405,FÉRIAS!C:D,2,0),"")</f>
        <v/>
      </c>
      <c r="N405" s="23" t="str">
        <f>IFERROR(VLOOKUP(C405,Plan2!B:C,2,0),"")</f>
        <v/>
      </c>
    </row>
    <row r="406" spans="2:14" s="23" customFormat="1" x14ac:dyDescent="0.2">
      <c r="B406" s="16">
        <f t="shared" si="6"/>
        <v>398</v>
      </c>
      <c r="C406" s="33">
        <v>2978</v>
      </c>
      <c r="D406" s="34" t="s">
        <v>429</v>
      </c>
      <c r="E406" s="16" t="str">
        <f>IFERROR(VLOOKUP(C406,SRA!B:T,8,0),"")</f>
        <v>CLT</v>
      </c>
      <c r="F406" s="22" t="s">
        <v>523</v>
      </c>
      <c r="G406" s="16" t="str">
        <f>IFERROR(VLOOKUP(C406,SRA!B:T,5,0),"")</f>
        <v>TEC. EM ADM. E VEN.</v>
      </c>
      <c r="H406" s="12">
        <f>IFERROR(VLOOKUP(C406,SRA!B:T,18,0),"")</f>
        <v>1714.22</v>
      </c>
      <c r="I406" s="12">
        <f>IFERROR(VLOOKUP(C406,SRA!B:T,19,0),"")</f>
        <v>195.06</v>
      </c>
      <c r="J406" s="40">
        <f>IFERROR(VLOOKUP(C406,MAIO!B:F,3,0),"0,00")</f>
        <v>5091.41</v>
      </c>
      <c r="K406" s="12">
        <f>J406-L406</f>
        <v>2602.98</v>
      </c>
      <c r="L406" s="40">
        <f>IFERROR(VLOOKUP(C406,MAIO!B:H,7,0),"0,00")</f>
        <v>2488.4299999999998</v>
      </c>
      <c r="M406" s="29" t="str">
        <f>IFERROR(VLOOKUP(C406,FÉRIAS!C:D,2,0),"")</f>
        <v>CARLOS BRUNO GOMES MACEDO</v>
      </c>
      <c r="N406" s="23" t="str">
        <f>IFERROR(VLOOKUP(C406,Plan2!B:C,2,0),"")</f>
        <v/>
      </c>
    </row>
    <row r="407" spans="2:14" s="23" customFormat="1" x14ac:dyDescent="0.2">
      <c r="B407" s="16">
        <f t="shared" si="6"/>
        <v>399</v>
      </c>
      <c r="C407" s="33">
        <v>2982</v>
      </c>
      <c r="D407" s="34" t="s">
        <v>276</v>
      </c>
      <c r="E407" s="16" t="str">
        <f>IFERROR(VLOOKUP(C407,SRA!B:T,8,0),"")</f>
        <v>CLT</v>
      </c>
      <c r="F407" s="22" t="s">
        <v>523</v>
      </c>
      <c r="G407" s="16" t="str">
        <f>IFERROR(VLOOKUP(C407,SRA!B:T,5,0),"")</f>
        <v>ENFERMEIRO TRABALHO</v>
      </c>
      <c r="H407" s="12">
        <f>IFERROR(VLOOKUP(C407,SRA!B:T,18,0),"")</f>
        <v>2982.55</v>
      </c>
      <c r="I407" s="12">
        <f>IFERROR(VLOOKUP(C407,SRA!B:T,19,0),"")</f>
        <v>0</v>
      </c>
      <c r="J407" s="40">
        <f>IFERROR(VLOOKUP(C407,MAIO!B:F,3,0),"0,00")</f>
        <v>8884.58</v>
      </c>
      <c r="K407" s="12">
        <f>J407-L407</f>
        <v>5361.38</v>
      </c>
      <c r="L407" s="40">
        <f>IFERROR(VLOOKUP(C407,MAIO!B:H,7,0),"0,00")</f>
        <v>3523.2</v>
      </c>
      <c r="M407" s="29" t="str">
        <f>IFERROR(VLOOKUP(C407,FÉRIAS!C:D,2,0),"")</f>
        <v>CINTIA MARIA LEITE DO N AVELAR</v>
      </c>
      <c r="N407" s="23" t="str">
        <f>IFERROR(VLOOKUP(C407,Plan2!B:C,2,0),"")</f>
        <v/>
      </c>
    </row>
    <row r="408" spans="2:14" s="23" customFormat="1" x14ac:dyDescent="0.2">
      <c r="B408" s="16">
        <f t="shared" si="6"/>
        <v>400</v>
      </c>
      <c r="C408" s="33">
        <v>2983</v>
      </c>
      <c r="D408" s="34" t="s">
        <v>277</v>
      </c>
      <c r="E408" s="16" t="str">
        <f>IFERROR(VLOOKUP(C408,SRA!B:T,8,0),"")</f>
        <v>CLT</v>
      </c>
      <c r="F408" s="22" t="s">
        <v>509</v>
      </c>
      <c r="G408" s="16" t="str">
        <f>IFERROR(VLOOKUP(C408,SRA!B:T,5,0),"")</f>
        <v>TEC EM SEG DO TRAB.</v>
      </c>
      <c r="H408" s="12">
        <f>IFERROR(VLOOKUP(C408,SRA!B:T,18,0),"")</f>
        <v>1714.22</v>
      </c>
      <c r="I408" s="12">
        <f>IFERROR(VLOOKUP(C408,SRA!B:T,19,0),"")</f>
        <v>708.95</v>
      </c>
      <c r="J408" s="40">
        <f>IFERROR(VLOOKUP(C408,MAIO!B:F,3,0),"0,00")</f>
        <v>2724.55</v>
      </c>
      <c r="K408" s="12">
        <f>J408-L408</f>
        <v>831.71</v>
      </c>
      <c r="L408" s="40">
        <f>IFERROR(VLOOKUP(C408,MAIO!B:H,7,0),"0,00")</f>
        <v>1892.8400000000001</v>
      </c>
      <c r="M408" s="29" t="str">
        <f>IFERROR(VLOOKUP(C408,FÉRIAS!C:D,2,0),"")</f>
        <v/>
      </c>
      <c r="N408" s="23" t="str">
        <f>IFERROR(VLOOKUP(C408,Plan2!B:C,2,0),"")</f>
        <v/>
      </c>
    </row>
    <row r="409" spans="2:14" s="23" customFormat="1" x14ac:dyDescent="0.2">
      <c r="B409" s="16">
        <f t="shared" si="6"/>
        <v>401</v>
      </c>
      <c r="C409" s="33">
        <v>2988</v>
      </c>
      <c r="D409" s="34" t="s">
        <v>278</v>
      </c>
      <c r="E409" s="16" t="str">
        <f>IFERROR(VLOOKUP(C409,SRA!B:T,8,0),"")</f>
        <v>CLT</v>
      </c>
      <c r="F409" s="22" t="s">
        <v>509</v>
      </c>
      <c r="G409" s="16" t="str">
        <f>IFERROR(VLOOKUP(C409,SRA!B:T,5,0),"")</f>
        <v>ANALISTA FINANCEIRO</v>
      </c>
      <c r="H409" s="12">
        <f>IFERROR(VLOOKUP(C409,SRA!B:T,18,0),"")</f>
        <v>2982.55</v>
      </c>
      <c r="I409" s="12">
        <f>IFERROR(VLOOKUP(C409,SRA!B:T,19,0),"")</f>
        <v>0</v>
      </c>
      <c r="J409" s="40">
        <f>IFERROR(VLOOKUP(C409,MAIO!B:F,3,0),"0,00")</f>
        <v>6379.58</v>
      </c>
      <c r="K409" s="12">
        <f>J409-L409</f>
        <v>1298.04</v>
      </c>
      <c r="L409" s="40">
        <f>IFERROR(VLOOKUP(C409,MAIO!B:H,7,0),"0,00")</f>
        <v>5081.54</v>
      </c>
      <c r="M409" s="29" t="str">
        <f>IFERROR(VLOOKUP(C409,FÉRIAS!C:D,2,0),"")</f>
        <v/>
      </c>
      <c r="N409" s="23" t="str">
        <f>IFERROR(VLOOKUP(C409,Plan2!B:C,2,0),"")</f>
        <v/>
      </c>
    </row>
    <row r="410" spans="2:14" s="23" customFormat="1" x14ac:dyDescent="0.2">
      <c r="B410" s="16">
        <f t="shared" si="6"/>
        <v>402</v>
      </c>
      <c r="C410" s="33">
        <v>2991</v>
      </c>
      <c r="D410" s="34" t="s">
        <v>279</v>
      </c>
      <c r="E410" s="16" t="str">
        <f>IFERROR(VLOOKUP(C410,SRA!B:T,8,0),"")</f>
        <v>CLT</v>
      </c>
      <c r="F410" s="22" t="s">
        <v>509</v>
      </c>
      <c r="G410" s="16" t="str">
        <f>IFERROR(VLOOKUP(C410,SRA!B:T,5,0),"")</f>
        <v>TEC. CONTABIL</v>
      </c>
      <c r="H410" s="12">
        <f>IFERROR(VLOOKUP(C410,SRA!B:T,18,0),"")</f>
        <v>1714.22</v>
      </c>
      <c r="I410" s="12">
        <f>IFERROR(VLOOKUP(C410,SRA!B:T,19,0),"")</f>
        <v>708.95</v>
      </c>
      <c r="J410" s="40">
        <f>IFERROR(VLOOKUP(C410,MAIO!B:F,3,0),"0,00")</f>
        <v>2423.17</v>
      </c>
      <c r="K410" s="12">
        <f>J410-L410</f>
        <v>465.59999999999991</v>
      </c>
      <c r="L410" s="40">
        <f>IFERROR(VLOOKUP(C410,MAIO!B:H,7,0),"0,00")</f>
        <v>1957.5700000000002</v>
      </c>
      <c r="M410" s="29" t="str">
        <f>IFERROR(VLOOKUP(C410,FÉRIAS!C:D,2,0),"")</f>
        <v/>
      </c>
      <c r="N410" s="23" t="str">
        <f>IFERROR(VLOOKUP(C410,Plan2!B:C,2,0),"")</f>
        <v/>
      </c>
    </row>
    <row r="411" spans="2:14" s="23" customFormat="1" x14ac:dyDescent="0.2">
      <c r="B411" s="16">
        <f t="shared" si="6"/>
        <v>403</v>
      </c>
      <c r="C411" s="33">
        <v>2995</v>
      </c>
      <c r="D411" s="34" t="s">
        <v>280</v>
      </c>
      <c r="E411" s="16" t="str">
        <f>IFERROR(VLOOKUP(C411,SRA!B:T,8,0),"")</f>
        <v>CLT</v>
      </c>
      <c r="F411" s="22" t="s">
        <v>509</v>
      </c>
      <c r="G411" s="16" t="str">
        <f>IFERROR(VLOOKUP(C411,SRA!B:T,5,0),"")</f>
        <v>ANALISTA QUALI IND</v>
      </c>
      <c r="H411" s="12">
        <f>IFERROR(VLOOKUP(C411,SRA!B:T,18,0),"")</f>
        <v>5191.91</v>
      </c>
      <c r="I411" s="12">
        <f>IFERROR(VLOOKUP(C411,SRA!B:T,19,0),"")</f>
        <v>1993.92</v>
      </c>
      <c r="J411" s="40">
        <f>IFERROR(VLOOKUP(C411,MAIO!B:F,3,0),"0,00")</f>
        <v>7185.83</v>
      </c>
      <c r="K411" s="12">
        <f>J411-L411</f>
        <v>2787.29</v>
      </c>
      <c r="L411" s="40">
        <f>IFERROR(VLOOKUP(C411,MAIO!B:H,7,0),"0,00")</f>
        <v>4398.54</v>
      </c>
      <c r="M411" s="29" t="str">
        <f>IFERROR(VLOOKUP(C411,FÉRIAS!C:D,2,0),"")</f>
        <v/>
      </c>
      <c r="N411" s="23" t="str">
        <f>IFERROR(VLOOKUP(C411,Plan2!B:C,2,0),"")</f>
        <v/>
      </c>
    </row>
    <row r="412" spans="2:14" s="23" customFormat="1" x14ac:dyDescent="0.2">
      <c r="B412" s="16">
        <f t="shared" si="6"/>
        <v>404</v>
      </c>
      <c r="C412" s="33">
        <v>2996</v>
      </c>
      <c r="D412" s="34" t="s">
        <v>281</v>
      </c>
      <c r="E412" s="16" t="str">
        <f>IFERROR(VLOOKUP(C412,SRA!B:T,8,0),"")</f>
        <v>CLT</v>
      </c>
      <c r="F412" s="22" t="s">
        <v>509</v>
      </c>
      <c r="G412" s="16" t="str">
        <f>IFERROR(VLOOKUP(C412,SRA!B:T,5,0),"")</f>
        <v>ANALISTA QUALI IND</v>
      </c>
      <c r="H412" s="12">
        <f>IFERROR(VLOOKUP(C412,SRA!B:T,18,0),"")</f>
        <v>5191.91</v>
      </c>
      <c r="I412" s="12">
        <f>IFERROR(VLOOKUP(C412,SRA!B:T,19,0),"")</f>
        <v>0</v>
      </c>
      <c r="J412" s="40">
        <f>IFERROR(VLOOKUP(C412,MAIO!B:F,3,0),"0,00")</f>
        <v>5493.29</v>
      </c>
      <c r="K412" s="12">
        <f>J412-L412</f>
        <v>2191.8999999999996</v>
      </c>
      <c r="L412" s="40">
        <f>IFERROR(VLOOKUP(C412,MAIO!B:H,7,0),"0,00")</f>
        <v>3301.3900000000003</v>
      </c>
      <c r="M412" s="29" t="str">
        <f>IFERROR(VLOOKUP(C412,FÉRIAS!C:D,2,0),"")</f>
        <v/>
      </c>
      <c r="N412" s="23" t="str">
        <f>IFERROR(VLOOKUP(C412,Plan2!B:C,2,0),"")</f>
        <v/>
      </c>
    </row>
    <row r="413" spans="2:14" s="23" customFormat="1" x14ac:dyDescent="0.2">
      <c r="B413" s="16">
        <f t="shared" si="6"/>
        <v>405</v>
      </c>
      <c r="C413" s="33">
        <v>2997</v>
      </c>
      <c r="D413" s="34" t="s">
        <v>282</v>
      </c>
      <c r="E413" s="16" t="str">
        <f>IFERROR(VLOOKUP(C413,SRA!B:T,8,0),"")</f>
        <v>CLT</v>
      </c>
      <c r="F413" s="22" t="s">
        <v>509</v>
      </c>
      <c r="G413" s="16" t="str">
        <f>IFERROR(VLOOKUP(C413,SRA!B:T,5,0),"")</f>
        <v>ANALISTA QUALI IND</v>
      </c>
      <c r="H413" s="12">
        <f>IFERROR(VLOOKUP(C413,SRA!B:T,18,0),"")</f>
        <v>5191.91</v>
      </c>
      <c r="I413" s="12">
        <f>IFERROR(VLOOKUP(C413,SRA!B:T,19,0),"")</f>
        <v>0</v>
      </c>
      <c r="J413" s="40">
        <f>IFERROR(VLOOKUP(C413,MAIO!B:F,3,0),"0,00")</f>
        <v>5191.91</v>
      </c>
      <c r="K413" s="12">
        <f>J413-L413</f>
        <v>1072.3699999999999</v>
      </c>
      <c r="L413" s="40">
        <f>IFERROR(VLOOKUP(C413,MAIO!B:H,7,0),"0,00")</f>
        <v>4119.54</v>
      </c>
      <c r="M413" s="29" t="str">
        <f>IFERROR(VLOOKUP(C413,FÉRIAS!C:D,2,0),"")</f>
        <v/>
      </c>
      <c r="N413" s="23" t="str">
        <f>IFERROR(VLOOKUP(C413,Plan2!B:C,2,0),"")</f>
        <v/>
      </c>
    </row>
    <row r="414" spans="2:14" s="23" customFormat="1" x14ac:dyDescent="0.2">
      <c r="B414" s="16">
        <f t="shared" si="6"/>
        <v>406</v>
      </c>
      <c r="C414" s="33">
        <v>2998</v>
      </c>
      <c r="D414" s="34" t="s">
        <v>283</v>
      </c>
      <c r="E414" s="16" t="str">
        <f>IFERROR(VLOOKUP(C414,SRA!B:T,8,0),"")</f>
        <v>CLT</v>
      </c>
      <c r="F414" s="22" t="s">
        <v>509</v>
      </c>
      <c r="G414" s="16" t="str">
        <f>IFERROR(VLOOKUP(C414,SRA!B:T,5,0),"")</f>
        <v>ANALISTA QUALI IND</v>
      </c>
      <c r="H414" s="12">
        <f>IFERROR(VLOOKUP(C414,SRA!B:T,18,0),"")</f>
        <v>5191.91</v>
      </c>
      <c r="I414" s="12">
        <f>IFERROR(VLOOKUP(C414,SRA!B:T,19,0),"")</f>
        <v>5739.47</v>
      </c>
      <c r="J414" s="40">
        <f>IFERROR(VLOOKUP(C414,MAIO!B:F,3,0),"0,00")</f>
        <v>11232.76</v>
      </c>
      <c r="K414" s="12">
        <f>J414-L414</f>
        <v>4427.0599999999995</v>
      </c>
      <c r="L414" s="40">
        <f>IFERROR(VLOOKUP(C414,MAIO!B:H,7,0),"0,00")</f>
        <v>6805.7000000000007</v>
      </c>
      <c r="M414" s="29" t="str">
        <f>IFERROR(VLOOKUP(C414,FÉRIAS!C:D,2,0),"")</f>
        <v/>
      </c>
      <c r="N414" s="23" t="str">
        <f>IFERROR(VLOOKUP(C414,Plan2!B:C,2,0),"")</f>
        <v/>
      </c>
    </row>
    <row r="415" spans="2:14" s="23" customFormat="1" x14ac:dyDescent="0.2">
      <c r="B415" s="16">
        <f t="shared" si="6"/>
        <v>407</v>
      </c>
      <c r="C415" s="33">
        <v>3003</v>
      </c>
      <c r="D415" s="34" t="s">
        <v>284</v>
      </c>
      <c r="E415" s="16" t="str">
        <f>IFERROR(VLOOKUP(C415,SRA!B:T,8,0),"")</f>
        <v>CLT</v>
      </c>
      <c r="F415" s="22" t="s">
        <v>509</v>
      </c>
      <c r="G415" s="16" t="str">
        <f>IFERROR(VLOOKUP(C415,SRA!B:T,5,0),"")</f>
        <v>ANALISTA CONTABIL</v>
      </c>
      <c r="H415" s="12">
        <f>IFERROR(VLOOKUP(C415,SRA!B:T,18,0),"")</f>
        <v>2982.55</v>
      </c>
      <c r="I415" s="12">
        <f>IFERROR(VLOOKUP(C415,SRA!B:T,19,0),"")</f>
        <v>708.95</v>
      </c>
      <c r="J415" s="40">
        <f>IFERROR(VLOOKUP(C415,MAIO!B:F,3,0),"0,00")</f>
        <v>3691.5</v>
      </c>
      <c r="K415" s="12">
        <f>J415-L415</f>
        <v>634.11000000000013</v>
      </c>
      <c r="L415" s="40">
        <f>IFERROR(VLOOKUP(C415,MAIO!B:H,7,0),"0,00")</f>
        <v>3057.39</v>
      </c>
      <c r="M415" s="29" t="str">
        <f>IFERROR(VLOOKUP(C415,FÉRIAS!C:D,2,0),"")</f>
        <v/>
      </c>
      <c r="N415" s="23" t="str">
        <f>IFERROR(VLOOKUP(C415,Plan2!B:C,2,0),"")</f>
        <v/>
      </c>
    </row>
    <row r="416" spans="2:14" s="23" customFormat="1" x14ac:dyDescent="0.2">
      <c r="B416" s="16">
        <f t="shared" si="6"/>
        <v>408</v>
      </c>
      <c r="C416" s="33">
        <v>3004</v>
      </c>
      <c r="D416" s="34" t="s">
        <v>285</v>
      </c>
      <c r="E416" s="16" t="str">
        <f>IFERROR(VLOOKUP(C416,SRA!B:T,8,0),"")</f>
        <v>CLT</v>
      </c>
      <c r="F416" s="22" t="s">
        <v>523</v>
      </c>
      <c r="G416" s="16" t="str">
        <f>IFERROR(VLOOKUP(C416,SRA!B:T,5,0),"")</f>
        <v>ANALISTA CONTABIL</v>
      </c>
      <c r="H416" s="12">
        <f>IFERROR(VLOOKUP(C416,SRA!B:T,18,0),"")</f>
        <v>2982.55</v>
      </c>
      <c r="I416" s="12">
        <f>IFERROR(VLOOKUP(C416,SRA!B:T,19,0),"")</f>
        <v>708.95</v>
      </c>
      <c r="J416" s="40">
        <f>IFERROR(VLOOKUP(C416,MAIO!B:F,3,0),"0,00")</f>
        <v>6824.63</v>
      </c>
      <c r="K416" s="12">
        <f>J416-L416</f>
        <v>5241.92</v>
      </c>
      <c r="L416" s="40">
        <f>IFERROR(VLOOKUP(C416,MAIO!B:H,7,0),"0,00")</f>
        <v>1582.71</v>
      </c>
      <c r="M416" s="29" t="str">
        <f>IFERROR(VLOOKUP(C416,FÉRIAS!C:D,2,0),"")</f>
        <v>ITHALO IGOR DANTAS E SILVA</v>
      </c>
      <c r="N416" s="23" t="str">
        <f>IFERROR(VLOOKUP(C416,Plan2!B:C,2,0),"")</f>
        <v/>
      </c>
    </row>
    <row r="417" spans="2:14" s="23" customFormat="1" x14ac:dyDescent="0.2">
      <c r="B417" s="16">
        <f t="shared" si="6"/>
        <v>409</v>
      </c>
      <c r="C417" s="33">
        <v>3012</v>
      </c>
      <c r="D417" s="34" t="s">
        <v>286</v>
      </c>
      <c r="E417" s="16" t="str">
        <f>IFERROR(VLOOKUP(C417,SRA!B:T,8,0),"")</f>
        <v>CLT</v>
      </c>
      <c r="F417" s="22" t="s">
        <v>509</v>
      </c>
      <c r="G417" s="16" t="str">
        <f>IFERROR(VLOOKUP(C417,SRA!B:T,5,0),"")</f>
        <v>TEC.EM QUALIDADE IND</v>
      </c>
      <c r="H417" s="12">
        <f>IFERROR(VLOOKUP(C417,SRA!B:T,18,0),"")</f>
        <v>1714.22</v>
      </c>
      <c r="I417" s="12">
        <f>IFERROR(VLOOKUP(C417,SRA!B:T,19,0),"")</f>
        <v>0</v>
      </c>
      <c r="J417" s="40">
        <f>IFERROR(VLOOKUP(C417,MAIO!B:F,3,0),"0,00")</f>
        <v>1714.22</v>
      </c>
      <c r="K417" s="12">
        <f>J417-L417</f>
        <v>329.47</v>
      </c>
      <c r="L417" s="40">
        <f>IFERROR(VLOOKUP(C417,MAIO!B:H,7,0),"0,00")</f>
        <v>1384.75</v>
      </c>
      <c r="M417" s="29" t="str">
        <f>IFERROR(VLOOKUP(C417,FÉRIAS!C:D,2,0),"")</f>
        <v/>
      </c>
      <c r="N417" s="23" t="str">
        <f>IFERROR(VLOOKUP(C417,Plan2!B:C,2,0),"")</f>
        <v/>
      </c>
    </row>
    <row r="418" spans="2:14" s="23" customFormat="1" x14ac:dyDescent="0.2">
      <c r="B418" s="16">
        <f t="shared" si="6"/>
        <v>410</v>
      </c>
      <c r="C418" s="33">
        <v>3015</v>
      </c>
      <c r="D418" s="34" t="s">
        <v>287</v>
      </c>
      <c r="E418" s="16" t="str">
        <f>IFERROR(VLOOKUP(C418,SRA!B:T,8,0),"")</f>
        <v>CLT</v>
      </c>
      <c r="F418" s="22" t="s">
        <v>509</v>
      </c>
      <c r="G418" s="16" t="str">
        <f>IFERROR(VLOOKUP(C418,SRA!B:T,5,0),"")</f>
        <v>TEC.EM QUALIDADE IND</v>
      </c>
      <c r="H418" s="12">
        <f>IFERROR(VLOOKUP(C418,SRA!B:T,18,0),"")</f>
        <v>1714.22</v>
      </c>
      <c r="I418" s="12">
        <f>IFERROR(VLOOKUP(C418,SRA!B:T,19,0),"")</f>
        <v>0</v>
      </c>
      <c r="J418" s="40">
        <f>IFERROR(VLOOKUP(C418,MAIO!B:F,3,0),"0,00")</f>
        <v>1714.22</v>
      </c>
      <c r="K418" s="12">
        <f>J418-L418</f>
        <v>257.52999999999997</v>
      </c>
      <c r="L418" s="40">
        <f>IFERROR(VLOOKUP(C418,MAIO!B:H,7,0),"0,00")</f>
        <v>1456.69</v>
      </c>
      <c r="M418" s="29" t="str">
        <f>IFERROR(VLOOKUP(C418,FÉRIAS!C:D,2,0),"")</f>
        <v/>
      </c>
      <c r="N418" s="23" t="str">
        <f>IFERROR(VLOOKUP(C418,Plan2!B:C,2,0),"")</f>
        <v/>
      </c>
    </row>
    <row r="419" spans="2:14" s="23" customFormat="1" x14ac:dyDescent="0.2">
      <c r="B419" s="16">
        <f t="shared" si="6"/>
        <v>411</v>
      </c>
      <c r="C419" s="33">
        <v>3016</v>
      </c>
      <c r="D419" s="34" t="s">
        <v>288</v>
      </c>
      <c r="E419" s="16" t="str">
        <f>IFERROR(VLOOKUP(C419,SRA!B:T,8,0),"")</f>
        <v>CLT</v>
      </c>
      <c r="F419" s="22" t="s">
        <v>509</v>
      </c>
      <c r="G419" s="16" t="str">
        <f>IFERROR(VLOOKUP(C419,SRA!B:T,5,0),"")</f>
        <v>TEC.EM QUALIDADE IND</v>
      </c>
      <c r="H419" s="12">
        <f>IFERROR(VLOOKUP(C419,SRA!B:T,18,0),"")</f>
        <v>1714.22</v>
      </c>
      <c r="I419" s="12">
        <f>IFERROR(VLOOKUP(C419,SRA!B:T,19,0),"")</f>
        <v>0</v>
      </c>
      <c r="J419" s="40">
        <f>IFERROR(VLOOKUP(C419,MAIO!B:F,3,0),"0,00")</f>
        <v>2015.6</v>
      </c>
      <c r="K419" s="12">
        <f>J419-L419</f>
        <v>776</v>
      </c>
      <c r="L419" s="40">
        <f>IFERROR(VLOOKUP(C419,MAIO!B:H,7,0),"0,00")</f>
        <v>1239.5999999999999</v>
      </c>
      <c r="M419" s="29" t="str">
        <f>IFERROR(VLOOKUP(C419,FÉRIAS!C:D,2,0),"")</f>
        <v/>
      </c>
      <c r="N419" s="23" t="str">
        <f>IFERROR(VLOOKUP(C419,Plan2!B:C,2,0),"")</f>
        <v/>
      </c>
    </row>
    <row r="420" spans="2:14" s="23" customFormat="1" x14ac:dyDescent="0.2">
      <c r="B420" s="16">
        <f t="shared" si="6"/>
        <v>412</v>
      </c>
      <c r="C420" s="33">
        <v>3019</v>
      </c>
      <c r="D420" s="34" t="s">
        <v>289</v>
      </c>
      <c r="E420" s="16" t="str">
        <f>IFERROR(VLOOKUP(C420,SRA!B:T,8,0),"")</f>
        <v>CLT</v>
      </c>
      <c r="F420" s="22" t="s">
        <v>509</v>
      </c>
      <c r="G420" s="16" t="str">
        <f>IFERROR(VLOOKUP(C420,SRA!B:T,5,0),"")</f>
        <v>TEC.EM QUALIDADE IND</v>
      </c>
      <c r="H420" s="12">
        <f>IFERROR(VLOOKUP(C420,SRA!B:T,18,0),"")</f>
        <v>1714.22</v>
      </c>
      <c r="I420" s="12">
        <f>IFERROR(VLOOKUP(C420,SRA!B:T,19,0),"")</f>
        <v>0</v>
      </c>
      <c r="J420" s="40">
        <f>IFERROR(VLOOKUP(C420,MAIO!B:F,3,0),"0,00")</f>
        <v>2015.6</v>
      </c>
      <c r="K420" s="12">
        <f>J420-L420</f>
        <v>465.44999999999982</v>
      </c>
      <c r="L420" s="40">
        <f>IFERROR(VLOOKUP(C420,MAIO!B:H,7,0),"0,00")</f>
        <v>1550.15</v>
      </c>
      <c r="M420" s="29" t="str">
        <f>IFERROR(VLOOKUP(C420,FÉRIAS!C:D,2,0),"")</f>
        <v/>
      </c>
      <c r="N420" s="23" t="str">
        <f>IFERROR(VLOOKUP(C420,Plan2!B:C,2,0),"")</f>
        <v/>
      </c>
    </row>
    <row r="421" spans="2:14" s="23" customFormat="1" x14ac:dyDescent="0.2">
      <c r="B421" s="16">
        <f t="shared" si="6"/>
        <v>413</v>
      </c>
      <c r="C421" s="33">
        <v>3020</v>
      </c>
      <c r="D421" s="34" t="s">
        <v>290</v>
      </c>
      <c r="E421" s="16" t="str">
        <f>IFERROR(VLOOKUP(C421,SRA!B:T,8,0),"")</f>
        <v>CLT</v>
      </c>
      <c r="F421" s="22" t="s">
        <v>523</v>
      </c>
      <c r="G421" s="16" t="str">
        <f>IFERROR(VLOOKUP(C421,SRA!B:T,5,0),"")</f>
        <v>TEC. EM ADM. E FIN.</v>
      </c>
      <c r="H421" s="12">
        <f>IFERROR(VLOOKUP(C421,SRA!B:T,18,0),"")</f>
        <v>1714.22</v>
      </c>
      <c r="I421" s="12">
        <f>IFERROR(VLOOKUP(C421,SRA!B:T,19,0),"")</f>
        <v>0</v>
      </c>
      <c r="J421" s="40">
        <f>IFERROR(VLOOKUP(C421,MAIO!B:F,3,0),"0,00")</f>
        <v>2036.86</v>
      </c>
      <c r="K421" s="12">
        <f>J421-L421</f>
        <v>1342.11</v>
      </c>
      <c r="L421" s="40">
        <f>IFERROR(VLOOKUP(C421,MAIO!B:H,7,0),"0,00")</f>
        <v>694.75</v>
      </c>
      <c r="M421" s="29" t="str">
        <f>IFERROR(VLOOKUP(C421,FÉRIAS!C:D,2,0),"")</f>
        <v>GIVANICE MARIA MACHADO</v>
      </c>
      <c r="N421" s="23" t="str">
        <f>IFERROR(VLOOKUP(C421,Plan2!B:C,2,0),"")</f>
        <v/>
      </c>
    </row>
    <row r="422" spans="2:14" s="23" customFormat="1" x14ac:dyDescent="0.2">
      <c r="B422" s="16">
        <f t="shared" si="6"/>
        <v>414</v>
      </c>
      <c r="C422" s="33">
        <v>3023</v>
      </c>
      <c r="D422" s="34" t="s">
        <v>424</v>
      </c>
      <c r="E422" s="16" t="str">
        <f>IFERROR(VLOOKUP(C422,SRA!B:T,8,0),"")</f>
        <v>CLT</v>
      </c>
      <c r="F422" s="22" t="s">
        <v>509</v>
      </c>
      <c r="G422" s="16" t="str">
        <f>IFERROR(VLOOKUP(C422,SRA!B:T,5,0),"")</f>
        <v>ANA ASS FARMACEUTICA</v>
      </c>
      <c r="H422" s="12">
        <f>IFERROR(VLOOKUP(C422,SRA!B:T,18,0),"")</f>
        <v>3806.6</v>
      </c>
      <c r="I422" s="12">
        <f>IFERROR(VLOOKUP(C422,SRA!B:T,19,0),"")</f>
        <v>0</v>
      </c>
      <c r="J422" s="40">
        <f>IFERROR(VLOOKUP(C422,MAIO!B:F,3,0),"0,00")</f>
        <v>4234.87</v>
      </c>
      <c r="K422" s="12">
        <f>J422-L422</f>
        <v>1076.1300000000001</v>
      </c>
      <c r="L422" s="40">
        <f>IFERROR(VLOOKUP(C422,MAIO!B:H,7,0),"0,00")</f>
        <v>3158.74</v>
      </c>
      <c r="M422" s="29" t="str">
        <f>IFERROR(VLOOKUP(C422,FÉRIAS!C:D,2,0),"")</f>
        <v/>
      </c>
      <c r="N422" s="23" t="str">
        <f>IFERROR(VLOOKUP(C422,Plan2!B:C,2,0),"")</f>
        <v/>
      </c>
    </row>
    <row r="423" spans="2:14" s="23" customFormat="1" x14ac:dyDescent="0.2">
      <c r="B423" s="16">
        <f t="shared" si="6"/>
        <v>415</v>
      </c>
      <c r="C423" s="33">
        <v>3025</v>
      </c>
      <c r="D423" s="34" t="s">
        <v>462</v>
      </c>
      <c r="E423" s="16" t="str">
        <f>IFERROR(VLOOKUP(C423,SRA!B:T,8,0),"")</f>
        <v>CLT</v>
      </c>
      <c r="F423" s="22" t="s">
        <v>523</v>
      </c>
      <c r="G423" s="16" t="str">
        <f>IFERROR(VLOOKUP(C423,SRA!B:T,5,0),"")</f>
        <v>ANA ASS FARMACEUTICA</v>
      </c>
      <c r="H423" s="12">
        <f>IFERROR(VLOOKUP(C423,SRA!B:T,18,0),"")</f>
        <v>3806.6</v>
      </c>
      <c r="I423" s="12">
        <f>IFERROR(VLOOKUP(C423,SRA!B:T,19,0),"")</f>
        <v>0</v>
      </c>
      <c r="J423" s="40">
        <f>IFERROR(VLOOKUP(C423,MAIO!B:F,3,0),"0,00")</f>
        <v>5376.85</v>
      </c>
      <c r="K423" s="12">
        <f>J423-L423</f>
        <v>5075.47</v>
      </c>
      <c r="L423" s="40">
        <f>IFERROR(VLOOKUP(C423,MAIO!B:H,7,0),"0,00")</f>
        <v>301.38</v>
      </c>
      <c r="M423" s="29" t="str">
        <f>IFERROR(VLOOKUP(C423,FÉRIAS!C:D,2,0),"")</f>
        <v>MARIANA KAROLYNE G DE SOUZA</v>
      </c>
      <c r="N423" s="23" t="str">
        <f>IFERROR(VLOOKUP(C423,Plan2!B:C,2,0),"")</f>
        <v/>
      </c>
    </row>
    <row r="424" spans="2:14" s="23" customFormat="1" x14ac:dyDescent="0.2">
      <c r="B424" s="16">
        <f t="shared" si="6"/>
        <v>416</v>
      </c>
      <c r="C424" s="33">
        <v>3027</v>
      </c>
      <c r="D424" s="34" t="s">
        <v>291</v>
      </c>
      <c r="E424" s="16" t="str">
        <f>IFERROR(VLOOKUP(C424,SRA!B:T,8,0),"")</f>
        <v>CLT</v>
      </c>
      <c r="F424" s="22" t="s">
        <v>509</v>
      </c>
      <c r="G424" s="16" t="str">
        <f>IFERROR(VLOOKUP(C424,SRA!B:T,5,0),"")</f>
        <v>ANA ASS FARMACEUTICA</v>
      </c>
      <c r="H424" s="12">
        <f>IFERROR(VLOOKUP(C424,SRA!B:T,18,0),"")</f>
        <v>3806.6</v>
      </c>
      <c r="I424" s="12">
        <f>IFERROR(VLOOKUP(C424,SRA!B:T,19,0),"")</f>
        <v>0</v>
      </c>
      <c r="J424" s="40">
        <f>IFERROR(VLOOKUP(C424,MAIO!B:F,3,0),"0,00")</f>
        <v>4107.9799999999996</v>
      </c>
      <c r="K424" s="12">
        <f>J424-L424</f>
        <v>885.91999999999962</v>
      </c>
      <c r="L424" s="40">
        <f>IFERROR(VLOOKUP(C424,MAIO!B:H,7,0),"0,00")</f>
        <v>3222.06</v>
      </c>
      <c r="M424" s="29" t="str">
        <f>IFERROR(VLOOKUP(C424,FÉRIAS!C:D,2,0),"")</f>
        <v/>
      </c>
      <c r="N424" s="23" t="str">
        <f>IFERROR(VLOOKUP(C424,Plan2!B:C,2,0),"")</f>
        <v/>
      </c>
    </row>
    <row r="425" spans="2:14" s="23" customFormat="1" x14ac:dyDescent="0.2">
      <c r="B425" s="16">
        <f t="shared" si="6"/>
        <v>417</v>
      </c>
      <c r="C425" s="33">
        <v>3028</v>
      </c>
      <c r="D425" s="34" t="s">
        <v>292</v>
      </c>
      <c r="E425" s="16" t="str">
        <f>IFERROR(VLOOKUP(C425,SRA!B:T,8,0),"")</f>
        <v>CLT</v>
      </c>
      <c r="F425" s="22" t="s">
        <v>509</v>
      </c>
      <c r="G425" s="16" t="str">
        <f>IFERROR(VLOOKUP(C425,SRA!B:T,5,0),"")</f>
        <v>ANALISTA QUALI IND</v>
      </c>
      <c r="H425" s="12">
        <f>IFERROR(VLOOKUP(C425,SRA!B:T,18,0),"")</f>
        <v>5191.91</v>
      </c>
      <c r="I425" s="12">
        <f>IFERROR(VLOOKUP(C425,SRA!B:T,19,0),"")</f>
        <v>1993.92</v>
      </c>
      <c r="J425" s="40">
        <f>IFERROR(VLOOKUP(C425,MAIO!B:F,3,0),"0,00")</f>
        <v>7487.21</v>
      </c>
      <c r="K425" s="12">
        <f>J425-L425</f>
        <v>2327.71</v>
      </c>
      <c r="L425" s="40">
        <f>IFERROR(VLOOKUP(C425,MAIO!B:H,7,0),"0,00")</f>
        <v>5159.5</v>
      </c>
      <c r="M425" s="29" t="str">
        <f>IFERROR(VLOOKUP(C425,FÉRIAS!C:D,2,0),"")</f>
        <v/>
      </c>
      <c r="N425" s="23" t="str">
        <f>IFERROR(VLOOKUP(C425,Plan2!B:C,2,0),"")</f>
        <v/>
      </c>
    </row>
    <row r="426" spans="2:14" s="23" customFormat="1" x14ac:dyDescent="0.2">
      <c r="B426" s="16">
        <f t="shared" si="6"/>
        <v>418</v>
      </c>
      <c r="C426" s="33">
        <v>3029</v>
      </c>
      <c r="D426" s="34" t="s">
        <v>460</v>
      </c>
      <c r="E426" s="16" t="str">
        <f>IFERROR(VLOOKUP(C426,SRA!B:T,8,0),"")</f>
        <v>CLT</v>
      </c>
      <c r="F426" s="22" t="s">
        <v>509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40">
        <f>IFERROR(VLOOKUP(C426,MAIO!B:F,3,0),"0,00")</f>
        <v>3806.6</v>
      </c>
      <c r="K426" s="12">
        <f>J426-L426</f>
        <v>534.38999999999987</v>
      </c>
      <c r="L426" s="40">
        <f>IFERROR(VLOOKUP(C426,MAIO!B:H,7,0),"0,00")</f>
        <v>3272.21</v>
      </c>
      <c r="M426" s="29" t="str">
        <f>IFERROR(VLOOKUP(C426,FÉRIAS!C:D,2,0),"")</f>
        <v/>
      </c>
      <c r="N426" s="23" t="str">
        <f>IFERROR(VLOOKUP(C426,Plan2!B:C,2,0),"")</f>
        <v/>
      </c>
    </row>
    <row r="427" spans="2:14" s="23" customFormat="1" x14ac:dyDescent="0.2">
      <c r="B427" s="16">
        <f t="shared" si="6"/>
        <v>419</v>
      </c>
      <c r="C427" s="33">
        <v>3031</v>
      </c>
      <c r="D427" s="34" t="s">
        <v>293</v>
      </c>
      <c r="E427" s="16" t="str">
        <f>IFERROR(VLOOKUP(C427,SRA!B:T,8,0),"")</f>
        <v>CLT</v>
      </c>
      <c r="F427" s="22" t="s">
        <v>509</v>
      </c>
      <c r="G427" s="16" t="str">
        <f>IFERROR(VLOOKUP(C427,SRA!B:T,5,0),"")</f>
        <v>MEDICO DO TRABALHO</v>
      </c>
      <c r="H427" s="12">
        <f>IFERROR(VLOOKUP(C427,SRA!B:T,18,0),"")</f>
        <v>5905.32</v>
      </c>
      <c r="I427" s="12">
        <f>IFERROR(VLOOKUP(C427,SRA!B:T,19,0),"")</f>
        <v>0</v>
      </c>
      <c r="J427" s="40">
        <f>IFERROR(VLOOKUP(C427,MAIO!B:F,3,0),"0,00")</f>
        <v>6906.56</v>
      </c>
      <c r="K427" s="12">
        <f>J427-L427</f>
        <v>1557.1000000000004</v>
      </c>
      <c r="L427" s="40">
        <f>IFERROR(VLOOKUP(C427,MAIO!B:H,7,0),"0,00")</f>
        <v>5349.46</v>
      </c>
      <c r="M427" s="29" t="str">
        <f>IFERROR(VLOOKUP(C427,FÉRIAS!C:D,2,0),"")</f>
        <v/>
      </c>
      <c r="N427" s="23" t="str">
        <f>IFERROR(VLOOKUP(C427,Plan2!B:C,2,0),"")</f>
        <v/>
      </c>
    </row>
    <row r="428" spans="2:14" s="23" customFormat="1" x14ac:dyDescent="0.2">
      <c r="B428" s="16">
        <f t="shared" si="6"/>
        <v>420</v>
      </c>
      <c r="C428" s="33">
        <v>3032</v>
      </c>
      <c r="D428" s="34" t="s">
        <v>402</v>
      </c>
      <c r="E428" s="16" t="str">
        <f>IFERROR(VLOOKUP(C428,SRA!B:T,8,0),"")</f>
        <v>CLT</v>
      </c>
      <c r="F428" s="22" t="s">
        <v>509</v>
      </c>
      <c r="G428" s="16" t="str">
        <f>IFERROR(VLOOKUP(C428,SRA!B:T,5,0),"")</f>
        <v>ANA ASS FARMACEUTICA</v>
      </c>
      <c r="H428" s="12">
        <f>IFERROR(VLOOKUP(C428,SRA!B:T,18,0),"")</f>
        <v>3806.6</v>
      </c>
      <c r="I428" s="12">
        <f>IFERROR(VLOOKUP(C428,SRA!B:T,19,0),"")</f>
        <v>0</v>
      </c>
      <c r="J428" s="40">
        <f>IFERROR(VLOOKUP(C428,MAIO!B:F,3,0),"0,00")</f>
        <v>3806.6</v>
      </c>
      <c r="K428" s="12">
        <f>J428-L428</f>
        <v>547.23</v>
      </c>
      <c r="L428" s="40">
        <f>IFERROR(VLOOKUP(C428,MAIO!B:H,7,0),"0,00")</f>
        <v>3259.37</v>
      </c>
      <c r="M428" s="29" t="str">
        <f>IFERROR(VLOOKUP(C428,FÉRIAS!C:D,2,0),"")</f>
        <v/>
      </c>
      <c r="N428" s="23" t="str">
        <f>IFERROR(VLOOKUP(C428,Plan2!B:C,2,0),"")</f>
        <v/>
      </c>
    </row>
    <row r="429" spans="2:14" s="23" customFormat="1" x14ac:dyDescent="0.2">
      <c r="B429" s="16">
        <f t="shared" si="6"/>
        <v>421</v>
      </c>
      <c r="C429" s="33">
        <v>3036</v>
      </c>
      <c r="D429" s="34" t="s">
        <v>294</v>
      </c>
      <c r="E429" s="16" t="str">
        <f>IFERROR(VLOOKUP(C429,SRA!B:T,8,0),"")</f>
        <v>CLT</v>
      </c>
      <c r="F429" s="22" t="s">
        <v>509</v>
      </c>
      <c r="G429" s="16" t="str">
        <f>IFERROR(VLOOKUP(C429,SRA!B:T,5,0),"")</f>
        <v>TEC.EM QUALIDADE IND</v>
      </c>
      <c r="H429" s="12">
        <f>IFERROR(VLOOKUP(C429,SRA!B:T,18,0),"")</f>
        <v>1714.22</v>
      </c>
      <c r="I429" s="12">
        <f>IFERROR(VLOOKUP(C429,SRA!B:T,19,0),"")</f>
        <v>0</v>
      </c>
      <c r="J429" s="40">
        <f>IFERROR(VLOOKUP(C429,MAIO!B:F,3,0),"0,00")</f>
        <v>2007.04</v>
      </c>
      <c r="K429" s="12">
        <f>J429-L429</f>
        <v>154.47000000000003</v>
      </c>
      <c r="L429" s="40">
        <f>IFERROR(VLOOKUP(C429,MAIO!B:H,7,0),"0,00")</f>
        <v>1852.57</v>
      </c>
      <c r="M429" s="29" t="str">
        <f>IFERROR(VLOOKUP(C429,FÉRIAS!C:D,2,0),"")</f>
        <v/>
      </c>
      <c r="N429" s="23" t="str">
        <f>IFERROR(VLOOKUP(C429,Plan2!B:C,2,0),"")</f>
        <v/>
      </c>
    </row>
    <row r="430" spans="2:14" s="23" customFormat="1" x14ac:dyDescent="0.2">
      <c r="B430" s="16">
        <f t="shared" si="6"/>
        <v>422</v>
      </c>
      <c r="C430" s="33">
        <v>3037</v>
      </c>
      <c r="D430" s="34" t="s">
        <v>295</v>
      </c>
      <c r="E430" s="16" t="str">
        <f>IFERROR(VLOOKUP(C430,SRA!B:T,8,0),"")</f>
        <v>CLT</v>
      </c>
      <c r="F430" s="22" t="s">
        <v>509</v>
      </c>
      <c r="G430" s="16" t="str">
        <f>IFERROR(VLOOKUP(C430,SRA!B:T,5,0),"")</f>
        <v>AUX. LABORATORIO</v>
      </c>
      <c r="H430" s="12">
        <f>IFERROR(VLOOKUP(C430,SRA!B:T,18,0),"")</f>
        <v>1169.46</v>
      </c>
      <c r="I430" s="12">
        <f>IFERROR(VLOOKUP(C430,SRA!B:T,19,0),"")</f>
        <v>0</v>
      </c>
      <c r="J430" s="40">
        <f>IFERROR(VLOOKUP(C430,MAIO!B:F,3,0),"0,00")</f>
        <v>1443.34</v>
      </c>
      <c r="K430" s="12">
        <f>J430-L430</f>
        <v>253.43999999999983</v>
      </c>
      <c r="L430" s="40">
        <f>IFERROR(VLOOKUP(C430,MAIO!B:H,7,0),"0,00")</f>
        <v>1189.9000000000001</v>
      </c>
      <c r="M430" s="29" t="str">
        <f>IFERROR(VLOOKUP(C430,FÉRIAS!C:D,2,0),"")</f>
        <v/>
      </c>
      <c r="N430" s="23" t="str">
        <f>IFERROR(VLOOKUP(C430,Plan2!B:C,2,0),"")</f>
        <v/>
      </c>
    </row>
    <row r="431" spans="2:14" s="23" customFormat="1" x14ac:dyDescent="0.2">
      <c r="B431" s="16">
        <f t="shared" si="6"/>
        <v>423</v>
      </c>
      <c r="C431" s="33">
        <v>3039</v>
      </c>
      <c r="D431" s="34" t="s">
        <v>296</v>
      </c>
      <c r="E431" s="16" t="str">
        <f>IFERROR(VLOOKUP(C431,SRA!B:T,8,0),"")</f>
        <v>CLT</v>
      </c>
      <c r="F431" s="22" t="s">
        <v>538</v>
      </c>
      <c r="G431" s="16" t="str">
        <f>IFERROR(VLOOKUP(C431,SRA!B:T,5,0),"")</f>
        <v>TEC. EM OPTICA</v>
      </c>
      <c r="H431" s="12">
        <f>IFERROR(VLOOKUP(C431,SRA!B:T,18,0),"")</f>
        <v>1714.22</v>
      </c>
      <c r="I431" s="12">
        <f>IFERROR(VLOOKUP(C431,SRA!B:T,19,0),"")</f>
        <v>0</v>
      </c>
      <c r="J431" s="40">
        <f>IFERROR(VLOOKUP(C431,MAIO!B:F,3,0),"0,00")</f>
        <v>2144.2600000000002</v>
      </c>
      <c r="K431" s="12">
        <f>J431-L431</f>
        <v>2144.2600000000002</v>
      </c>
      <c r="L431" s="40">
        <f>IFERROR(VLOOKUP(C431,MAIO!B:H,7,0),"0,00")</f>
        <v>0</v>
      </c>
      <c r="M431" s="29" t="str">
        <f>IFERROR(VLOOKUP(C431,FÉRIAS!C:D,2,0),"")</f>
        <v/>
      </c>
      <c r="N431" s="23" t="str">
        <f>IFERROR(VLOOKUP(C431,Plan2!B:C,2,0),"")</f>
        <v>CARLOS FREDERICO DOS SANTOS</v>
      </c>
    </row>
    <row r="432" spans="2:14" s="23" customFormat="1" x14ac:dyDescent="0.2">
      <c r="B432" s="16">
        <f t="shared" si="6"/>
        <v>424</v>
      </c>
      <c r="C432" s="33">
        <v>3040</v>
      </c>
      <c r="D432" s="34" t="s">
        <v>297</v>
      </c>
      <c r="E432" s="16" t="str">
        <f>IFERROR(VLOOKUP(C432,SRA!B:T,8,0),"")</f>
        <v>CLT</v>
      </c>
      <c r="F432" s="22" t="s">
        <v>509</v>
      </c>
      <c r="G432" s="16" t="str">
        <f>IFERROR(VLOOKUP(C432,SRA!B:T,5,0),"")</f>
        <v>TEC. EM OPTICA</v>
      </c>
      <c r="H432" s="12">
        <f>IFERROR(VLOOKUP(C432,SRA!B:T,18,0),"")</f>
        <v>1714.22</v>
      </c>
      <c r="I432" s="12">
        <f>IFERROR(VLOOKUP(C432,SRA!B:T,19,0),"")</f>
        <v>0</v>
      </c>
      <c r="J432" s="40">
        <f>IFERROR(VLOOKUP(C432,MAIO!B:F,3,0),"0,00")</f>
        <v>2015.6</v>
      </c>
      <c r="K432" s="12">
        <f>J432-L432</f>
        <v>1054.4899999999998</v>
      </c>
      <c r="L432" s="40">
        <f>IFERROR(VLOOKUP(C432,MAIO!B:H,7,0),"0,00")</f>
        <v>961.11</v>
      </c>
      <c r="M432" s="29" t="str">
        <f>IFERROR(VLOOKUP(C432,FÉRIAS!C:D,2,0),"")</f>
        <v/>
      </c>
      <c r="N432" s="23" t="str">
        <f>IFERROR(VLOOKUP(C432,Plan2!B:C,2,0),"")</f>
        <v/>
      </c>
    </row>
    <row r="433" spans="2:14" s="23" customFormat="1" x14ac:dyDescent="0.2">
      <c r="B433" s="16">
        <f t="shared" si="6"/>
        <v>425</v>
      </c>
      <c r="C433" s="33">
        <v>3044</v>
      </c>
      <c r="D433" s="34" t="s">
        <v>411</v>
      </c>
      <c r="E433" s="16" t="str">
        <f>IFERROR(VLOOKUP(C433,SRA!B:T,8,0),"")</f>
        <v>CLT</v>
      </c>
      <c r="F433" s="22" t="s">
        <v>509</v>
      </c>
      <c r="G433" s="16" t="str">
        <f>IFERROR(VLOOKUP(C433,SRA!B:T,5,0),"")</f>
        <v>ANA ASS FARMACEUTICA</v>
      </c>
      <c r="H433" s="12">
        <f>IFERROR(VLOOKUP(C433,SRA!B:T,18,0),"")</f>
        <v>3806.6</v>
      </c>
      <c r="I433" s="12">
        <f>IFERROR(VLOOKUP(C433,SRA!B:T,19,0),"")</f>
        <v>0</v>
      </c>
      <c r="J433" s="40">
        <f>IFERROR(VLOOKUP(C433,MAIO!B:F,3,0),"0,00")</f>
        <v>4104.68</v>
      </c>
      <c r="K433" s="12">
        <f>J433-L433</f>
        <v>1904.1500000000005</v>
      </c>
      <c r="L433" s="40">
        <f>IFERROR(VLOOKUP(C433,MAIO!B:H,7,0),"0,00")</f>
        <v>2200.5299999999997</v>
      </c>
      <c r="M433" s="29" t="str">
        <f>IFERROR(VLOOKUP(C433,FÉRIAS!C:D,2,0),"")</f>
        <v/>
      </c>
      <c r="N433" s="23" t="str">
        <f>IFERROR(VLOOKUP(C433,Plan2!B:C,2,0),"")</f>
        <v/>
      </c>
    </row>
    <row r="434" spans="2:14" s="23" customFormat="1" x14ac:dyDescent="0.2">
      <c r="B434" s="16">
        <f t="shared" si="6"/>
        <v>426</v>
      </c>
      <c r="C434" s="33">
        <v>3045</v>
      </c>
      <c r="D434" s="34" t="s">
        <v>445</v>
      </c>
      <c r="E434" s="16" t="str">
        <f>IFERROR(VLOOKUP(C434,SRA!B:T,8,0),"")</f>
        <v>CLT</v>
      </c>
      <c r="F434" s="22" t="s">
        <v>509</v>
      </c>
      <c r="G434" s="16" t="str">
        <f>IFERROR(VLOOKUP(C434,SRA!B:T,5,0),"")</f>
        <v>ANA ASS FARMACEUTICA</v>
      </c>
      <c r="H434" s="12">
        <f>IFERROR(VLOOKUP(C434,SRA!B:T,18,0),"")</f>
        <v>3806.6</v>
      </c>
      <c r="I434" s="12">
        <f>IFERROR(VLOOKUP(C434,SRA!B:T,19,0),"")</f>
        <v>0</v>
      </c>
      <c r="J434" s="40">
        <f>IFERROR(VLOOKUP(C434,MAIO!B:F,3,0),"0,00")</f>
        <v>4409.3599999999997</v>
      </c>
      <c r="K434" s="12">
        <f>J434-L434</f>
        <v>2057.91</v>
      </c>
      <c r="L434" s="40">
        <f>IFERROR(VLOOKUP(C434,MAIO!B:H,7,0),"0,00")</f>
        <v>2351.4499999999998</v>
      </c>
      <c r="M434" s="29" t="str">
        <f>IFERROR(VLOOKUP(C434,FÉRIAS!C:D,2,0),"")</f>
        <v/>
      </c>
      <c r="N434" s="23" t="str">
        <f>IFERROR(VLOOKUP(C434,Plan2!B:C,2,0),"")</f>
        <v/>
      </c>
    </row>
    <row r="435" spans="2:14" s="23" customFormat="1" x14ac:dyDescent="0.2">
      <c r="B435" s="16">
        <f t="shared" si="6"/>
        <v>427</v>
      </c>
      <c r="C435" s="33">
        <v>3046</v>
      </c>
      <c r="D435" s="34" t="s">
        <v>464</v>
      </c>
      <c r="E435" s="16" t="str">
        <f>IFERROR(VLOOKUP(C435,SRA!B:T,8,0),"")</f>
        <v>CLT</v>
      </c>
      <c r="F435" s="22" t="s">
        <v>509</v>
      </c>
      <c r="G435" s="16" t="str">
        <f>IFERROR(VLOOKUP(C435,SRA!B:T,5,0),"")</f>
        <v>ANA ASS FARMACEUTICA</v>
      </c>
      <c r="H435" s="12">
        <f>IFERROR(VLOOKUP(C435,SRA!B:T,18,0),"")</f>
        <v>3806.6</v>
      </c>
      <c r="I435" s="12">
        <f>IFERROR(VLOOKUP(C435,SRA!B:T,19,0),"")</f>
        <v>0</v>
      </c>
      <c r="J435" s="40">
        <f>IFERROR(VLOOKUP(C435,MAIO!B:F,3,0),"0,00")</f>
        <v>4107.9799999999996</v>
      </c>
      <c r="K435" s="12">
        <f>J435-L435</f>
        <v>672.89999999999964</v>
      </c>
      <c r="L435" s="40">
        <f>IFERROR(VLOOKUP(C435,MAIO!B:H,7,0),"0,00")</f>
        <v>3435.08</v>
      </c>
      <c r="M435" s="29" t="str">
        <f>IFERROR(VLOOKUP(C435,FÉRIAS!C:D,2,0),"")</f>
        <v/>
      </c>
      <c r="N435" s="23" t="str">
        <f>IFERROR(VLOOKUP(C435,Plan2!B:C,2,0),"")</f>
        <v/>
      </c>
    </row>
    <row r="436" spans="2:14" s="23" customFormat="1" x14ac:dyDescent="0.2">
      <c r="B436" s="16">
        <f t="shared" si="6"/>
        <v>428</v>
      </c>
      <c r="C436" s="33">
        <v>3047</v>
      </c>
      <c r="D436" s="34" t="s">
        <v>298</v>
      </c>
      <c r="E436" s="16" t="str">
        <f>IFERROR(VLOOKUP(C436,SRA!B:T,8,0),"")</f>
        <v>CLT</v>
      </c>
      <c r="F436" s="22" t="s">
        <v>509</v>
      </c>
      <c r="G436" s="16" t="str">
        <f>IFERROR(VLOOKUP(C436,SRA!B:T,5,0),"")</f>
        <v>TEC. EM ADM. E FIN.</v>
      </c>
      <c r="H436" s="12">
        <f>IFERROR(VLOOKUP(C436,SRA!B:T,18,0),"")</f>
        <v>1714.22</v>
      </c>
      <c r="I436" s="12">
        <f>IFERROR(VLOOKUP(C436,SRA!B:T,19,0),"")</f>
        <v>0</v>
      </c>
      <c r="J436" s="40">
        <f>IFERROR(VLOOKUP(C436,MAIO!B:F,3,0),"0,00")</f>
        <v>2046.54</v>
      </c>
      <c r="K436" s="12">
        <f>J436-L436</f>
        <v>404.44999999999982</v>
      </c>
      <c r="L436" s="40">
        <f>IFERROR(VLOOKUP(C436,MAIO!B:H,7,0),"0,00")</f>
        <v>1642.0900000000001</v>
      </c>
      <c r="M436" s="29" t="str">
        <f>IFERROR(VLOOKUP(C436,FÉRIAS!C:D,2,0),"")</f>
        <v/>
      </c>
      <c r="N436" s="23" t="str">
        <f>IFERROR(VLOOKUP(C436,Plan2!B:C,2,0),"")</f>
        <v/>
      </c>
    </row>
    <row r="437" spans="2:14" s="23" customFormat="1" x14ac:dyDescent="0.2">
      <c r="B437" s="16">
        <f t="shared" si="6"/>
        <v>429</v>
      </c>
      <c r="C437" s="33">
        <v>3049</v>
      </c>
      <c r="D437" s="34" t="s">
        <v>299</v>
      </c>
      <c r="E437" s="16" t="str">
        <f>IFERROR(VLOOKUP(C437,SRA!B:T,8,0),"")</f>
        <v>CLT</v>
      </c>
      <c r="F437" s="22" t="s">
        <v>509</v>
      </c>
      <c r="G437" s="16" t="str">
        <f>IFERROR(VLOOKUP(C437,SRA!B:T,5,0),"")</f>
        <v>ANA. SEG DO TRABALHO</v>
      </c>
      <c r="H437" s="12">
        <f>IFERROR(VLOOKUP(C437,SRA!B:T,18,0),"")</f>
        <v>2982.55</v>
      </c>
      <c r="I437" s="12">
        <f>IFERROR(VLOOKUP(C437,SRA!B:T,19,0),"")</f>
        <v>1993.92</v>
      </c>
      <c r="J437" s="40">
        <f>IFERROR(VLOOKUP(C437,MAIO!B:F,3,0),"0,00")</f>
        <v>4976.47</v>
      </c>
      <c r="K437" s="12">
        <f>J437-L437</f>
        <v>3102.6400000000003</v>
      </c>
      <c r="L437" s="40">
        <f>IFERROR(VLOOKUP(C437,MAIO!B:H,7,0),"0,00")</f>
        <v>1873.83</v>
      </c>
      <c r="M437" s="29" t="str">
        <f>IFERROR(VLOOKUP(C437,FÉRIAS!C:D,2,0),"")</f>
        <v/>
      </c>
      <c r="N437" s="23" t="str">
        <f>IFERROR(VLOOKUP(C437,Plan2!B:C,2,0),"")</f>
        <v/>
      </c>
    </row>
    <row r="438" spans="2:14" s="23" customFormat="1" x14ac:dyDescent="0.2">
      <c r="B438" s="16">
        <f t="shared" si="6"/>
        <v>430</v>
      </c>
      <c r="C438" s="33">
        <v>3052</v>
      </c>
      <c r="D438" s="34" t="s">
        <v>300</v>
      </c>
      <c r="E438" s="16" t="str">
        <f>IFERROR(VLOOKUP(C438,SRA!B:T,8,0),"")</f>
        <v>CLT</v>
      </c>
      <c r="F438" s="22" t="s">
        <v>509</v>
      </c>
      <c r="G438" s="16" t="str">
        <f>IFERROR(VLOOKUP(C438,SRA!B:T,5,0),"")</f>
        <v>FARMACEUTICO IND</v>
      </c>
      <c r="H438" s="12">
        <f>IFERROR(VLOOKUP(C438,SRA!B:T,18,0),"")</f>
        <v>5191.91</v>
      </c>
      <c r="I438" s="12">
        <f>IFERROR(VLOOKUP(C438,SRA!B:T,19,0),"")</f>
        <v>0</v>
      </c>
      <c r="J438" s="40">
        <f>IFERROR(VLOOKUP(C438,MAIO!B:F,3,0),"0,00")</f>
        <v>5191.91</v>
      </c>
      <c r="K438" s="12">
        <f>J438-L438</f>
        <v>974.5</v>
      </c>
      <c r="L438" s="40">
        <f>IFERROR(VLOOKUP(C438,MAIO!B:H,7,0),"0,00")</f>
        <v>4217.41</v>
      </c>
      <c r="M438" s="29" t="str">
        <f>IFERROR(VLOOKUP(C438,FÉRIAS!C:D,2,0),"")</f>
        <v/>
      </c>
      <c r="N438" s="23" t="str">
        <f>IFERROR(VLOOKUP(C438,Plan2!B:C,2,0),"")</f>
        <v/>
      </c>
    </row>
    <row r="439" spans="2:14" s="23" customFormat="1" x14ac:dyDescent="0.2">
      <c r="B439" s="16">
        <f t="shared" si="6"/>
        <v>431</v>
      </c>
      <c r="C439" s="33">
        <v>3055</v>
      </c>
      <c r="D439" s="34" t="s">
        <v>456</v>
      </c>
      <c r="E439" s="16" t="str">
        <f>IFERROR(VLOOKUP(C439,SRA!B:T,8,0),"")</f>
        <v>CLT</v>
      </c>
      <c r="F439" s="22" t="s">
        <v>509</v>
      </c>
      <c r="G439" s="16" t="str">
        <f>IFERROR(VLOOKUP(C439,SRA!B:T,5,0),"")</f>
        <v>ANA ASS FARMACEUTICA</v>
      </c>
      <c r="H439" s="12">
        <f>IFERROR(VLOOKUP(C439,SRA!B:T,18,0),"")</f>
        <v>3806.6</v>
      </c>
      <c r="I439" s="12">
        <f>IFERROR(VLOOKUP(C439,SRA!B:T,19,0),"")</f>
        <v>0</v>
      </c>
      <c r="J439" s="40">
        <f>IFERROR(VLOOKUP(C439,MAIO!B:F,3,0),"0,00")</f>
        <v>3806.6</v>
      </c>
      <c r="K439" s="12">
        <f>J439-L439</f>
        <v>1296.8499999999999</v>
      </c>
      <c r="L439" s="40">
        <f>IFERROR(VLOOKUP(C439,MAIO!B:H,7,0),"0,00")</f>
        <v>2509.75</v>
      </c>
      <c r="M439" s="29" t="str">
        <f>IFERROR(VLOOKUP(C439,FÉRIAS!C:D,2,0),"")</f>
        <v/>
      </c>
      <c r="N439" s="23" t="str">
        <f>IFERROR(VLOOKUP(C439,Plan2!B:C,2,0),"")</f>
        <v/>
      </c>
    </row>
    <row r="440" spans="2:14" s="23" customFormat="1" x14ac:dyDescent="0.2">
      <c r="B440" s="16">
        <f t="shared" si="6"/>
        <v>432</v>
      </c>
      <c r="C440" s="33">
        <v>3057</v>
      </c>
      <c r="D440" s="34" t="s">
        <v>301</v>
      </c>
      <c r="E440" s="16" t="str">
        <f>IFERROR(VLOOKUP(C440,SRA!B:T,8,0),"")</f>
        <v>CLT</v>
      </c>
      <c r="F440" s="22" t="s">
        <v>523</v>
      </c>
      <c r="G440" s="16" t="str">
        <f>IFERROR(VLOOKUP(C440,SRA!B:T,5,0),"")</f>
        <v>TEC.EM QUALIDADE IND</v>
      </c>
      <c r="H440" s="12">
        <f>IFERROR(VLOOKUP(C440,SRA!B:T,18,0),"")</f>
        <v>1714.22</v>
      </c>
      <c r="I440" s="12">
        <f>IFERROR(VLOOKUP(C440,SRA!B:T,19,0),"")</f>
        <v>0</v>
      </c>
      <c r="J440" s="40">
        <f>IFERROR(VLOOKUP(C440,MAIO!B:F,3,0),"0,00")</f>
        <v>2328.6799999999998</v>
      </c>
      <c r="K440" s="12">
        <f>J440-L440</f>
        <v>2328.6799999999998</v>
      </c>
      <c r="L440" s="40">
        <f>IFERROR(VLOOKUP(C440,MAIO!B:H,7,0),"0,00")</f>
        <v>0</v>
      </c>
      <c r="M440" s="29" t="str">
        <f>IFERROR(VLOOKUP(C440,FÉRIAS!C:D,2,0),"")</f>
        <v>YANNE TALITA PEREIRA CALIXTO</v>
      </c>
      <c r="N440" s="23" t="str">
        <f>IFERROR(VLOOKUP(C440,Plan2!B:C,2,0),"")</f>
        <v/>
      </c>
    </row>
    <row r="441" spans="2:14" s="23" customFormat="1" x14ac:dyDescent="0.2">
      <c r="B441" s="16">
        <f t="shared" si="6"/>
        <v>433</v>
      </c>
      <c r="C441" s="33">
        <v>3061</v>
      </c>
      <c r="D441" s="34" t="s">
        <v>302</v>
      </c>
      <c r="E441" s="16" t="str">
        <f>IFERROR(VLOOKUP(C441,SRA!B:T,8,0),"")</f>
        <v>CLT</v>
      </c>
      <c r="F441" s="22" t="s">
        <v>509</v>
      </c>
      <c r="G441" s="16" t="str">
        <f>IFERROR(VLOOKUP(C441,SRA!B:T,5,0),"")</f>
        <v>TEC.EM QUALIDADE IND</v>
      </c>
      <c r="H441" s="12">
        <f>IFERROR(VLOOKUP(C441,SRA!B:T,18,0),"")</f>
        <v>1714.22</v>
      </c>
      <c r="I441" s="12">
        <f>IFERROR(VLOOKUP(C441,SRA!B:T,19,0),"")</f>
        <v>0</v>
      </c>
      <c r="J441" s="40">
        <f>IFERROR(VLOOKUP(C441,MAIO!B:F,3,0),"0,00")</f>
        <v>1714.22</v>
      </c>
      <c r="K441" s="12">
        <f>J441-L441</f>
        <v>235.76</v>
      </c>
      <c r="L441" s="40">
        <f>IFERROR(VLOOKUP(C441,MAIO!B:H,7,0),"0,00")</f>
        <v>1478.46</v>
      </c>
      <c r="M441" s="29" t="str">
        <f>IFERROR(VLOOKUP(C441,FÉRIAS!C:D,2,0),"")</f>
        <v/>
      </c>
      <c r="N441" s="23" t="str">
        <f>IFERROR(VLOOKUP(C441,Plan2!B:C,2,0),"")</f>
        <v/>
      </c>
    </row>
    <row r="442" spans="2:14" s="23" customFormat="1" x14ac:dyDescent="0.2">
      <c r="B442" s="16">
        <f t="shared" si="6"/>
        <v>434</v>
      </c>
      <c r="C442" s="33">
        <v>3062</v>
      </c>
      <c r="D442" s="34" t="s">
        <v>303</v>
      </c>
      <c r="E442" s="16" t="str">
        <f>IFERROR(VLOOKUP(C442,SRA!B:T,8,0),"")</f>
        <v>CLT</v>
      </c>
      <c r="F442" s="22" t="s">
        <v>509</v>
      </c>
      <c r="G442" s="16" t="str">
        <f>IFERROR(VLOOKUP(C442,SRA!B:T,5,0),"")</f>
        <v>AUX. LABORATORIO</v>
      </c>
      <c r="H442" s="12">
        <f>IFERROR(VLOOKUP(C442,SRA!B:T,18,0),"")</f>
        <v>1169.46</v>
      </c>
      <c r="I442" s="12">
        <f>IFERROR(VLOOKUP(C442,SRA!B:T,19,0),"")</f>
        <v>0</v>
      </c>
      <c r="J442" s="40">
        <f>IFERROR(VLOOKUP(C442,MAIO!B:F,3,0),"0,00")</f>
        <v>1610.72</v>
      </c>
      <c r="K442" s="12">
        <f>J442-L442</f>
        <v>530.01</v>
      </c>
      <c r="L442" s="40">
        <f>IFERROR(VLOOKUP(C442,MAIO!B:H,7,0),"0,00")</f>
        <v>1080.71</v>
      </c>
      <c r="M442" s="29" t="str">
        <f>IFERROR(VLOOKUP(C442,FÉRIAS!C:D,2,0),"")</f>
        <v/>
      </c>
      <c r="N442" s="23" t="str">
        <f>IFERROR(VLOOKUP(C442,Plan2!B:C,2,0),"")</f>
        <v/>
      </c>
    </row>
    <row r="443" spans="2:14" s="23" customFormat="1" x14ac:dyDescent="0.2">
      <c r="B443" s="16">
        <f t="shared" si="6"/>
        <v>435</v>
      </c>
      <c r="C443" s="33">
        <v>3063</v>
      </c>
      <c r="D443" s="34" t="s">
        <v>304</v>
      </c>
      <c r="E443" s="16" t="str">
        <f>IFERROR(VLOOKUP(C443,SRA!B:T,8,0),"")</f>
        <v>CLT</v>
      </c>
      <c r="F443" s="22" t="s">
        <v>509</v>
      </c>
      <c r="G443" s="16" t="str">
        <f>IFERROR(VLOOKUP(C443,SRA!B:T,5,0),"")</f>
        <v>TEC. EM ADM. E VEN.</v>
      </c>
      <c r="H443" s="12">
        <f>IFERROR(VLOOKUP(C443,SRA!B:T,18,0),"")</f>
        <v>1714.23</v>
      </c>
      <c r="I443" s="12">
        <f>IFERROR(VLOOKUP(C443,SRA!B:T,19,0),"")</f>
        <v>0</v>
      </c>
      <c r="J443" s="40">
        <f>IFERROR(VLOOKUP(C443,MAIO!B:F,3,0),"0,00")</f>
        <v>2015.61</v>
      </c>
      <c r="K443" s="12">
        <f>J443-L443</f>
        <v>635.09999999999991</v>
      </c>
      <c r="L443" s="40">
        <f>IFERROR(VLOOKUP(C443,MAIO!B:H,7,0),"0,00")</f>
        <v>1380.51</v>
      </c>
      <c r="M443" s="29" t="str">
        <f>IFERROR(VLOOKUP(C443,FÉRIAS!C:D,2,0),"")</f>
        <v/>
      </c>
      <c r="N443" s="23" t="str">
        <f>IFERROR(VLOOKUP(C443,Plan2!B:C,2,0),"")</f>
        <v/>
      </c>
    </row>
    <row r="444" spans="2:14" s="23" customFormat="1" x14ac:dyDescent="0.2">
      <c r="B444" s="16">
        <f t="shared" si="6"/>
        <v>436</v>
      </c>
      <c r="C444" s="33">
        <v>3066</v>
      </c>
      <c r="D444" s="34" t="s">
        <v>305</v>
      </c>
      <c r="E444" s="16" t="str">
        <f>IFERROR(VLOOKUP(C444,SRA!B:T,8,0),"")</f>
        <v>CLT</v>
      </c>
      <c r="F444" s="22" t="s">
        <v>538</v>
      </c>
      <c r="G444" s="16" t="str">
        <f>IFERROR(VLOOKUP(C444,SRA!B:T,5,0),"")</f>
        <v>ANALISTA EM RH</v>
      </c>
      <c r="H444" s="12">
        <f>IFERROR(VLOOKUP(C444,SRA!B:T,18,0),"")</f>
        <v>2982.55</v>
      </c>
      <c r="I444" s="12">
        <f>IFERROR(VLOOKUP(C444,SRA!B:T,19,0),"")</f>
        <v>1107.73</v>
      </c>
      <c r="J444" s="40">
        <f>IFERROR(VLOOKUP(C444,MAIO!B:F,3,0),"0,00")</f>
        <v>328.91</v>
      </c>
      <c r="K444" s="12">
        <f>J444-L444</f>
        <v>328.91</v>
      </c>
      <c r="L444" s="40">
        <f>IFERROR(VLOOKUP(C444,MAIO!B:H,7,0),"0,00")</f>
        <v>0</v>
      </c>
      <c r="M444" s="29" t="str">
        <f>IFERROR(VLOOKUP(C444,FÉRIAS!C:D,2,0),"")</f>
        <v/>
      </c>
      <c r="N444" s="23" t="str">
        <f>IFERROR(VLOOKUP(C444,Plan2!B:C,2,0),"")</f>
        <v>GENIVAL F DA SILVA JUNIOR</v>
      </c>
    </row>
    <row r="445" spans="2:14" s="23" customFormat="1" x14ac:dyDescent="0.2">
      <c r="B445" s="16">
        <f t="shared" si="6"/>
        <v>437</v>
      </c>
      <c r="C445" s="33">
        <v>3067</v>
      </c>
      <c r="D445" s="34" t="s">
        <v>306</v>
      </c>
      <c r="E445" s="16" t="str">
        <f>IFERROR(VLOOKUP(C445,SRA!B:T,8,0),"")</f>
        <v>CLT</v>
      </c>
      <c r="F445" s="22" t="s">
        <v>509</v>
      </c>
      <c r="G445" s="16" t="str">
        <f>IFERROR(VLOOKUP(C445,SRA!B:T,5,0),"")</f>
        <v>TEC. EM ADM. E FIN.</v>
      </c>
      <c r="H445" s="12">
        <f>IFERROR(VLOOKUP(C445,SRA!B:T,18,0),"")</f>
        <v>1714.22</v>
      </c>
      <c r="I445" s="12">
        <f>IFERROR(VLOOKUP(C445,SRA!B:T,19,0),"")</f>
        <v>0</v>
      </c>
      <c r="J445" s="40">
        <f>IFERROR(VLOOKUP(C445,MAIO!B:F,3,0),"0,00")</f>
        <v>2423.17</v>
      </c>
      <c r="K445" s="12">
        <f>J445-L445</f>
        <v>1075.97</v>
      </c>
      <c r="L445" s="40">
        <f>IFERROR(VLOOKUP(C445,MAIO!B:H,7,0),"0,00")</f>
        <v>1347.2</v>
      </c>
      <c r="M445" s="29" t="str">
        <f>IFERROR(VLOOKUP(C445,FÉRIAS!C:D,2,0),"")</f>
        <v/>
      </c>
      <c r="N445" s="23" t="str">
        <f>IFERROR(VLOOKUP(C445,Plan2!B:C,2,0),"")</f>
        <v/>
      </c>
    </row>
    <row r="446" spans="2:14" s="23" customFormat="1" x14ac:dyDescent="0.2">
      <c r="B446" s="16">
        <f t="shared" si="6"/>
        <v>438</v>
      </c>
      <c r="C446" s="33">
        <v>3069</v>
      </c>
      <c r="D446" s="34" t="s">
        <v>406</v>
      </c>
      <c r="E446" s="16" t="str">
        <f>IFERROR(VLOOKUP(C446,SRA!B:T,8,0),"")</f>
        <v>CLT</v>
      </c>
      <c r="F446" s="22" t="s">
        <v>509</v>
      </c>
      <c r="G446" s="16" t="str">
        <f>IFERROR(VLOOKUP(C446,SRA!B:T,5,0),"")</f>
        <v>TEC. EM ADM. E VEN.</v>
      </c>
      <c r="H446" s="12">
        <f>IFERROR(VLOOKUP(C446,SRA!B:T,18,0),"")</f>
        <v>1714.22</v>
      </c>
      <c r="I446" s="12">
        <f>IFERROR(VLOOKUP(C446,SRA!B:T,19,0),"")</f>
        <v>195.06</v>
      </c>
      <c r="J446" s="40">
        <f>IFERROR(VLOOKUP(C446,MAIO!B:F,3,0),"0,00")</f>
        <v>2512.04</v>
      </c>
      <c r="K446" s="12">
        <f>J446-L446</f>
        <v>688.84999999999991</v>
      </c>
      <c r="L446" s="40">
        <f>IFERROR(VLOOKUP(C446,MAIO!B:H,7,0),"0,00")</f>
        <v>1823.19</v>
      </c>
      <c r="M446" s="29" t="str">
        <f>IFERROR(VLOOKUP(C446,FÉRIAS!C:D,2,0),"")</f>
        <v/>
      </c>
      <c r="N446" s="23" t="str">
        <f>IFERROR(VLOOKUP(C446,Plan2!B:C,2,0),"")</f>
        <v/>
      </c>
    </row>
    <row r="447" spans="2:14" s="23" customFormat="1" x14ac:dyDescent="0.2">
      <c r="B447" s="16">
        <f t="shared" si="6"/>
        <v>439</v>
      </c>
      <c r="C447" s="33">
        <v>3080</v>
      </c>
      <c r="D447" s="34" t="s">
        <v>307</v>
      </c>
      <c r="E447" s="16" t="str">
        <f>IFERROR(VLOOKUP(C447,SRA!B:T,8,0),"")</f>
        <v>CLT</v>
      </c>
      <c r="F447" s="22" t="s">
        <v>509</v>
      </c>
      <c r="G447" s="16" t="str">
        <f>IFERROR(VLOOKUP(C447,SRA!B:T,5,0),"")</f>
        <v>ANALISTA INFORMATICA</v>
      </c>
      <c r="H447" s="12">
        <f>IFERROR(VLOOKUP(C447,SRA!B:T,18,0),"")</f>
        <v>2982.55</v>
      </c>
      <c r="I447" s="12">
        <f>IFERROR(VLOOKUP(C447,SRA!B:T,19,0),"")</f>
        <v>0</v>
      </c>
      <c r="J447" s="40">
        <f>IFERROR(VLOOKUP(C447,MAIO!B:F,3,0),"0,00")</f>
        <v>2982.55</v>
      </c>
      <c r="K447" s="12">
        <f>J447-L447</f>
        <v>331.87000000000035</v>
      </c>
      <c r="L447" s="40">
        <f>IFERROR(VLOOKUP(C447,MAIO!B:H,7,0),"0,00")</f>
        <v>2650.68</v>
      </c>
      <c r="M447" s="29" t="str">
        <f>IFERROR(VLOOKUP(C447,FÉRIAS!C:D,2,0),"")</f>
        <v/>
      </c>
      <c r="N447" s="23" t="str">
        <f>IFERROR(VLOOKUP(C447,Plan2!B:C,2,0),"")</f>
        <v/>
      </c>
    </row>
    <row r="448" spans="2:14" s="23" customFormat="1" x14ac:dyDescent="0.2">
      <c r="B448" s="16">
        <f t="shared" si="6"/>
        <v>440</v>
      </c>
      <c r="C448" s="33">
        <v>3084</v>
      </c>
      <c r="D448" s="34" t="s">
        <v>309</v>
      </c>
      <c r="E448" s="16" t="str">
        <f>IFERROR(VLOOKUP(C448,SRA!B:T,8,0),"")</f>
        <v>CLT</v>
      </c>
      <c r="F448" s="22" t="s">
        <v>509</v>
      </c>
      <c r="G448" s="16" t="str">
        <f>IFERROR(VLOOKUP(C448,SRA!B:T,5,0),"")</f>
        <v>TEC.EM QUALIDADE IND</v>
      </c>
      <c r="H448" s="12">
        <f>IFERROR(VLOOKUP(C448,SRA!B:T,18,0),"")</f>
        <v>1714.22</v>
      </c>
      <c r="I448" s="12">
        <f>IFERROR(VLOOKUP(C448,SRA!B:T,19,0),"")</f>
        <v>0</v>
      </c>
      <c r="J448" s="40">
        <f>IFERROR(VLOOKUP(C448,MAIO!B:F,3,0),"0,00")</f>
        <v>1714.22</v>
      </c>
      <c r="K448" s="12">
        <f>J448-L448</f>
        <v>238.3900000000001</v>
      </c>
      <c r="L448" s="40">
        <f>IFERROR(VLOOKUP(C448,MAIO!B:H,7,0),"0,00")</f>
        <v>1475.83</v>
      </c>
      <c r="M448" s="29" t="str">
        <f>IFERROR(VLOOKUP(C448,FÉRIAS!C:D,2,0),"")</f>
        <v/>
      </c>
      <c r="N448" s="23" t="str">
        <f>IFERROR(VLOOKUP(C448,Plan2!B:C,2,0),"")</f>
        <v/>
      </c>
    </row>
    <row r="449" spans="2:14" s="23" customFormat="1" x14ac:dyDescent="0.2">
      <c r="B449" s="16">
        <f t="shared" si="6"/>
        <v>441</v>
      </c>
      <c r="C449" s="33">
        <v>3085</v>
      </c>
      <c r="D449" s="34" t="s">
        <v>310</v>
      </c>
      <c r="E449" s="16" t="str">
        <f>IFERROR(VLOOKUP(C449,SRA!B:T,8,0),"")</f>
        <v>CLT</v>
      </c>
      <c r="F449" s="22" t="s">
        <v>509</v>
      </c>
      <c r="G449" s="16" t="str">
        <f>IFERROR(VLOOKUP(C449,SRA!B:T,5,0),"")</f>
        <v>TEC.EM QUALIDADE IND</v>
      </c>
      <c r="H449" s="12">
        <f>IFERROR(VLOOKUP(C449,SRA!B:T,18,0),"")</f>
        <v>1714.22</v>
      </c>
      <c r="I449" s="12">
        <f>IFERROR(VLOOKUP(C449,SRA!B:T,19,0),"")</f>
        <v>0</v>
      </c>
      <c r="J449" s="40">
        <f>IFERROR(VLOOKUP(C449,MAIO!B:F,3,0),"0,00")</f>
        <v>1835.62</v>
      </c>
      <c r="K449" s="12">
        <f>J449-L449</f>
        <v>629.31999999999994</v>
      </c>
      <c r="L449" s="40">
        <f>IFERROR(VLOOKUP(C449,MAIO!B:H,7,0),"0,00")</f>
        <v>1206.3</v>
      </c>
      <c r="M449" s="29" t="str">
        <f>IFERROR(VLOOKUP(C449,FÉRIAS!C:D,2,0),"")</f>
        <v/>
      </c>
      <c r="N449" s="23" t="str">
        <f>IFERROR(VLOOKUP(C449,Plan2!B:C,2,0),"")</f>
        <v/>
      </c>
    </row>
    <row r="450" spans="2:14" s="23" customFormat="1" x14ac:dyDescent="0.2">
      <c r="B450" s="16">
        <f t="shared" si="6"/>
        <v>442</v>
      </c>
      <c r="C450" s="33">
        <v>3086</v>
      </c>
      <c r="D450" s="34" t="s">
        <v>407</v>
      </c>
      <c r="E450" s="16" t="str">
        <f>IFERROR(VLOOKUP(C450,SRA!B:T,8,0),"")</f>
        <v>CLT</v>
      </c>
      <c r="F450" s="22" t="s">
        <v>509</v>
      </c>
      <c r="G450" s="16" t="str">
        <f>IFERROR(VLOOKUP(C450,SRA!B:T,5,0),"")</f>
        <v>ANA ASS FARMACEUTICA</v>
      </c>
      <c r="H450" s="12">
        <f>IFERROR(VLOOKUP(C450,SRA!B:T,18,0),"")</f>
        <v>3806.6</v>
      </c>
      <c r="I450" s="12">
        <f>IFERROR(VLOOKUP(C450,SRA!B:T,19,0),"")</f>
        <v>0</v>
      </c>
      <c r="J450" s="40">
        <f>IFERROR(VLOOKUP(C450,MAIO!B:F,3,0),"0,00")</f>
        <v>3806.6</v>
      </c>
      <c r="K450" s="12">
        <f>J450-L450</f>
        <v>535.00999999999976</v>
      </c>
      <c r="L450" s="40">
        <f>IFERROR(VLOOKUP(C450,MAIO!B:H,7,0),"0,00")</f>
        <v>3271.59</v>
      </c>
      <c r="M450" s="29" t="str">
        <f>IFERROR(VLOOKUP(C450,FÉRIAS!C:D,2,0),"")</f>
        <v/>
      </c>
      <c r="N450" s="23" t="str">
        <f>IFERROR(VLOOKUP(C450,Plan2!B:C,2,0),"")</f>
        <v/>
      </c>
    </row>
    <row r="451" spans="2:14" s="23" customFormat="1" x14ac:dyDescent="0.2">
      <c r="B451" s="16">
        <f t="shared" si="6"/>
        <v>443</v>
      </c>
      <c r="C451" s="33">
        <v>3112</v>
      </c>
      <c r="D451" s="34" t="s">
        <v>312</v>
      </c>
      <c r="E451" s="16" t="str">
        <f>IFERROR(VLOOKUP(C451,SRA!B:T,8,0),"")</f>
        <v>CLT</v>
      </c>
      <c r="F451" s="22" t="s">
        <v>509</v>
      </c>
      <c r="G451" s="16" t="str">
        <f>IFERROR(VLOOKUP(C451,SRA!B:T,5,0),"")</f>
        <v>TEC. EM INFORMATICA</v>
      </c>
      <c r="H451" s="12">
        <f>IFERROR(VLOOKUP(C451,SRA!B:T,18,0),"")</f>
        <v>1714.22</v>
      </c>
      <c r="I451" s="12">
        <f>IFERROR(VLOOKUP(C451,SRA!B:T,19,0),"")</f>
        <v>708.95</v>
      </c>
      <c r="J451" s="40">
        <f>IFERROR(VLOOKUP(C451,MAIO!B:F,3,0),"0,00")</f>
        <v>2423.17</v>
      </c>
      <c r="K451" s="12">
        <f>J451-L451</f>
        <v>704.18000000000006</v>
      </c>
      <c r="L451" s="40">
        <f>IFERROR(VLOOKUP(C451,MAIO!B:H,7,0),"0,00")</f>
        <v>1718.99</v>
      </c>
      <c r="M451" s="29" t="str">
        <f>IFERROR(VLOOKUP(C451,FÉRIAS!C:D,2,0),"")</f>
        <v/>
      </c>
      <c r="N451" s="23" t="str">
        <f>IFERROR(VLOOKUP(C451,Plan2!B:C,2,0),"")</f>
        <v/>
      </c>
    </row>
    <row r="452" spans="2:14" s="23" customFormat="1" x14ac:dyDescent="0.2">
      <c r="B452" s="16">
        <f t="shared" si="6"/>
        <v>444</v>
      </c>
      <c r="C452" s="33">
        <v>3113</v>
      </c>
      <c r="D452" s="34" t="s">
        <v>313</v>
      </c>
      <c r="E452" s="16" t="str">
        <f>IFERROR(VLOOKUP(C452,SRA!B:T,8,0),"")</f>
        <v>CLT</v>
      </c>
      <c r="F452" s="22" t="s">
        <v>523</v>
      </c>
      <c r="G452" s="16" t="str">
        <f>IFERROR(VLOOKUP(C452,SRA!B:T,5,0),"")</f>
        <v>TEC. EM ADM. E VEN.</v>
      </c>
      <c r="H452" s="12">
        <f>IFERROR(VLOOKUP(C452,SRA!B:T,18,0),"")</f>
        <v>1714.22</v>
      </c>
      <c r="I452" s="12">
        <f>IFERROR(VLOOKUP(C452,SRA!B:T,19,0),"")</f>
        <v>0</v>
      </c>
      <c r="J452" s="40">
        <f>IFERROR(VLOOKUP(C452,MAIO!B:F,3,0),"0,00")</f>
        <v>2325.19</v>
      </c>
      <c r="K452" s="12">
        <f>J452-L452</f>
        <v>2325.19</v>
      </c>
      <c r="L452" s="40">
        <f>IFERROR(VLOOKUP(C452,MAIO!B:H,7,0),"0,00")</f>
        <v>0</v>
      </c>
      <c r="M452" s="29" t="str">
        <f>IFERROR(VLOOKUP(C452,FÉRIAS!C:D,2,0),"")</f>
        <v>CYNTHIA MARIA REGIS SIQUEIRA</v>
      </c>
      <c r="N452" s="23" t="str">
        <f>IFERROR(VLOOKUP(C452,Plan2!B:C,2,0),"")</f>
        <v/>
      </c>
    </row>
    <row r="453" spans="2:14" s="23" customFormat="1" x14ac:dyDescent="0.2">
      <c r="B453" s="16">
        <f t="shared" si="6"/>
        <v>445</v>
      </c>
      <c r="C453" s="33">
        <v>3132</v>
      </c>
      <c r="D453" s="34" t="s">
        <v>314</v>
      </c>
      <c r="E453" s="16" t="str">
        <f>IFERROR(VLOOKUP(C453,SRA!B:T,8,0),"")</f>
        <v>CLT</v>
      </c>
      <c r="F453" s="22" t="s">
        <v>509</v>
      </c>
      <c r="G453" s="16" t="str">
        <f>IFERROR(VLOOKUP(C453,SRA!B:T,5,0),"")</f>
        <v>TEC. EM ADM. E FIN.</v>
      </c>
      <c r="H453" s="12">
        <f>IFERROR(VLOOKUP(C453,SRA!B:T,18,0),"")</f>
        <v>1714.22</v>
      </c>
      <c r="I453" s="12">
        <f>IFERROR(VLOOKUP(C453,SRA!B:T,19,0),"")</f>
        <v>708.95</v>
      </c>
      <c r="J453" s="40">
        <f>IFERROR(VLOOKUP(C453,MAIO!B:F,3,0),"0,00")</f>
        <v>2724.55</v>
      </c>
      <c r="K453" s="12">
        <f>J453-L453</f>
        <v>811.55000000000018</v>
      </c>
      <c r="L453" s="40">
        <f>IFERROR(VLOOKUP(C453,MAIO!B:H,7,0),"0,00")</f>
        <v>1913</v>
      </c>
      <c r="M453" s="29" t="str">
        <f>IFERROR(VLOOKUP(C453,FÉRIAS!C:D,2,0),"")</f>
        <v/>
      </c>
      <c r="N453" s="23" t="str">
        <f>IFERROR(VLOOKUP(C453,Plan2!B:C,2,0),"")</f>
        <v/>
      </c>
    </row>
    <row r="454" spans="2:14" s="23" customFormat="1" x14ac:dyDescent="0.2">
      <c r="B454" s="16">
        <f t="shared" si="6"/>
        <v>446</v>
      </c>
      <c r="C454" s="33">
        <v>3134</v>
      </c>
      <c r="D454" s="34" t="s">
        <v>315</v>
      </c>
      <c r="E454" s="16" t="str">
        <f>IFERROR(VLOOKUP(C454,SRA!B:T,8,0),"")</f>
        <v>CLT</v>
      </c>
      <c r="F454" s="22" t="s">
        <v>509</v>
      </c>
      <c r="G454" s="16" t="str">
        <f>IFERROR(VLOOKUP(C454,SRA!B:T,5,0),"")</f>
        <v>TEC.EM QUALIDADE IND</v>
      </c>
      <c r="H454" s="12">
        <f>IFERROR(VLOOKUP(C454,SRA!B:T,18,0),"")</f>
        <v>1714.22</v>
      </c>
      <c r="I454" s="12">
        <f>IFERROR(VLOOKUP(C454,SRA!B:T,19,0),"")</f>
        <v>0</v>
      </c>
      <c r="J454" s="40">
        <f>IFERROR(VLOOKUP(C454,MAIO!B:F,3,0),"0,00")</f>
        <v>2112.6999999999998</v>
      </c>
      <c r="K454" s="12">
        <f>J454-L454</f>
        <v>194.19999999999982</v>
      </c>
      <c r="L454" s="40">
        <f>IFERROR(VLOOKUP(C454,MAIO!B:H,7,0),"0,00")</f>
        <v>1918.5</v>
      </c>
      <c r="M454" s="29" t="str">
        <f>IFERROR(VLOOKUP(C454,FÉRIAS!C:D,2,0),"")</f>
        <v/>
      </c>
      <c r="N454" s="23" t="str">
        <f>IFERROR(VLOOKUP(C454,Plan2!B:C,2,0),"")</f>
        <v/>
      </c>
    </row>
    <row r="455" spans="2:14" s="23" customFormat="1" x14ac:dyDescent="0.2">
      <c r="B455" s="16">
        <f t="shared" si="6"/>
        <v>447</v>
      </c>
      <c r="C455" s="33">
        <v>3135</v>
      </c>
      <c r="D455" s="34" t="s">
        <v>316</v>
      </c>
      <c r="E455" s="16" t="str">
        <f>IFERROR(VLOOKUP(C455,SRA!B:T,8,0),"")</f>
        <v>CLT</v>
      </c>
      <c r="F455" s="22" t="s">
        <v>509</v>
      </c>
      <c r="G455" s="16" t="str">
        <f>IFERROR(VLOOKUP(C455,SRA!B:T,5,0),"")</f>
        <v>ANALISTA EM PCP</v>
      </c>
      <c r="H455" s="12">
        <f>IFERROR(VLOOKUP(C455,SRA!B:T,18,0),"")</f>
        <v>2982.55</v>
      </c>
      <c r="I455" s="12">
        <f>IFERROR(VLOOKUP(C455,SRA!B:T,19,0),"")</f>
        <v>5739.47</v>
      </c>
      <c r="J455" s="40">
        <f>IFERROR(VLOOKUP(C455,MAIO!B:F,3,0),"0,00")</f>
        <v>9023.4</v>
      </c>
      <c r="K455" s="12">
        <f>J455-L455</f>
        <v>2216.75</v>
      </c>
      <c r="L455" s="40">
        <f>IFERROR(VLOOKUP(C455,MAIO!B:H,7,0),"0,00")</f>
        <v>6806.65</v>
      </c>
      <c r="M455" s="29" t="str">
        <f>IFERROR(VLOOKUP(C455,FÉRIAS!C:D,2,0),"")</f>
        <v/>
      </c>
      <c r="N455" s="23" t="str">
        <f>IFERROR(VLOOKUP(C455,Plan2!B:C,2,0),"")</f>
        <v/>
      </c>
    </row>
    <row r="456" spans="2:14" s="23" customFormat="1" x14ac:dyDescent="0.2">
      <c r="B456" s="16">
        <f t="shared" si="6"/>
        <v>448</v>
      </c>
      <c r="C456" s="33">
        <v>3136</v>
      </c>
      <c r="D456" s="34" t="s">
        <v>317</v>
      </c>
      <c r="E456" s="16" t="str">
        <f>IFERROR(VLOOKUP(C456,SRA!B:T,8,0),"")</f>
        <v>CLT</v>
      </c>
      <c r="F456" s="22" t="s">
        <v>509</v>
      </c>
      <c r="G456" s="16" t="str">
        <f>IFERROR(VLOOKUP(C456,SRA!B:T,5,0),"")</f>
        <v>TEC.EM MAN. MEC. IND</v>
      </c>
      <c r="H456" s="12">
        <f>IFERROR(VLOOKUP(C456,SRA!B:T,18,0),"")</f>
        <v>1714.22</v>
      </c>
      <c r="I456" s="12">
        <f>IFERROR(VLOOKUP(C456,SRA!B:T,19,0),"")</f>
        <v>1107.73</v>
      </c>
      <c r="J456" s="40">
        <f>IFERROR(VLOOKUP(C456,MAIO!B:F,3,0),"0,00")</f>
        <v>3925.93</v>
      </c>
      <c r="K456" s="12">
        <f>J456-L456</f>
        <v>712.64999999999964</v>
      </c>
      <c r="L456" s="40">
        <f>IFERROR(VLOOKUP(C456,MAIO!B:H,7,0),"0,00")</f>
        <v>3213.28</v>
      </c>
      <c r="M456" s="29" t="str">
        <f>IFERROR(VLOOKUP(C456,FÉRIAS!C:D,2,0),"")</f>
        <v/>
      </c>
      <c r="N456" s="23" t="str">
        <f>IFERROR(VLOOKUP(C456,Plan2!B:C,2,0),"")</f>
        <v/>
      </c>
    </row>
    <row r="457" spans="2:14" s="23" customFormat="1" x14ac:dyDescent="0.2">
      <c r="B457" s="16">
        <f t="shared" si="6"/>
        <v>449</v>
      </c>
      <c r="C457" s="33">
        <v>3137</v>
      </c>
      <c r="D457" s="34" t="s">
        <v>318</v>
      </c>
      <c r="E457" s="16" t="str">
        <f>IFERROR(VLOOKUP(C457,SRA!B:T,8,0),"")</f>
        <v>CLT</v>
      </c>
      <c r="F457" s="22" t="s">
        <v>509</v>
      </c>
      <c r="G457" s="16" t="str">
        <f>IFERROR(VLOOKUP(C457,SRA!B:T,5,0),"")</f>
        <v>TEC. EM ADM. E FIN.</v>
      </c>
      <c r="H457" s="12">
        <f>IFERROR(VLOOKUP(C457,SRA!B:T,18,0),"")</f>
        <v>1714.22</v>
      </c>
      <c r="I457" s="12">
        <f>IFERROR(VLOOKUP(C457,SRA!B:T,19,0),"")</f>
        <v>0</v>
      </c>
      <c r="J457" s="40">
        <f>IFERROR(VLOOKUP(C457,MAIO!B:F,3,0),"0,00")</f>
        <v>2015.6</v>
      </c>
      <c r="K457" s="12">
        <f>J457-L457</f>
        <v>701.19999999999982</v>
      </c>
      <c r="L457" s="40">
        <f>IFERROR(VLOOKUP(C457,MAIO!B:H,7,0),"0,00")</f>
        <v>1314.4</v>
      </c>
      <c r="M457" s="29" t="str">
        <f>IFERROR(VLOOKUP(C457,FÉRIAS!C:D,2,0),"")</f>
        <v/>
      </c>
      <c r="N457" s="23" t="str">
        <f>IFERROR(VLOOKUP(C457,Plan2!B:C,2,0),"")</f>
        <v/>
      </c>
    </row>
    <row r="458" spans="2:14" s="23" customFormat="1" x14ac:dyDescent="0.2">
      <c r="B458" s="16">
        <f t="shared" si="6"/>
        <v>450</v>
      </c>
      <c r="C458" s="33">
        <v>3138</v>
      </c>
      <c r="D458" s="34" t="s">
        <v>319</v>
      </c>
      <c r="E458" s="16" t="str">
        <f>IFERROR(VLOOKUP(C458,SRA!B:T,8,0),"")</f>
        <v>CLT</v>
      </c>
      <c r="F458" s="22" t="s">
        <v>509</v>
      </c>
      <c r="G458" s="16" t="str">
        <f>IFERROR(VLOOKUP(C458,SRA!B:T,5,0),"")</f>
        <v>TEC.EM QUALIDADE IND</v>
      </c>
      <c r="H458" s="12">
        <f>IFERROR(VLOOKUP(C458,SRA!B:T,18,0),"")</f>
        <v>1714.22</v>
      </c>
      <c r="I458" s="12">
        <f>IFERROR(VLOOKUP(C458,SRA!B:T,19,0),"")</f>
        <v>708.95</v>
      </c>
      <c r="J458" s="40">
        <f>IFERROR(VLOOKUP(C458,MAIO!B:F,3,0),"0,00")</f>
        <v>2423.17</v>
      </c>
      <c r="K458" s="12">
        <f>J458-L458</f>
        <v>703.24000000000024</v>
      </c>
      <c r="L458" s="40">
        <f>IFERROR(VLOOKUP(C458,MAIO!B:H,7,0),"0,00")</f>
        <v>1719.9299999999998</v>
      </c>
      <c r="M458" s="29" t="str">
        <f>IFERROR(VLOOKUP(C458,FÉRIAS!C:D,2,0),"")</f>
        <v/>
      </c>
      <c r="N458" s="23" t="str">
        <f>IFERROR(VLOOKUP(C458,Plan2!B:C,2,0),"")</f>
        <v/>
      </c>
    </row>
    <row r="459" spans="2:14" s="23" customFormat="1" x14ac:dyDescent="0.2">
      <c r="B459" s="16">
        <f t="shared" ref="B459:B509" si="7">B458+1</f>
        <v>451</v>
      </c>
      <c r="C459" s="33">
        <v>3139</v>
      </c>
      <c r="D459" s="34" t="s">
        <v>320</v>
      </c>
      <c r="E459" s="16" t="str">
        <f>IFERROR(VLOOKUP(C459,SRA!B:T,8,0),"")</f>
        <v>CLT</v>
      </c>
      <c r="F459" s="22" t="s">
        <v>509</v>
      </c>
      <c r="G459" s="16" t="str">
        <f>IFERROR(VLOOKUP(C459,SRA!B:T,5,0),"")</f>
        <v>TEC.EM QUALIDADE IND</v>
      </c>
      <c r="H459" s="12">
        <f>IFERROR(VLOOKUP(C459,SRA!B:T,18,0),"")</f>
        <v>1714.22</v>
      </c>
      <c r="I459" s="12">
        <f>IFERROR(VLOOKUP(C459,SRA!B:T,19,0),"")</f>
        <v>0</v>
      </c>
      <c r="J459" s="40">
        <f>IFERROR(VLOOKUP(C459,MAIO!B:F,3,0),"0,00")</f>
        <v>1715.39</v>
      </c>
      <c r="K459" s="12">
        <f>J459-L459</f>
        <v>370.31999999999994</v>
      </c>
      <c r="L459" s="40">
        <f>IFERROR(VLOOKUP(C459,MAIO!B:H,7,0),"0,00")</f>
        <v>1345.0700000000002</v>
      </c>
      <c r="M459" s="29" t="str">
        <f>IFERROR(VLOOKUP(C459,FÉRIAS!C:D,2,0),"")</f>
        <v/>
      </c>
      <c r="N459" s="23" t="str">
        <f>IFERROR(VLOOKUP(C459,Plan2!B:C,2,0),"")</f>
        <v/>
      </c>
    </row>
    <row r="460" spans="2:14" s="23" customFormat="1" x14ac:dyDescent="0.2">
      <c r="B460" s="16">
        <f t="shared" si="7"/>
        <v>452</v>
      </c>
      <c r="C460" s="33">
        <v>3141</v>
      </c>
      <c r="D460" s="34" t="s">
        <v>321</v>
      </c>
      <c r="E460" s="16" t="str">
        <f>IFERROR(VLOOKUP(C460,SRA!B:T,8,0),"")</f>
        <v>CLT</v>
      </c>
      <c r="F460" s="22" t="s">
        <v>509</v>
      </c>
      <c r="G460" s="16" t="str">
        <f>IFERROR(VLOOKUP(C460,SRA!B:T,5,0),"")</f>
        <v>TEC. EM ADM. E FIN.</v>
      </c>
      <c r="H460" s="12">
        <f>IFERROR(VLOOKUP(C460,SRA!B:T,18,0),"")</f>
        <v>1714.22</v>
      </c>
      <c r="I460" s="12">
        <f>IFERROR(VLOOKUP(C460,SRA!B:T,19,0),"")</f>
        <v>0</v>
      </c>
      <c r="J460" s="40">
        <f>IFERROR(VLOOKUP(C460,MAIO!B:F,3,0),"0,00")</f>
        <v>1714.22</v>
      </c>
      <c r="K460" s="12">
        <f>J460-L460</f>
        <v>349.29999999999995</v>
      </c>
      <c r="L460" s="40">
        <f>IFERROR(VLOOKUP(C460,MAIO!B:H,7,0),"0,00")</f>
        <v>1364.92</v>
      </c>
      <c r="M460" s="29" t="str">
        <f>IFERROR(VLOOKUP(C460,FÉRIAS!C:D,2,0),"")</f>
        <v/>
      </c>
      <c r="N460" s="23" t="str">
        <f>IFERROR(VLOOKUP(C460,Plan2!B:C,2,0),"")</f>
        <v/>
      </c>
    </row>
    <row r="461" spans="2:14" s="23" customFormat="1" x14ac:dyDescent="0.2">
      <c r="B461" s="16">
        <f t="shared" si="7"/>
        <v>453</v>
      </c>
      <c r="C461" s="33">
        <v>3147</v>
      </c>
      <c r="D461" s="34" t="s">
        <v>322</v>
      </c>
      <c r="E461" s="16" t="str">
        <f>IFERROR(VLOOKUP(C461,SRA!B:T,8,0),"")</f>
        <v>CLT</v>
      </c>
      <c r="F461" s="22" t="s">
        <v>509</v>
      </c>
      <c r="G461" s="16" t="str">
        <f>IFERROR(VLOOKUP(C461,SRA!B:T,5,0),"")</f>
        <v>OP. DE PROD. IND.</v>
      </c>
      <c r="H461" s="12">
        <f>IFERROR(VLOOKUP(C461,SRA!B:T,18,0),"")</f>
        <v>1169.46</v>
      </c>
      <c r="I461" s="12">
        <f>IFERROR(VLOOKUP(C461,SRA!B:T,19,0),"")</f>
        <v>0</v>
      </c>
      <c r="J461" s="40">
        <f>IFERROR(VLOOKUP(C461,MAIO!B:F,3,0),"0,00")</f>
        <v>1439.09</v>
      </c>
      <c r="K461" s="12">
        <f>J461-L461</f>
        <v>171.89999999999986</v>
      </c>
      <c r="L461" s="40">
        <f>IFERROR(VLOOKUP(C461,MAIO!B:H,7,0),"0,00")</f>
        <v>1267.19</v>
      </c>
      <c r="M461" s="29" t="str">
        <f>IFERROR(VLOOKUP(C461,FÉRIAS!C:D,2,0),"")</f>
        <v/>
      </c>
      <c r="N461" s="23" t="str">
        <f>IFERROR(VLOOKUP(C461,Plan2!B:C,2,0),"")</f>
        <v/>
      </c>
    </row>
    <row r="462" spans="2:14" s="23" customFormat="1" x14ac:dyDescent="0.2">
      <c r="B462" s="16">
        <f t="shared" si="7"/>
        <v>454</v>
      </c>
      <c r="C462" s="33">
        <v>3152</v>
      </c>
      <c r="D462" s="34" t="s">
        <v>323</v>
      </c>
      <c r="E462" s="16" t="str">
        <f>IFERROR(VLOOKUP(C462,SRA!B:T,8,0),"")</f>
        <v>CLT</v>
      </c>
      <c r="F462" s="22" t="s">
        <v>509</v>
      </c>
      <c r="G462" s="16" t="str">
        <f>IFERROR(VLOOKUP(C462,SRA!B:T,5,0),"")</f>
        <v>OP. DE PROD. IND.</v>
      </c>
      <c r="H462" s="12">
        <f>IFERROR(VLOOKUP(C462,SRA!B:T,18,0),"")</f>
        <v>1169.46</v>
      </c>
      <c r="I462" s="12">
        <f>IFERROR(VLOOKUP(C462,SRA!B:T,19,0),"")</f>
        <v>0</v>
      </c>
      <c r="J462" s="40">
        <f>IFERROR(VLOOKUP(C462,MAIO!B:F,3,0),"0,00")</f>
        <v>1212</v>
      </c>
      <c r="K462" s="12">
        <f>J462-L462</f>
        <v>151.47000000000003</v>
      </c>
      <c r="L462" s="40">
        <f>IFERROR(VLOOKUP(C462,MAIO!B:H,7,0),"0,00")</f>
        <v>1060.53</v>
      </c>
      <c r="M462" s="29" t="str">
        <f>IFERROR(VLOOKUP(C462,FÉRIAS!C:D,2,0),"")</f>
        <v/>
      </c>
      <c r="N462" s="23" t="str">
        <f>IFERROR(VLOOKUP(C462,Plan2!B:C,2,0),"")</f>
        <v/>
      </c>
    </row>
    <row r="463" spans="2:14" s="23" customFormat="1" x14ac:dyDescent="0.2">
      <c r="B463" s="16">
        <f t="shared" si="7"/>
        <v>455</v>
      </c>
      <c r="C463" s="33">
        <v>3154</v>
      </c>
      <c r="D463" s="34" t="s">
        <v>324</v>
      </c>
      <c r="E463" s="16" t="str">
        <f>IFERROR(VLOOKUP(C463,SRA!B:T,8,0),"")</f>
        <v>CLT</v>
      </c>
      <c r="F463" s="22" t="s">
        <v>509</v>
      </c>
      <c r="G463" s="16" t="str">
        <f>IFERROR(VLOOKUP(C463,SRA!B:T,5,0),"")</f>
        <v>OP. DE PROD. IND.</v>
      </c>
      <c r="H463" s="12">
        <f>IFERROR(VLOOKUP(C463,SRA!B:T,18,0),"")</f>
        <v>1169.46</v>
      </c>
      <c r="I463" s="12">
        <f>IFERROR(VLOOKUP(C463,SRA!B:T,19,0),"")</f>
        <v>1250</v>
      </c>
      <c r="J463" s="40">
        <f>IFERROR(VLOOKUP(C463,MAIO!B:F,3,0),"0,00")</f>
        <v>2462</v>
      </c>
      <c r="K463" s="12">
        <f>J463-L463</f>
        <v>262.88999999999987</v>
      </c>
      <c r="L463" s="40">
        <f>IFERROR(VLOOKUP(C463,MAIO!B:H,7,0),"0,00")</f>
        <v>2199.11</v>
      </c>
      <c r="M463" s="29" t="str">
        <f>IFERROR(VLOOKUP(C463,FÉRIAS!C:D,2,0),"")</f>
        <v/>
      </c>
      <c r="N463" s="23" t="str">
        <f>IFERROR(VLOOKUP(C463,Plan2!B:C,2,0),"")</f>
        <v/>
      </c>
    </row>
    <row r="464" spans="2:14" s="23" customFormat="1" x14ac:dyDescent="0.2">
      <c r="B464" s="16">
        <f t="shared" si="7"/>
        <v>456</v>
      </c>
      <c r="C464" s="33">
        <v>3155</v>
      </c>
      <c r="D464" s="34" t="s">
        <v>325</v>
      </c>
      <c r="E464" s="16" t="str">
        <f>IFERROR(VLOOKUP(C464,SRA!B:T,8,0),"")</f>
        <v>CLT</v>
      </c>
      <c r="F464" s="22" t="s">
        <v>509</v>
      </c>
      <c r="G464" s="16" t="str">
        <f>IFERROR(VLOOKUP(C464,SRA!B:T,5,0),"")</f>
        <v>ANALISTA QUALI IND</v>
      </c>
      <c r="H464" s="12">
        <f>IFERROR(VLOOKUP(C464,SRA!B:T,18,0),"")</f>
        <v>5191.91</v>
      </c>
      <c r="I464" s="12">
        <f>IFERROR(VLOOKUP(C464,SRA!B:T,19,0),"")</f>
        <v>0</v>
      </c>
      <c r="J464" s="40">
        <f>IFERROR(VLOOKUP(C464,MAIO!B:F,3,0),"0,00")</f>
        <v>5191.91</v>
      </c>
      <c r="K464" s="12">
        <f>J464-L464</f>
        <v>2834.4399999999996</v>
      </c>
      <c r="L464" s="40">
        <f>IFERROR(VLOOKUP(C464,MAIO!B:H,7,0),"0,00")</f>
        <v>2357.4700000000003</v>
      </c>
      <c r="M464" s="29" t="str">
        <f>IFERROR(VLOOKUP(C464,FÉRIAS!C:D,2,0),"")</f>
        <v/>
      </c>
      <c r="N464" s="23" t="str">
        <f>IFERROR(VLOOKUP(C464,Plan2!B:C,2,0),"")</f>
        <v/>
      </c>
    </row>
    <row r="465" spans="2:14" s="23" customFormat="1" x14ac:dyDescent="0.2">
      <c r="B465" s="16">
        <f t="shared" si="7"/>
        <v>457</v>
      </c>
      <c r="C465" s="33">
        <v>3156</v>
      </c>
      <c r="D465" s="34" t="s">
        <v>326</v>
      </c>
      <c r="E465" s="16" t="str">
        <f>IFERROR(VLOOKUP(C465,SRA!B:T,8,0),"")</f>
        <v>CLT</v>
      </c>
      <c r="F465" s="22" t="s">
        <v>509</v>
      </c>
      <c r="G465" s="16" t="str">
        <f>IFERROR(VLOOKUP(C465,SRA!B:T,5,0),"")</f>
        <v>OP. DE PROD. IND.</v>
      </c>
      <c r="H465" s="12">
        <f>IFERROR(VLOOKUP(C465,SRA!B:T,18,0),"")</f>
        <v>1169.46</v>
      </c>
      <c r="I465" s="12">
        <f>IFERROR(VLOOKUP(C465,SRA!B:T,19,0),"")</f>
        <v>0</v>
      </c>
      <c r="J465" s="40">
        <f>IFERROR(VLOOKUP(C465,MAIO!B:F,3,0),"0,00")</f>
        <v>1212</v>
      </c>
      <c r="K465" s="12">
        <f>J465-L465</f>
        <v>706.2</v>
      </c>
      <c r="L465" s="40">
        <f>IFERROR(VLOOKUP(C465,MAIO!B:H,7,0),"0,00")</f>
        <v>505.8</v>
      </c>
      <c r="M465" s="29" t="str">
        <f>IFERROR(VLOOKUP(C465,FÉRIAS!C:D,2,0),"")</f>
        <v/>
      </c>
      <c r="N465" s="23" t="str">
        <f>IFERROR(VLOOKUP(C465,Plan2!B:C,2,0),"")</f>
        <v/>
      </c>
    </row>
    <row r="466" spans="2:14" s="23" customFormat="1" x14ac:dyDescent="0.2">
      <c r="B466" s="16">
        <f t="shared" si="7"/>
        <v>458</v>
      </c>
      <c r="C466" s="33">
        <v>3158</v>
      </c>
      <c r="D466" s="34" t="s">
        <v>327</v>
      </c>
      <c r="E466" s="16" t="str">
        <f>IFERROR(VLOOKUP(C466,SRA!B:T,8,0),"")</f>
        <v>CLT</v>
      </c>
      <c r="F466" s="22" t="s">
        <v>509</v>
      </c>
      <c r="G466" s="16" t="str">
        <f>IFERROR(VLOOKUP(C466,SRA!B:T,5,0),"")</f>
        <v>FARMACEUTICO IND</v>
      </c>
      <c r="H466" s="12">
        <f>IFERROR(VLOOKUP(C466,SRA!B:T,18,0),"")</f>
        <v>5191.91</v>
      </c>
      <c r="I466" s="12">
        <f>IFERROR(VLOOKUP(C466,SRA!B:T,19,0),"")</f>
        <v>1993.92</v>
      </c>
      <c r="J466" s="40">
        <f>IFERROR(VLOOKUP(C466,MAIO!B:F,3,0),"0,00")</f>
        <v>7660.55</v>
      </c>
      <c r="K466" s="12">
        <f>J466-L466</f>
        <v>2549.63</v>
      </c>
      <c r="L466" s="40">
        <f>IFERROR(VLOOKUP(C466,MAIO!B:H,7,0),"0,00")</f>
        <v>5110.92</v>
      </c>
      <c r="M466" s="29" t="str">
        <f>IFERROR(VLOOKUP(C466,FÉRIAS!C:D,2,0),"")</f>
        <v/>
      </c>
      <c r="N466" s="23" t="str">
        <f>IFERROR(VLOOKUP(C466,Plan2!B:C,2,0),"")</f>
        <v/>
      </c>
    </row>
    <row r="467" spans="2:14" s="23" customFormat="1" x14ac:dyDescent="0.2">
      <c r="B467" s="16">
        <f t="shared" si="7"/>
        <v>459</v>
      </c>
      <c r="C467" s="33">
        <v>3160</v>
      </c>
      <c r="D467" s="34" t="s">
        <v>328</v>
      </c>
      <c r="E467" s="16" t="str">
        <f>IFERROR(VLOOKUP(C467,SRA!B:T,8,0),"")</f>
        <v>CLT</v>
      </c>
      <c r="F467" s="22" t="s">
        <v>509</v>
      </c>
      <c r="G467" s="16" t="str">
        <f>IFERROR(VLOOKUP(C467,SRA!B:T,5,0),"")</f>
        <v>TEC.EM QUALIDADE IND</v>
      </c>
      <c r="H467" s="12">
        <f>IFERROR(VLOOKUP(C467,SRA!B:T,18,0),"")</f>
        <v>1714.22</v>
      </c>
      <c r="I467" s="12">
        <f>IFERROR(VLOOKUP(C467,SRA!B:T,19,0),"")</f>
        <v>0</v>
      </c>
      <c r="J467" s="40">
        <f>IFERROR(VLOOKUP(C467,MAIO!B:F,3,0),"0,00")</f>
        <v>1714.22</v>
      </c>
      <c r="K467" s="12">
        <f>J467-L467</f>
        <v>693.16</v>
      </c>
      <c r="L467" s="40">
        <f>IFERROR(VLOOKUP(C467,MAIO!B:H,7,0),"0,00")</f>
        <v>1021.0600000000001</v>
      </c>
      <c r="M467" s="29" t="str">
        <f>IFERROR(VLOOKUP(C467,FÉRIAS!C:D,2,0),"")</f>
        <v/>
      </c>
      <c r="N467" s="23" t="str">
        <f>IFERROR(VLOOKUP(C467,Plan2!B:C,2,0),"")</f>
        <v/>
      </c>
    </row>
    <row r="468" spans="2:14" s="23" customFormat="1" x14ac:dyDescent="0.2">
      <c r="B468" s="16">
        <f t="shared" si="7"/>
        <v>460</v>
      </c>
      <c r="C468" s="33">
        <v>3164</v>
      </c>
      <c r="D468" s="34" t="s">
        <v>329</v>
      </c>
      <c r="E468" s="16" t="str">
        <f>IFERROR(VLOOKUP(C468,SRA!B:T,8,0),"")</f>
        <v>CLT</v>
      </c>
      <c r="F468" s="22" t="s">
        <v>509</v>
      </c>
      <c r="G468" s="16" t="str">
        <f>IFERROR(VLOOKUP(C468,SRA!B:T,5,0),"")</f>
        <v>TEC.EM QUALIDADE IND</v>
      </c>
      <c r="H468" s="12">
        <f>IFERROR(VLOOKUP(C468,SRA!B:T,18,0),"")</f>
        <v>1714.22</v>
      </c>
      <c r="I468" s="12">
        <f>IFERROR(VLOOKUP(C468,SRA!B:T,19,0),"")</f>
        <v>0</v>
      </c>
      <c r="J468" s="40">
        <f>IFERROR(VLOOKUP(C468,MAIO!B:F,3,0),"0,00")</f>
        <v>1714.22</v>
      </c>
      <c r="K468" s="12">
        <f>J468-L468</f>
        <v>152.68000000000006</v>
      </c>
      <c r="L468" s="40">
        <f>IFERROR(VLOOKUP(C468,MAIO!B:H,7,0),"0,00")</f>
        <v>1561.54</v>
      </c>
      <c r="M468" s="29" t="str">
        <f>IFERROR(VLOOKUP(C468,FÉRIAS!C:D,2,0),"")</f>
        <v/>
      </c>
      <c r="N468" s="23" t="str">
        <f>IFERROR(VLOOKUP(C468,Plan2!B:C,2,0),"")</f>
        <v/>
      </c>
    </row>
    <row r="469" spans="2:14" s="23" customFormat="1" x14ac:dyDescent="0.2">
      <c r="B469" s="16">
        <f t="shared" si="7"/>
        <v>461</v>
      </c>
      <c r="C469" s="33">
        <v>3165</v>
      </c>
      <c r="D469" s="34" t="s">
        <v>330</v>
      </c>
      <c r="E469" s="16" t="str">
        <f>IFERROR(VLOOKUP(C469,SRA!B:T,8,0),"")</f>
        <v>CLT</v>
      </c>
      <c r="F469" s="22" t="s">
        <v>509</v>
      </c>
      <c r="G469" s="16" t="str">
        <f>IFERROR(VLOOKUP(C469,SRA!B:T,5,0),"")</f>
        <v>TEC.EM QUALIDADE IND</v>
      </c>
      <c r="H469" s="12">
        <f>IFERROR(VLOOKUP(C469,SRA!B:T,18,0),"")</f>
        <v>1714.22</v>
      </c>
      <c r="I469" s="12">
        <f>IFERROR(VLOOKUP(C469,SRA!B:T,19,0),"")</f>
        <v>0</v>
      </c>
      <c r="J469" s="40">
        <f>IFERROR(VLOOKUP(C469,MAIO!B:F,3,0),"0,00")</f>
        <v>2112.6999999999998</v>
      </c>
      <c r="K469" s="12">
        <f>J469-L469</f>
        <v>1108.3199999999997</v>
      </c>
      <c r="L469" s="40">
        <f>IFERROR(VLOOKUP(C469,MAIO!B:H,7,0),"0,00")</f>
        <v>1004.3800000000001</v>
      </c>
      <c r="M469" s="29" t="str">
        <f>IFERROR(VLOOKUP(C469,FÉRIAS!C:D,2,0),"")</f>
        <v/>
      </c>
      <c r="N469" s="23" t="str">
        <f>IFERROR(VLOOKUP(C469,Plan2!B:C,2,0),"")</f>
        <v/>
      </c>
    </row>
    <row r="470" spans="2:14" s="23" customFormat="1" x14ac:dyDescent="0.2">
      <c r="B470" s="16">
        <f t="shared" si="7"/>
        <v>462</v>
      </c>
      <c r="C470" s="22">
        <v>3167</v>
      </c>
      <c r="D470" s="34" t="s">
        <v>331</v>
      </c>
      <c r="E470" s="16" t="str">
        <f>IFERROR(VLOOKUP(C470,SRA!B:T,8,0),"")</f>
        <v>CLT</v>
      </c>
      <c r="F470" s="22" t="s">
        <v>509</v>
      </c>
      <c r="G470" s="16" t="str">
        <f>IFERROR(VLOOKUP(C470,SRA!B:T,5,0),"")</f>
        <v>FARMACEUTICO IND</v>
      </c>
      <c r="H470" s="12">
        <f>IFERROR(VLOOKUP(C470,SRA!B:T,18,0),"")</f>
        <v>5191.91</v>
      </c>
      <c r="I470" s="12">
        <f>IFERROR(VLOOKUP(C470,SRA!B:T,19,0),"")</f>
        <v>1993.92</v>
      </c>
      <c r="J470" s="40">
        <f>IFERROR(VLOOKUP(C470,MAIO!B:F,3,0),"0,00")</f>
        <v>14231.75</v>
      </c>
      <c r="K470" s="12">
        <f>J470-L470</f>
        <v>4236.9600000000009</v>
      </c>
      <c r="L470" s="40">
        <f>IFERROR(VLOOKUP(C470,MAIO!B:H,7,0),"0,00")</f>
        <v>9994.7899999999991</v>
      </c>
      <c r="M470" s="29" t="str">
        <f>IFERROR(VLOOKUP(C470,FÉRIAS!C:D,2,0),"")</f>
        <v/>
      </c>
      <c r="N470" s="23" t="str">
        <f>IFERROR(VLOOKUP(C470,Plan2!B:C,2,0),"")</f>
        <v/>
      </c>
    </row>
    <row r="471" spans="2:14" s="23" customFormat="1" x14ac:dyDescent="0.2">
      <c r="B471" s="16">
        <f t="shared" si="7"/>
        <v>463</v>
      </c>
      <c r="C471" s="33">
        <v>3169</v>
      </c>
      <c r="D471" s="34" t="s">
        <v>332</v>
      </c>
      <c r="E471" s="16" t="str">
        <f>IFERROR(VLOOKUP(C471,SRA!B:T,8,0),"")</f>
        <v>CLT</v>
      </c>
      <c r="F471" s="22" t="s">
        <v>509</v>
      </c>
      <c r="G471" s="16" t="str">
        <f>IFERROR(VLOOKUP(C471,SRA!B:T,5,0),"")</f>
        <v>OP. DE PROD. IND.</v>
      </c>
      <c r="H471" s="12">
        <f>IFERROR(VLOOKUP(C471,SRA!B:T,18,0),"")</f>
        <v>1169.46</v>
      </c>
      <c r="I471" s="12">
        <f>IFERROR(VLOOKUP(C471,SRA!B:T,19,0),"")</f>
        <v>0</v>
      </c>
      <c r="J471" s="40">
        <f>IFERROR(VLOOKUP(C471,MAIO!B:F,3,0),"0,00")</f>
        <v>2142.5</v>
      </c>
      <c r="K471" s="12">
        <f>J471-L471</f>
        <v>334.73999999999978</v>
      </c>
      <c r="L471" s="40">
        <f>IFERROR(VLOOKUP(C471,MAIO!B:H,7,0),"0,00")</f>
        <v>1807.7600000000002</v>
      </c>
      <c r="M471" s="29" t="str">
        <f>IFERROR(VLOOKUP(C471,FÉRIAS!C:D,2,0),"")</f>
        <v/>
      </c>
      <c r="N471" s="23" t="str">
        <f>IFERROR(VLOOKUP(C471,Plan2!B:C,2,0),"")</f>
        <v/>
      </c>
    </row>
    <row r="472" spans="2:14" s="23" customFormat="1" x14ac:dyDescent="0.2">
      <c r="B472" s="16">
        <f t="shared" si="7"/>
        <v>464</v>
      </c>
      <c r="C472" s="33">
        <v>3171</v>
      </c>
      <c r="D472" s="34" t="s">
        <v>333</v>
      </c>
      <c r="E472" s="16" t="str">
        <f>IFERROR(VLOOKUP(C472,SRA!B:T,8,0),"")</f>
        <v>CLT</v>
      </c>
      <c r="F472" s="22" t="s">
        <v>509</v>
      </c>
      <c r="G472" s="16" t="str">
        <f>IFERROR(VLOOKUP(C472,SRA!B:T,5,0),"")</f>
        <v>TEC.EM QUALIDADE IND</v>
      </c>
      <c r="H472" s="12">
        <f>IFERROR(VLOOKUP(C472,SRA!B:T,18,0),"")</f>
        <v>1714.22</v>
      </c>
      <c r="I472" s="12">
        <f>IFERROR(VLOOKUP(C472,SRA!B:T,19,0),"")</f>
        <v>0</v>
      </c>
      <c r="J472" s="40">
        <f>IFERROR(VLOOKUP(C472,MAIO!B:F,3,0),"0,00")</f>
        <v>2478.38</v>
      </c>
      <c r="K472" s="12">
        <f>J472-L472</f>
        <v>720.5300000000002</v>
      </c>
      <c r="L472" s="40">
        <f>IFERROR(VLOOKUP(C472,MAIO!B:H,7,0),"0,00")</f>
        <v>1757.85</v>
      </c>
      <c r="M472" s="29" t="str">
        <f>IFERROR(VLOOKUP(C472,FÉRIAS!C:D,2,0),"")</f>
        <v/>
      </c>
      <c r="N472" s="23" t="str">
        <f>IFERROR(VLOOKUP(C472,Plan2!B:C,2,0),"")</f>
        <v/>
      </c>
    </row>
    <row r="473" spans="2:14" s="23" customFormat="1" x14ac:dyDescent="0.2">
      <c r="B473" s="16">
        <f t="shared" si="7"/>
        <v>465</v>
      </c>
      <c r="C473" s="33">
        <v>3172</v>
      </c>
      <c r="D473" s="34" t="s">
        <v>334</v>
      </c>
      <c r="E473" s="16" t="str">
        <f>IFERROR(VLOOKUP(C473,SRA!B:T,8,0),"")</f>
        <v>CLT</v>
      </c>
      <c r="F473" s="22" t="s">
        <v>509</v>
      </c>
      <c r="G473" s="16" t="str">
        <f>IFERROR(VLOOKUP(C473,SRA!B:T,5,0),"")</f>
        <v>OP. DE PROD. IND.</v>
      </c>
      <c r="H473" s="12">
        <f>IFERROR(VLOOKUP(C473,SRA!B:T,18,0),"")</f>
        <v>1169.46</v>
      </c>
      <c r="I473" s="12">
        <f>IFERROR(VLOOKUP(C473,SRA!B:T,19,0),"")</f>
        <v>0</v>
      </c>
      <c r="J473" s="40">
        <f>IFERROR(VLOOKUP(C473,MAIO!B:F,3,0),"0,00")</f>
        <v>1212</v>
      </c>
      <c r="K473" s="12">
        <f>J473-L473</f>
        <v>268.88</v>
      </c>
      <c r="L473" s="40">
        <f>IFERROR(VLOOKUP(C473,MAIO!B:H,7,0),"0,00")</f>
        <v>943.12</v>
      </c>
      <c r="M473" s="29" t="str">
        <f>IFERROR(VLOOKUP(C473,FÉRIAS!C:D,2,0),"")</f>
        <v/>
      </c>
      <c r="N473" s="23" t="str">
        <f>IFERROR(VLOOKUP(C473,Plan2!B:C,2,0),"")</f>
        <v/>
      </c>
    </row>
    <row r="474" spans="2:14" s="23" customFormat="1" x14ac:dyDescent="0.2">
      <c r="B474" s="16">
        <f t="shared" si="7"/>
        <v>466</v>
      </c>
      <c r="C474" s="33">
        <v>3175</v>
      </c>
      <c r="D474" s="34" t="s">
        <v>335</v>
      </c>
      <c r="E474" s="16" t="str">
        <f>IFERROR(VLOOKUP(C474,SRA!B:T,8,0),"")</f>
        <v>CLT</v>
      </c>
      <c r="F474" s="22" t="s">
        <v>509</v>
      </c>
      <c r="G474" s="16" t="str">
        <f>IFERROR(VLOOKUP(C474,SRA!B:T,5,0),"")</f>
        <v>FARMACEUTICO IND</v>
      </c>
      <c r="H474" s="12">
        <f>IFERROR(VLOOKUP(C474,SRA!B:T,18,0),"")</f>
        <v>5191.91</v>
      </c>
      <c r="I474" s="12">
        <f>IFERROR(VLOOKUP(C474,SRA!B:T,19,0),"")</f>
        <v>1993.92</v>
      </c>
      <c r="J474" s="40">
        <f>IFERROR(VLOOKUP(C474,MAIO!B:F,3,0),"0,00")</f>
        <v>7885.69</v>
      </c>
      <c r="K474" s="12">
        <f>J474-L474</f>
        <v>3331.8499999999995</v>
      </c>
      <c r="L474" s="40">
        <f>IFERROR(VLOOKUP(C474,MAIO!B:H,7,0),"0,00")</f>
        <v>4553.84</v>
      </c>
      <c r="M474" s="29" t="str">
        <f>IFERROR(VLOOKUP(C474,FÉRIAS!C:D,2,0),"")</f>
        <v/>
      </c>
      <c r="N474" s="23" t="str">
        <f>IFERROR(VLOOKUP(C474,Plan2!B:C,2,0),"")</f>
        <v/>
      </c>
    </row>
    <row r="475" spans="2:14" s="23" customFormat="1" x14ac:dyDescent="0.2">
      <c r="B475" s="16">
        <f t="shared" si="7"/>
        <v>467</v>
      </c>
      <c r="C475" s="33">
        <v>3177</v>
      </c>
      <c r="D475" s="34" t="s">
        <v>336</v>
      </c>
      <c r="E475" s="16" t="str">
        <f>IFERROR(VLOOKUP(C475,SRA!B:T,8,0),"")</f>
        <v>CLT</v>
      </c>
      <c r="F475" s="22" t="s">
        <v>509</v>
      </c>
      <c r="G475" s="16" t="str">
        <f>IFERROR(VLOOKUP(C475,SRA!B:T,5,0),"")</f>
        <v>ANALISTA QUALI IND</v>
      </c>
      <c r="H475" s="12">
        <f>IFERROR(VLOOKUP(C475,SRA!B:T,18,0),"")</f>
        <v>5191.91</v>
      </c>
      <c r="I475" s="12">
        <f>IFERROR(VLOOKUP(C475,SRA!B:T,19,0),"")</f>
        <v>1993.92</v>
      </c>
      <c r="J475" s="40">
        <f>IFERROR(VLOOKUP(C475,MAIO!B:F,3,0),"0,00")</f>
        <v>7744.72</v>
      </c>
      <c r="K475" s="12">
        <f>J475-L475</f>
        <v>3720.2100000000005</v>
      </c>
      <c r="L475" s="40">
        <f>IFERROR(VLOOKUP(C475,MAIO!B:H,7,0),"0,00")</f>
        <v>4024.5099999999998</v>
      </c>
      <c r="M475" s="29" t="str">
        <f>IFERROR(VLOOKUP(C475,FÉRIAS!C:D,2,0),"")</f>
        <v/>
      </c>
      <c r="N475" s="23" t="str">
        <f>IFERROR(VLOOKUP(C475,Plan2!B:C,2,0),"")</f>
        <v/>
      </c>
    </row>
    <row r="476" spans="2:14" s="23" customFormat="1" x14ac:dyDescent="0.2">
      <c r="B476" s="16">
        <f t="shared" si="7"/>
        <v>468</v>
      </c>
      <c r="C476" s="33">
        <v>3178</v>
      </c>
      <c r="D476" s="34" t="s">
        <v>337</v>
      </c>
      <c r="E476" s="16" t="str">
        <f>IFERROR(VLOOKUP(C476,SRA!B:T,8,0),"")</f>
        <v>CLT</v>
      </c>
      <c r="F476" s="22" t="s">
        <v>509</v>
      </c>
      <c r="G476" s="16" t="str">
        <f>IFERROR(VLOOKUP(C476,SRA!B:T,5,0),"")</f>
        <v>ANALISTA QUALI IND</v>
      </c>
      <c r="H476" s="12">
        <f>IFERROR(VLOOKUP(C476,SRA!B:T,18,0),"")</f>
        <v>5191.91</v>
      </c>
      <c r="I476" s="12">
        <f>IFERROR(VLOOKUP(C476,SRA!B:T,19,0),"")</f>
        <v>1993.92</v>
      </c>
      <c r="J476" s="40">
        <f>IFERROR(VLOOKUP(C476,MAIO!B:F,3,0),"0,00")</f>
        <v>7185.83</v>
      </c>
      <c r="K476" s="12">
        <f>J476-L476</f>
        <v>1921.88</v>
      </c>
      <c r="L476" s="40">
        <f>IFERROR(VLOOKUP(C476,MAIO!B:H,7,0),"0,00")</f>
        <v>5263.95</v>
      </c>
      <c r="M476" s="29" t="str">
        <f>IFERROR(VLOOKUP(C476,FÉRIAS!C:D,2,0),"")</f>
        <v/>
      </c>
      <c r="N476" s="23" t="str">
        <f>IFERROR(VLOOKUP(C476,Plan2!B:C,2,0),"")</f>
        <v/>
      </c>
    </row>
    <row r="477" spans="2:14" s="23" customFormat="1" x14ac:dyDescent="0.2">
      <c r="B477" s="16">
        <f t="shared" si="7"/>
        <v>469</v>
      </c>
      <c r="C477" s="33">
        <v>3180</v>
      </c>
      <c r="D477" s="34" t="s">
        <v>338</v>
      </c>
      <c r="E477" s="16" t="str">
        <f>IFERROR(VLOOKUP(C477,SRA!B:T,8,0),"")</f>
        <v>CLT</v>
      </c>
      <c r="F477" s="22" t="s">
        <v>509</v>
      </c>
      <c r="G477" s="16" t="str">
        <f>IFERROR(VLOOKUP(C477,SRA!B:T,5,0),"")</f>
        <v>ANALISTA QUALI IND</v>
      </c>
      <c r="H477" s="12">
        <f>IFERROR(VLOOKUP(C477,SRA!B:T,18,0),"")</f>
        <v>5191.91</v>
      </c>
      <c r="I477" s="12">
        <f>IFERROR(VLOOKUP(C477,SRA!B:T,19,0),"")</f>
        <v>1993.92</v>
      </c>
      <c r="J477" s="40">
        <f>IFERROR(VLOOKUP(C477,MAIO!B:F,3,0),"0,00")</f>
        <v>7206.22</v>
      </c>
      <c r="K477" s="12">
        <f>J477-L477</f>
        <v>2068.0700000000006</v>
      </c>
      <c r="L477" s="40">
        <f>IFERROR(VLOOKUP(C477,MAIO!B:H,7,0),"0,00")</f>
        <v>5138.1499999999996</v>
      </c>
      <c r="M477" s="29" t="str">
        <f>IFERROR(VLOOKUP(C477,FÉRIAS!C:D,2,0),"")</f>
        <v/>
      </c>
      <c r="N477" s="23" t="str">
        <f>IFERROR(VLOOKUP(C477,Plan2!B:C,2,0),"")</f>
        <v/>
      </c>
    </row>
    <row r="478" spans="2:14" s="23" customFormat="1" x14ac:dyDescent="0.2">
      <c r="B478" s="16">
        <f t="shared" si="7"/>
        <v>470</v>
      </c>
      <c r="C478" s="33">
        <v>3182</v>
      </c>
      <c r="D478" s="34" t="s">
        <v>339</v>
      </c>
      <c r="E478" s="16" t="str">
        <f>IFERROR(VLOOKUP(C478,SRA!B:T,8,0),"")</f>
        <v>CLT</v>
      </c>
      <c r="F478" s="22" t="s">
        <v>509</v>
      </c>
      <c r="G478" s="16" t="str">
        <f>IFERROR(VLOOKUP(C478,SRA!B:T,5,0),"")</f>
        <v>TEC.EM QUALIDADE IND</v>
      </c>
      <c r="H478" s="12">
        <f>IFERROR(VLOOKUP(C478,SRA!B:T,18,0),"")</f>
        <v>1714.22</v>
      </c>
      <c r="I478" s="12">
        <f>IFERROR(VLOOKUP(C478,SRA!B:T,19,0),"")</f>
        <v>0</v>
      </c>
      <c r="J478" s="40">
        <f>IFERROR(VLOOKUP(C478,MAIO!B:F,3,0),"0,00")</f>
        <v>2002.31</v>
      </c>
      <c r="K478" s="12">
        <f>J478-L478</f>
        <v>870.33999999999992</v>
      </c>
      <c r="L478" s="40">
        <f>IFERROR(VLOOKUP(C478,MAIO!B:H,7,0),"0,00")</f>
        <v>1131.97</v>
      </c>
      <c r="M478" s="29" t="str">
        <f>IFERROR(VLOOKUP(C478,FÉRIAS!C:D,2,0),"")</f>
        <v/>
      </c>
      <c r="N478" s="23" t="str">
        <f>IFERROR(VLOOKUP(C478,Plan2!B:C,2,0),"")</f>
        <v/>
      </c>
    </row>
    <row r="479" spans="2:14" s="23" customFormat="1" x14ac:dyDescent="0.2">
      <c r="B479" s="16">
        <f t="shared" si="7"/>
        <v>471</v>
      </c>
      <c r="C479" s="33">
        <v>3183</v>
      </c>
      <c r="D479" s="34" t="s">
        <v>340</v>
      </c>
      <c r="E479" s="16" t="str">
        <f>IFERROR(VLOOKUP(C479,SRA!B:T,8,0),"")</f>
        <v>CLT</v>
      </c>
      <c r="F479" s="22" t="s">
        <v>509</v>
      </c>
      <c r="G479" s="16" t="str">
        <f>IFERROR(VLOOKUP(C479,SRA!B:T,5,0),"")</f>
        <v>TEC. EM ENF. DO TRAB</v>
      </c>
      <c r="H479" s="12">
        <f>IFERROR(VLOOKUP(C479,SRA!B:T,18,0),"")</f>
        <v>1714.22</v>
      </c>
      <c r="I479" s="12">
        <f>IFERROR(VLOOKUP(C479,SRA!B:T,19,0),"")</f>
        <v>0</v>
      </c>
      <c r="J479" s="40">
        <f>IFERROR(VLOOKUP(C479,MAIO!B:F,3,0),"0,00")</f>
        <v>5939.01</v>
      </c>
      <c r="K479" s="12">
        <f>J479-L479</f>
        <v>1603.5500000000002</v>
      </c>
      <c r="L479" s="40">
        <f>IFERROR(VLOOKUP(C479,MAIO!B:H,7,0),"0,00")</f>
        <v>4335.46</v>
      </c>
      <c r="M479" s="29" t="str">
        <f>IFERROR(VLOOKUP(C479,FÉRIAS!C:D,2,0),"")</f>
        <v/>
      </c>
      <c r="N479" s="23" t="str">
        <f>IFERROR(VLOOKUP(C479,Plan2!B:C,2,0),"")</f>
        <v/>
      </c>
    </row>
    <row r="480" spans="2:14" s="23" customFormat="1" x14ac:dyDescent="0.2">
      <c r="B480" s="16">
        <f t="shared" si="7"/>
        <v>472</v>
      </c>
      <c r="C480" s="33">
        <v>3194</v>
      </c>
      <c r="D480" s="34" t="s">
        <v>341</v>
      </c>
      <c r="E480" s="16" t="str">
        <f>IFERROR(VLOOKUP(C480,SRA!B:T,8,0),"")</f>
        <v>CLT</v>
      </c>
      <c r="F480" s="22" t="s">
        <v>509</v>
      </c>
      <c r="G480" s="16" t="str">
        <f>IFERROR(VLOOKUP(C480,SRA!B:T,5,0),"")</f>
        <v>ANA GESTAO AMBIENTAL</v>
      </c>
      <c r="H480" s="12">
        <f>IFERROR(VLOOKUP(C480,SRA!B:T,18,0),"")</f>
        <v>2982.55</v>
      </c>
      <c r="I480" s="12">
        <f>IFERROR(VLOOKUP(C480,SRA!B:T,19,0),"")</f>
        <v>5739.47</v>
      </c>
      <c r="J480" s="40">
        <f>IFERROR(VLOOKUP(C480,MAIO!B:F,3,0),"0,00")</f>
        <v>9023.4</v>
      </c>
      <c r="K480" s="12">
        <f>J480-L480</f>
        <v>3213.84</v>
      </c>
      <c r="L480" s="40">
        <f>IFERROR(VLOOKUP(C480,MAIO!B:H,7,0),"0,00")</f>
        <v>5809.5599999999995</v>
      </c>
      <c r="M480" s="29" t="str">
        <f>IFERROR(VLOOKUP(C480,FÉRIAS!C:D,2,0),"")</f>
        <v/>
      </c>
      <c r="N480" s="23" t="str">
        <f>IFERROR(VLOOKUP(C480,Plan2!B:C,2,0),"")</f>
        <v/>
      </c>
    </row>
    <row r="481" spans="2:14" s="23" customFormat="1" x14ac:dyDescent="0.2">
      <c r="B481" s="16">
        <f t="shared" si="7"/>
        <v>473</v>
      </c>
      <c r="C481" s="33">
        <v>3228</v>
      </c>
      <c r="D481" s="34" t="s">
        <v>463</v>
      </c>
      <c r="E481" s="16" t="str">
        <f>IFERROR(VLOOKUP(C481,SRA!B:T,8,0),"")</f>
        <v>CLT</v>
      </c>
      <c r="F481" s="22" t="s">
        <v>523</v>
      </c>
      <c r="G481" s="16" t="str">
        <f>IFERROR(VLOOKUP(C481,SRA!B:T,5,0),"")</f>
        <v>TEC. EM ADM. E VEN.</v>
      </c>
      <c r="H481" s="12">
        <f>IFERROR(VLOOKUP(C481,SRA!B:T,18,0),"")</f>
        <v>1714.22</v>
      </c>
      <c r="I481" s="12">
        <f>IFERROR(VLOOKUP(C481,SRA!B:T,19,0),"")</f>
        <v>0</v>
      </c>
      <c r="J481" s="40">
        <f>IFERROR(VLOOKUP(C481,MAIO!B:F,3,0),"0,00")</f>
        <v>3485.59</v>
      </c>
      <c r="K481" s="12">
        <f>J481-L481</f>
        <v>2432.66</v>
      </c>
      <c r="L481" s="40">
        <f>IFERROR(VLOOKUP(C481,MAIO!B:H,7,0),"0,00")</f>
        <v>1052.93</v>
      </c>
      <c r="M481" s="29" t="str">
        <f>IFERROR(VLOOKUP(C481,FÉRIAS!C:D,2,0),"")</f>
        <v>RENATO VELOSO LINO DE OLIVEIRA</v>
      </c>
      <c r="N481" s="23" t="str">
        <f>IFERROR(VLOOKUP(C481,Plan2!B:C,2,0),"")</f>
        <v/>
      </c>
    </row>
    <row r="482" spans="2:14" s="23" customFormat="1" x14ac:dyDescent="0.2">
      <c r="B482" s="16">
        <f t="shared" si="7"/>
        <v>474</v>
      </c>
      <c r="C482" s="33">
        <v>3229</v>
      </c>
      <c r="D482" s="34" t="s">
        <v>347</v>
      </c>
      <c r="E482" s="16" t="str">
        <f>IFERROR(VLOOKUP(C482,SRA!B:T,8,0),"")</f>
        <v>CLT</v>
      </c>
      <c r="F482" s="22" t="s">
        <v>509</v>
      </c>
      <c r="G482" s="16" t="str">
        <f>IFERROR(VLOOKUP(C482,SRA!B:T,5,0),"")</f>
        <v>TEC EM UTI CALDEIRA</v>
      </c>
      <c r="H482" s="12">
        <f>IFERROR(VLOOKUP(C482,SRA!B:T,18,0),"")</f>
        <v>1714.22</v>
      </c>
      <c r="I482" s="12">
        <f>IFERROR(VLOOKUP(C482,SRA!B:T,19,0),"")</f>
        <v>708.95</v>
      </c>
      <c r="J482" s="40">
        <f>IFERROR(VLOOKUP(C482,MAIO!B:F,3,0),"0,00")</f>
        <v>2423.17</v>
      </c>
      <c r="K482" s="12">
        <f>J482-L482</f>
        <v>832.51000000000022</v>
      </c>
      <c r="L482" s="40">
        <f>IFERROR(VLOOKUP(C482,MAIO!B:H,7,0),"0,00")</f>
        <v>1590.6599999999999</v>
      </c>
      <c r="M482" s="29" t="str">
        <f>IFERROR(VLOOKUP(C482,FÉRIAS!C:D,2,0),"")</f>
        <v/>
      </c>
      <c r="N482" s="23" t="str">
        <f>IFERROR(VLOOKUP(C482,Plan2!B:C,2,0),"")</f>
        <v/>
      </c>
    </row>
    <row r="483" spans="2:14" s="23" customFormat="1" x14ac:dyDescent="0.2">
      <c r="B483" s="16">
        <f t="shared" si="7"/>
        <v>475</v>
      </c>
      <c r="C483" s="33">
        <v>3232</v>
      </c>
      <c r="D483" s="34" t="s">
        <v>348</v>
      </c>
      <c r="E483" s="16" t="str">
        <f>IFERROR(VLOOKUP(C483,SRA!B:T,8,0),"")</f>
        <v>CLT</v>
      </c>
      <c r="F483" s="22" t="s">
        <v>509</v>
      </c>
      <c r="G483" s="16" t="str">
        <f>IFERROR(VLOOKUP(C483,SRA!B:T,5,0),"")</f>
        <v>TEC EM UTI CALDEIRA</v>
      </c>
      <c r="H483" s="12">
        <f>IFERROR(VLOOKUP(C483,SRA!B:T,18,0),"")</f>
        <v>1714.22</v>
      </c>
      <c r="I483" s="12">
        <f>IFERROR(VLOOKUP(C483,SRA!B:T,19,0),"")</f>
        <v>0</v>
      </c>
      <c r="J483" s="40">
        <f>IFERROR(VLOOKUP(C483,MAIO!B:F,3,0),"0,00")</f>
        <v>1714.22</v>
      </c>
      <c r="K483" s="12">
        <f>J483-L483</f>
        <v>703.74</v>
      </c>
      <c r="L483" s="40">
        <f>IFERROR(VLOOKUP(C483,MAIO!B:H,7,0),"0,00")</f>
        <v>1010.48</v>
      </c>
      <c r="M483" s="29" t="str">
        <f>IFERROR(VLOOKUP(C483,FÉRIAS!C:D,2,0),"")</f>
        <v/>
      </c>
      <c r="N483" s="23" t="str">
        <f>IFERROR(VLOOKUP(C483,Plan2!B:C,2,0),"")</f>
        <v/>
      </c>
    </row>
    <row r="484" spans="2:14" s="23" customFormat="1" x14ac:dyDescent="0.2">
      <c r="B484" s="16">
        <f t="shared" si="7"/>
        <v>476</v>
      </c>
      <c r="C484" s="22">
        <v>3233</v>
      </c>
      <c r="D484" s="34" t="s">
        <v>349</v>
      </c>
      <c r="E484" s="16" t="str">
        <f>IFERROR(VLOOKUP(C484,SRA!B:T,8,0),"")</f>
        <v>CLT</v>
      </c>
      <c r="F484" s="22" t="s">
        <v>509</v>
      </c>
      <c r="G484" s="16" t="str">
        <f>IFERROR(VLOOKUP(C484,SRA!B:T,5,0),"")</f>
        <v>TEC.EM MAN. ELE. IND</v>
      </c>
      <c r="H484" s="12">
        <f>IFERROR(VLOOKUP(C484,SRA!B:T,18,0),"")</f>
        <v>1714.22</v>
      </c>
      <c r="I484" s="12">
        <f>IFERROR(VLOOKUP(C484,SRA!B:T,19,0),"")</f>
        <v>0</v>
      </c>
      <c r="J484" s="40">
        <f>IFERROR(VLOOKUP(C484,MAIO!B:F,3,0),"0,00")</f>
        <v>3159.36</v>
      </c>
      <c r="K484" s="12">
        <f>J484-L484</f>
        <v>2401.67</v>
      </c>
      <c r="L484" s="40">
        <f>IFERROR(VLOOKUP(C484,MAIO!B:H,7,0),"0,00")</f>
        <v>757.69</v>
      </c>
      <c r="M484" s="29" t="str">
        <f>IFERROR(VLOOKUP(C484,FÉRIAS!C:D,2,0),"")</f>
        <v/>
      </c>
      <c r="N484" s="23" t="str">
        <f>IFERROR(VLOOKUP(C484,Plan2!B:C,2,0),"")</f>
        <v>MARIANA JOYCE BEZERRA DA SILVA</v>
      </c>
    </row>
    <row r="485" spans="2:14" s="23" customFormat="1" x14ac:dyDescent="0.2">
      <c r="B485" s="16">
        <f t="shared" si="7"/>
        <v>477</v>
      </c>
      <c r="C485" s="33">
        <v>3234</v>
      </c>
      <c r="D485" s="34" t="s">
        <v>350</v>
      </c>
      <c r="E485" s="16" t="str">
        <f>IFERROR(VLOOKUP(C485,SRA!B:T,8,0),"")</f>
        <v>CLT</v>
      </c>
      <c r="F485" s="22" t="s">
        <v>509</v>
      </c>
      <c r="G485" s="16" t="str">
        <f>IFERROR(VLOOKUP(C485,SRA!B:T,5,0),"")</f>
        <v>ANA MANUT ELET IND</v>
      </c>
      <c r="H485" s="12">
        <f>IFERROR(VLOOKUP(C485,SRA!B:T,18,0),"")</f>
        <v>2982.55</v>
      </c>
      <c r="I485" s="12">
        <f>IFERROR(VLOOKUP(C485,SRA!B:T,19,0),"")</f>
        <v>1993.92</v>
      </c>
      <c r="J485" s="40">
        <f>IFERROR(VLOOKUP(C485,MAIO!B:F,3,0),"0,00")</f>
        <v>5871.24</v>
      </c>
      <c r="K485" s="12">
        <f>J485-L485</f>
        <v>1421.71</v>
      </c>
      <c r="L485" s="40">
        <f>IFERROR(VLOOKUP(C485,MAIO!B:H,7,0),"0,00")</f>
        <v>4449.53</v>
      </c>
      <c r="M485" s="29" t="str">
        <f>IFERROR(VLOOKUP(C485,FÉRIAS!C:D,2,0),"")</f>
        <v/>
      </c>
      <c r="N485" s="23" t="str">
        <f>IFERROR(VLOOKUP(C485,Plan2!B:C,2,0),"")</f>
        <v/>
      </c>
    </row>
    <row r="486" spans="2:14" s="23" customFormat="1" x14ac:dyDescent="0.2">
      <c r="B486" s="16">
        <f t="shared" si="7"/>
        <v>478</v>
      </c>
      <c r="C486" s="33">
        <v>3237</v>
      </c>
      <c r="D486" s="34" t="s">
        <v>351</v>
      </c>
      <c r="E486" s="16" t="str">
        <f>IFERROR(VLOOKUP(C486,SRA!B:T,8,0),"")</f>
        <v>CLT</v>
      </c>
      <c r="F486" s="22" t="s">
        <v>509</v>
      </c>
      <c r="G486" s="16" t="str">
        <f>IFERROR(VLOOKUP(C486,SRA!B:T,5,0),"")</f>
        <v>TEC.EM MAN. MEC. IND</v>
      </c>
      <c r="H486" s="12">
        <f>IFERROR(VLOOKUP(C486,SRA!B:T,18,0),"")</f>
        <v>1714.22</v>
      </c>
      <c r="I486" s="12">
        <f>IFERROR(VLOOKUP(C486,SRA!B:T,19,0),"")</f>
        <v>0</v>
      </c>
      <c r="J486" s="40">
        <f>IFERROR(VLOOKUP(C486,MAIO!B:F,3,0),"0,00")</f>
        <v>1714.22</v>
      </c>
      <c r="K486" s="12">
        <f>J486-L486</f>
        <v>320.89999999999986</v>
      </c>
      <c r="L486" s="40">
        <f>IFERROR(VLOOKUP(C486,MAIO!B:H,7,0),"0,00")</f>
        <v>1393.3200000000002</v>
      </c>
      <c r="M486" s="29" t="str">
        <f>IFERROR(VLOOKUP(C486,FÉRIAS!C:D,2,0),"")</f>
        <v/>
      </c>
      <c r="N486" s="23" t="str">
        <f>IFERROR(VLOOKUP(C486,Plan2!B:C,2,0),"")</f>
        <v/>
      </c>
    </row>
    <row r="487" spans="2:14" s="23" customFormat="1" x14ac:dyDescent="0.2">
      <c r="B487" s="16">
        <f t="shared" si="7"/>
        <v>479</v>
      </c>
      <c r="C487" s="33">
        <v>3241</v>
      </c>
      <c r="D487" s="34" t="s">
        <v>352</v>
      </c>
      <c r="E487" s="16" t="str">
        <f>IFERROR(VLOOKUP(C487,SRA!B:T,8,0),"")</f>
        <v>CLT</v>
      </c>
      <c r="F487" s="22" t="s">
        <v>509</v>
      </c>
      <c r="G487" s="16" t="str">
        <f>IFERROR(VLOOKUP(C487,SRA!B:T,5,0),"")</f>
        <v>TEC EM UTI CALDEIRA</v>
      </c>
      <c r="H487" s="12">
        <f>IFERROR(VLOOKUP(C487,SRA!B:T,18,0),"")</f>
        <v>1714.22</v>
      </c>
      <c r="I487" s="12">
        <f>IFERROR(VLOOKUP(C487,SRA!B:T,19,0),"")</f>
        <v>0</v>
      </c>
      <c r="J487" s="40">
        <f>IFERROR(VLOOKUP(C487,MAIO!B:F,3,0),"0,00")</f>
        <v>3523.67</v>
      </c>
      <c r="K487" s="12">
        <f>J487-L487</f>
        <v>1036.3800000000001</v>
      </c>
      <c r="L487" s="40">
        <f>IFERROR(VLOOKUP(C487,MAIO!B:H,7,0),"0,00")</f>
        <v>2487.29</v>
      </c>
      <c r="M487" s="29" t="str">
        <f>IFERROR(VLOOKUP(C487,FÉRIAS!C:D,2,0),"")</f>
        <v/>
      </c>
      <c r="N487" s="23" t="str">
        <f>IFERROR(VLOOKUP(C487,Plan2!B:C,2,0),"")</f>
        <v/>
      </c>
    </row>
    <row r="488" spans="2:14" s="23" customFormat="1" x14ac:dyDescent="0.2">
      <c r="B488" s="16">
        <f t="shared" si="7"/>
        <v>480</v>
      </c>
      <c r="C488" s="33">
        <v>3242</v>
      </c>
      <c r="D488" s="34" t="s">
        <v>353</v>
      </c>
      <c r="E488" s="16" t="str">
        <f>IFERROR(VLOOKUP(C488,SRA!B:T,8,0),"")</f>
        <v>CLT</v>
      </c>
      <c r="F488" s="22" t="s">
        <v>509</v>
      </c>
      <c r="G488" s="16" t="str">
        <f>IFERROR(VLOOKUP(C488,SRA!B:T,5,0),"")</f>
        <v>TEC EM UTI CALDEIRA</v>
      </c>
      <c r="H488" s="12">
        <f>IFERROR(VLOOKUP(C488,SRA!B:T,18,0),"")</f>
        <v>1714.22</v>
      </c>
      <c r="I488" s="12">
        <f>IFERROR(VLOOKUP(C488,SRA!B:T,19,0),"")</f>
        <v>708.95</v>
      </c>
      <c r="J488" s="40">
        <f>IFERROR(VLOOKUP(C488,MAIO!B:F,3,0),"0,00")</f>
        <v>2423.17</v>
      </c>
      <c r="K488" s="12">
        <f>J488-L488</f>
        <v>226.94000000000005</v>
      </c>
      <c r="L488" s="40">
        <f>IFERROR(VLOOKUP(C488,MAIO!B:H,7,0),"0,00")</f>
        <v>2196.23</v>
      </c>
      <c r="M488" s="29" t="str">
        <f>IFERROR(VLOOKUP(C488,FÉRIAS!C:D,2,0),"")</f>
        <v/>
      </c>
      <c r="N488" s="23" t="str">
        <f>IFERROR(VLOOKUP(C488,Plan2!B:C,2,0),"")</f>
        <v/>
      </c>
    </row>
    <row r="489" spans="2:14" s="23" customFormat="1" x14ac:dyDescent="0.2">
      <c r="B489" s="16">
        <f t="shared" si="7"/>
        <v>481</v>
      </c>
      <c r="C489" s="33">
        <v>3281</v>
      </c>
      <c r="D489" s="34" t="s">
        <v>360</v>
      </c>
      <c r="E489" s="16" t="str">
        <f>IFERROR(VLOOKUP(C489,SRA!B:T,8,0),"")</f>
        <v>CLT</v>
      </c>
      <c r="F489" s="22" t="s">
        <v>509</v>
      </c>
      <c r="G489" s="16" t="str">
        <f>IFERROR(VLOOKUP(C489,SRA!B:T,5,0),"")</f>
        <v>TEC.EM MAN. ELE. IND</v>
      </c>
      <c r="H489" s="12">
        <f>IFERROR(VLOOKUP(C489,SRA!B:T,18,0),"")</f>
        <v>1714.22</v>
      </c>
      <c r="I489" s="12">
        <f>IFERROR(VLOOKUP(C489,SRA!B:T,19,0),"")</f>
        <v>0</v>
      </c>
      <c r="J489" s="40">
        <f>IFERROR(VLOOKUP(C489,MAIO!B:F,3,0),"0,00")</f>
        <v>3223.75</v>
      </c>
      <c r="K489" s="12">
        <f>J489-L489</f>
        <v>638.09000000000015</v>
      </c>
      <c r="L489" s="40">
        <f>IFERROR(VLOOKUP(C489,MAIO!B:H,7,0),"0,00")</f>
        <v>2585.66</v>
      </c>
      <c r="M489" s="29" t="str">
        <f>IFERROR(VLOOKUP(C489,FÉRIAS!C:D,2,0),"")</f>
        <v/>
      </c>
      <c r="N489" s="23" t="str">
        <f>IFERROR(VLOOKUP(C489,Plan2!B:C,2,0),"")</f>
        <v/>
      </c>
    </row>
    <row r="490" spans="2:14" s="23" customFormat="1" x14ac:dyDescent="0.2">
      <c r="B490" s="16">
        <f t="shared" si="7"/>
        <v>482</v>
      </c>
      <c r="C490" s="33">
        <v>3317</v>
      </c>
      <c r="D490" s="34" t="s">
        <v>367</v>
      </c>
      <c r="E490" s="16" t="str">
        <f>IFERROR(VLOOKUP(C490,SRA!B:T,8,0),"")</f>
        <v>CLT</v>
      </c>
      <c r="F490" s="22" t="s">
        <v>509</v>
      </c>
      <c r="G490" s="16" t="str">
        <f>IFERROR(VLOOKUP(C490,SRA!B:T,5,0),"")</f>
        <v>TEC. CONTABIL</v>
      </c>
      <c r="H490" s="12">
        <f>IFERROR(VLOOKUP(C490,SRA!B:T,18,0),"")</f>
        <v>1714.24</v>
      </c>
      <c r="I490" s="12">
        <f>IFERROR(VLOOKUP(C490,SRA!B:T,19,0),"")</f>
        <v>0</v>
      </c>
      <c r="J490" s="40">
        <f>IFERROR(VLOOKUP(C490,MAIO!B:F,3,0),"0,00")</f>
        <v>2186.87</v>
      </c>
      <c r="K490" s="12">
        <f>J490-L490</f>
        <v>810.88999999999987</v>
      </c>
      <c r="L490" s="40">
        <f>IFERROR(VLOOKUP(C490,MAIO!B:H,7,0),"0,00")</f>
        <v>1375.98</v>
      </c>
      <c r="M490" s="29" t="str">
        <f>IFERROR(VLOOKUP(C490,FÉRIAS!C:D,2,0),"")</f>
        <v/>
      </c>
      <c r="N490" s="23" t="str">
        <f>IFERROR(VLOOKUP(C490,Plan2!B:C,2,0),"")</f>
        <v/>
      </c>
    </row>
    <row r="491" spans="2:14" s="23" customFormat="1" x14ac:dyDescent="0.2">
      <c r="B491" s="16">
        <f t="shared" si="7"/>
        <v>483</v>
      </c>
      <c r="C491" s="33">
        <v>3322</v>
      </c>
      <c r="D491" s="34" t="s">
        <v>369</v>
      </c>
      <c r="E491" s="16" t="str">
        <f>IFERROR(VLOOKUP(C491,SRA!B:T,8,0),"")</f>
        <v>CLT</v>
      </c>
      <c r="F491" s="22" t="s">
        <v>509</v>
      </c>
      <c r="G491" s="16" t="str">
        <f>IFERROR(VLOOKUP(C491,SRA!B:T,5,0),"")</f>
        <v>TEC EM SEG DO TRAB.</v>
      </c>
      <c r="H491" s="12">
        <f>IFERROR(VLOOKUP(C491,SRA!B:T,18,0),"")</f>
        <v>1714.24</v>
      </c>
      <c r="I491" s="12">
        <f>IFERROR(VLOOKUP(C491,SRA!B:T,19,0),"")</f>
        <v>0</v>
      </c>
      <c r="J491" s="40">
        <f>IFERROR(VLOOKUP(C491,MAIO!B:F,3,0),"0,00")</f>
        <v>1869.32</v>
      </c>
      <c r="K491" s="12">
        <f>J491-L491</f>
        <v>489.11999999999989</v>
      </c>
      <c r="L491" s="40">
        <f>IFERROR(VLOOKUP(C491,MAIO!B:H,7,0),"0,00")</f>
        <v>1380.2</v>
      </c>
      <c r="M491" s="29" t="str">
        <f>IFERROR(VLOOKUP(C491,FÉRIAS!C:D,2,0),"")</f>
        <v/>
      </c>
      <c r="N491" s="23" t="str">
        <f>IFERROR(VLOOKUP(C491,Plan2!B:C,2,0),"")</f>
        <v/>
      </c>
    </row>
    <row r="492" spans="2:14" s="23" customFormat="1" x14ac:dyDescent="0.2">
      <c r="B492" s="16">
        <f t="shared" si="7"/>
        <v>484</v>
      </c>
      <c r="C492" s="33">
        <v>3333</v>
      </c>
      <c r="D492" s="34" t="s">
        <v>374</v>
      </c>
      <c r="E492" s="16" t="str">
        <f>IFERROR(VLOOKUP(C492,SRA!B:T,8,0),"")</f>
        <v>CLT</v>
      </c>
      <c r="F492" s="22" t="s">
        <v>509</v>
      </c>
      <c r="G492" s="16" t="str">
        <f>IFERROR(VLOOKUP(C492,SRA!B:T,5,0),"")</f>
        <v>OP. DE PROD. IND.</v>
      </c>
      <c r="H492" s="12">
        <f>IFERROR(VLOOKUP(C492,SRA!B:T,18,0),"")</f>
        <v>1284.57</v>
      </c>
      <c r="I492" s="12">
        <f>IFERROR(VLOOKUP(C492,SRA!B:T,19,0),"")</f>
        <v>0</v>
      </c>
      <c r="J492" s="40">
        <f>IFERROR(VLOOKUP(C492,MAIO!B:F,3,0),"0,00")</f>
        <v>1432.33</v>
      </c>
      <c r="K492" s="12">
        <f>J492-L492</f>
        <v>378.90000000000009</v>
      </c>
      <c r="L492" s="40">
        <f>IFERROR(VLOOKUP(C492,MAIO!B:H,7,0),"0,00")</f>
        <v>1053.4299999999998</v>
      </c>
      <c r="M492" s="29" t="str">
        <f>IFERROR(VLOOKUP(C492,FÉRIAS!C:D,2,0),"")</f>
        <v/>
      </c>
      <c r="N492" s="23" t="str">
        <f>IFERROR(VLOOKUP(C492,Plan2!B:C,2,0),"")</f>
        <v/>
      </c>
    </row>
    <row r="493" spans="2:14" s="23" customFormat="1" x14ac:dyDescent="0.2">
      <c r="B493" s="16">
        <f t="shared" si="7"/>
        <v>485</v>
      </c>
      <c r="C493" s="33">
        <v>3336</v>
      </c>
      <c r="D493" s="34" t="s">
        <v>375</v>
      </c>
      <c r="E493" s="16" t="str">
        <f>IFERROR(VLOOKUP(C493,SRA!B:T,8,0),"")</f>
        <v>CLT</v>
      </c>
      <c r="F493" s="22" t="s">
        <v>509</v>
      </c>
      <c r="G493" s="16" t="str">
        <f>IFERROR(VLOOKUP(C493,SRA!B:T,5,0),"")</f>
        <v>OP. DE PROD. IND.</v>
      </c>
      <c r="H493" s="12">
        <f>IFERROR(VLOOKUP(C493,SRA!B:T,18,0),"")</f>
        <v>1284.57</v>
      </c>
      <c r="I493" s="12">
        <f>IFERROR(VLOOKUP(C493,SRA!B:T,19,0),"")</f>
        <v>0</v>
      </c>
      <c r="J493" s="40">
        <f>IFERROR(VLOOKUP(C493,MAIO!B:F,3,0),"0,00")</f>
        <v>1642.42</v>
      </c>
      <c r="K493" s="12">
        <f>J493-L493</f>
        <v>758.85000000000014</v>
      </c>
      <c r="L493" s="40">
        <f>IFERROR(VLOOKUP(C493,MAIO!B:H,7,0),"0,00")</f>
        <v>883.56999999999994</v>
      </c>
      <c r="M493" s="29" t="str">
        <f>IFERROR(VLOOKUP(C493,FÉRIAS!C:D,2,0),"")</f>
        <v/>
      </c>
      <c r="N493" s="23" t="str">
        <f>IFERROR(VLOOKUP(C493,Plan2!B:C,2,0),"")</f>
        <v/>
      </c>
    </row>
    <row r="494" spans="2:14" s="23" customFormat="1" x14ac:dyDescent="0.2">
      <c r="B494" s="16">
        <f t="shared" si="7"/>
        <v>486</v>
      </c>
      <c r="C494" s="33">
        <v>3339</v>
      </c>
      <c r="D494" s="34" t="s">
        <v>377</v>
      </c>
      <c r="E494" s="16" t="str">
        <f>IFERROR(VLOOKUP(C494,SRA!B:T,8,0),"")</f>
        <v>CLT</v>
      </c>
      <c r="F494" s="22" t="s">
        <v>509</v>
      </c>
      <c r="G494" s="16" t="str">
        <f>IFERROR(VLOOKUP(C494,SRA!B:T,5,0),"")</f>
        <v>ANALISTA COMERC. L</v>
      </c>
      <c r="H494" s="12">
        <f>IFERROR(VLOOKUP(C494,SRA!B:T,18,0),"")</f>
        <v>2982.55</v>
      </c>
      <c r="I494" s="12">
        <f>IFERROR(VLOOKUP(C494,SRA!B:T,19,0),"")</f>
        <v>708.95</v>
      </c>
      <c r="J494" s="40">
        <f>IFERROR(VLOOKUP(C494,MAIO!B:F,3,0),"0,00")</f>
        <v>3691.5</v>
      </c>
      <c r="K494" s="12">
        <f>J494-L494</f>
        <v>2281.1799999999998</v>
      </c>
      <c r="L494" s="40">
        <f>IFERROR(VLOOKUP(C494,MAIO!B:H,7,0),"0,00")</f>
        <v>1410.3200000000002</v>
      </c>
      <c r="M494" s="29" t="str">
        <f>IFERROR(VLOOKUP(C494,FÉRIAS!C:D,2,0),"")</f>
        <v/>
      </c>
      <c r="N494" s="23" t="str">
        <f>IFERROR(VLOOKUP(C494,Plan2!B:C,2,0),"")</f>
        <v/>
      </c>
    </row>
    <row r="495" spans="2:14" s="23" customFormat="1" x14ac:dyDescent="0.2">
      <c r="B495" s="16">
        <f t="shared" si="7"/>
        <v>487</v>
      </c>
      <c r="C495" s="33">
        <v>3344</v>
      </c>
      <c r="D495" s="34" t="s">
        <v>381</v>
      </c>
      <c r="E495" s="16" t="str">
        <f>IFERROR(VLOOKUP(C495,SRA!B:T,8,0),"")</f>
        <v>CLT</v>
      </c>
      <c r="F495" s="22" t="s">
        <v>509</v>
      </c>
      <c r="G495" s="16" t="str">
        <f>IFERROR(VLOOKUP(C495,SRA!B:T,5,0),"")</f>
        <v>OP. DE PROD. IND.(B)</v>
      </c>
      <c r="H495" s="12">
        <f>IFERROR(VLOOKUP(C495,SRA!B:T,18,0),"")</f>
        <v>1284.57</v>
      </c>
      <c r="I495" s="12">
        <f>IFERROR(VLOOKUP(C495,SRA!B:T,19,0),"")</f>
        <v>0</v>
      </c>
      <c r="J495" s="40">
        <f>IFERROR(VLOOKUP(C495,MAIO!B:F,3,0),"0,00")</f>
        <v>1643.42</v>
      </c>
      <c r="K495" s="12">
        <f>J495-L495</f>
        <v>491.61000000000013</v>
      </c>
      <c r="L495" s="40">
        <f>IFERROR(VLOOKUP(C495,MAIO!B:H,7,0),"0,00")</f>
        <v>1151.81</v>
      </c>
      <c r="M495" s="29" t="str">
        <f>IFERROR(VLOOKUP(C495,FÉRIAS!C:D,2,0),"")</f>
        <v/>
      </c>
      <c r="N495" s="23" t="str">
        <f>IFERROR(VLOOKUP(C495,Plan2!B:C,2,0),"")</f>
        <v/>
      </c>
    </row>
    <row r="496" spans="2:14" s="23" customFormat="1" x14ac:dyDescent="0.2">
      <c r="B496" s="16">
        <f t="shared" si="7"/>
        <v>488</v>
      </c>
      <c r="C496" s="33">
        <v>3345</v>
      </c>
      <c r="D496" s="34" t="s">
        <v>382</v>
      </c>
      <c r="E496" s="16" t="str">
        <f>IFERROR(VLOOKUP(C496,SRA!B:T,8,0),"")</f>
        <v>CLT</v>
      </c>
      <c r="F496" s="22" t="s">
        <v>509</v>
      </c>
      <c r="G496" s="16" t="str">
        <f>IFERROR(VLOOKUP(C496,SRA!B:T,5,0),"")</f>
        <v>OP. DE PROD. IND.(B)</v>
      </c>
      <c r="H496" s="12">
        <f>IFERROR(VLOOKUP(C496,SRA!B:T,18,0),"")</f>
        <v>1284.57</v>
      </c>
      <c r="I496" s="12">
        <f>IFERROR(VLOOKUP(C496,SRA!B:T,19,0),"")</f>
        <v>0</v>
      </c>
      <c r="J496" s="40">
        <f>IFERROR(VLOOKUP(C496,MAIO!B:F,3,0),"0,00")</f>
        <v>1346.91</v>
      </c>
      <c r="K496" s="12">
        <f>J496-L496</f>
        <v>634.95000000000005</v>
      </c>
      <c r="L496" s="40">
        <f>IFERROR(VLOOKUP(C496,MAIO!B:H,7,0),"0,00")</f>
        <v>711.96</v>
      </c>
      <c r="M496" s="29" t="str">
        <f>IFERROR(VLOOKUP(C496,FÉRIAS!C:D,2,0),"")</f>
        <v/>
      </c>
      <c r="N496" s="23" t="str">
        <f>IFERROR(VLOOKUP(C496,Plan2!B:C,2,0),"")</f>
        <v/>
      </c>
    </row>
    <row r="497" spans="2:14" s="23" customFormat="1" x14ac:dyDescent="0.2">
      <c r="B497" s="16">
        <f t="shared" si="7"/>
        <v>489</v>
      </c>
      <c r="C497" s="33">
        <v>3346</v>
      </c>
      <c r="D497" s="34" t="s">
        <v>383</v>
      </c>
      <c r="E497" s="16" t="str">
        <f>IFERROR(VLOOKUP(C497,SRA!B:T,8,0),"")</f>
        <v>CLT</v>
      </c>
      <c r="F497" s="22" t="s">
        <v>509</v>
      </c>
      <c r="G497" s="16" t="str">
        <f>IFERROR(VLOOKUP(C497,SRA!B:T,5,0),"")</f>
        <v>OP. DE PROD. IND.</v>
      </c>
      <c r="H497" s="12">
        <f>IFERROR(VLOOKUP(C497,SRA!B:T,18,0),"")</f>
        <v>1169.46</v>
      </c>
      <c r="I497" s="12">
        <f>IFERROR(VLOOKUP(C497,SRA!B:T,19,0),"")</f>
        <v>0</v>
      </c>
      <c r="J497" s="40">
        <f>IFERROR(VLOOKUP(C497,MAIO!B:F,3,0),"0,00")</f>
        <v>1569.85</v>
      </c>
      <c r="K497" s="12">
        <f>J497-L497</f>
        <v>799.93999999999983</v>
      </c>
      <c r="L497" s="40">
        <f>IFERROR(VLOOKUP(C497,MAIO!B:H,7,0),"0,00")</f>
        <v>769.91000000000008</v>
      </c>
      <c r="M497" s="29" t="str">
        <f>IFERROR(VLOOKUP(C497,FÉRIAS!C:D,2,0),"")</f>
        <v/>
      </c>
      <c r="N497" s="23" t="str">
        <f>IFERROR(VLOOKUP(C497,Plan2!B:C,2,0),"")</f>
        <v/>
      </c>
    </row>
    <row r="498" spans="2:14" s="23" customFormat="1" x14ac:dyDescent="0.2">
      <c r="B498" s="16">
        <f t="shared" si="7"/>
        <v>490</v>
      </c>
      <c r="C498" s="33">
        <v>3348</v>
      </c>
      <c r="D498" s="34" t="s">
        <v>384</v>
      </c>
      <c r="E498" s="16" t="str">
        <f>IFERROR(VLOOKUP(C498,SRA!B:T,8,0),"")</f>
        <v>CLT</v>
      </c>
      <c r="F498" s="22" t="s">
        <v>509</v>
      </c>
      <c r="G498" s="16" t="str">
        <f>IFERROR(VLOOKUP(C498,SRA!B:T,5,0),"")</f>
        <v>OP. DE PROD. IND.(B)</v>
      </c>
      <c r="H498" s="12">
        <f>IFERROR(VLOOKUP(C498,SRA!B:T,18,0),"")</f>
        <v>1284.57</v>
      </c>
      <c r="I498" s="12">
        <f>IFERROR(VLOOKUP(C498,SRA!B:T,19,0),"")</f>
        <v>0</v>
      </c>
      <c r="J498" s="40">
        <f>IFERROR(VLOOKUP(C498,MAIO!B:F,3,0),"0,00")</f>
        <v>1344.9</v>
      </c>
      <c r="K498" s="12">
        <f>J498-L498</f>
        <v>745.62000000000012</v>
      </c>
      <c r="L498" s="40">
        <f>IFERROR(VLOOKUP(C498,MAIO!B:H,7,0),"0,00")</f>
        <v>599.28</v>
      </c>
      <c r="M498" s="29" t="str">
        <f>IFERROR(VLOOKUP(C498,FÉRIAS!C:D,2,0),"")</f>
        <v/>
      </c>
      <c r="N498" s="23" t="str">
        <f>IFERROR(VLOOKUP(C498,Plan2!B:C,2,0),"")</f>
        <v/>
      </c>
    </row>
    <row r="499" spans="2:14" s="23" customFormat="1" x14ac:dyDescent="0.2">
      <c r="B499" s="16">
        <f t="shared" si="7"/>
        <v>491</v>
      </c>
      <c r="C499" s="33">
        <v>3349</v>
      </c>
      <c r="D499" s="34" t="s">
        <v>385</v>
      </c>
      <c r="E499" s="16" t="str">
        <f>IFERROR(VLOOKUP(C499,SRA!B:T,8,0),"")</f>
        <v>CLT</v>
      </c>
      <c r="F499" s="22" t="s">
        <v>509</v>
      </c>
      <c r="G499" s="16" t="str">
        <f>IFERROR(VLOOKUP(C499,SRA!B:T,5,0),"")</f>
        <v>OP. DE PROD. IND.</v>
      </c>
      <c r="H499" s="12">
        <f>IFERROR(VLOOKUP(C499,SRA!B:T,18,0),"")</f>
        <v>1169.46</v>
      </c>
      <c r="I499" s="12">
        <f>IFERROR(VLOOKUP(C499,SRA!B:T,19,0),"")</f>
        <v>0</v>
      </c>
      <c r="J499" s="40">
        <f>IFERROR(VLOOKUP(C499,MAIO!B:F,3,0),"0,00")</f>
        <v>1212.06</v>
      </c>
      <c r="K499" s="12">
        <f>J499-L499</f>
        <v>421.59999999999991</v>
      </c>
      <c r="L499" s="40">
        <f>IFERROR(VLOOKUP(C499,MAIO!B:H,7,0),"0,00")</f>
        <v>790.46</v>
      </c>
      <c r="M499" s="29" t="str">
        <f>IFERROR(VLOOKUP(C499,FÉRIAS!C:D,2,0),"")</f>
        <v/>
      </c>
      <c r="N499" s="23" t="str">
        <f>IFERROR(VLOOKUP(C499,Plan2!B:C,2,0),"")</f>
        <v/>
      </c>
    </row>
    <row r="500" spans="2:14" s="23" customFormat="1" x14ac:dyDescent="0.2">
      <c r="B500" s="16">
        <f t="shared" si="7"/>
        <v>492</v>
      </c>
      <c r="C500" s="33">
        <v>3351</v>
      </c>
      <c r="D500" s="34" t="s">
        <v>386</v>
      </c>
      <c r="E500" s="16" t="str">
        <f>IFERROR(VLOOKUP(C500,SRA!B:T,8,0),"")</f>
        <v>CLT</v>
      </c>
      <c r="F500" s="22" t="s">
        <v>538</v>
      </c>
      <c r="G500" s="16" t="str">
        <f>IFERROR(VLOOKUP(C500,SRA!B:T,5,0),"")</f>
        <v>OP. DE PROD. IND.</v>
      </c>
      <c r="H500" s="12">
        <f>IFERROR(VLOOKUP(C500,SRA!B:T,18,0),"")</f>
        <v>1169.46</v>
      </c>
      <c r="I500" s="12">
        <f>IFERROR(VLOOKUP(C500,SRA!B:T,19,0),"")</f>
        <v>0</v>
      </c>
      <c r="J500" s="40">
        <f>IFERROR(VLOOKUP(C500,MAIO!B:F,3,0),"0,00")</f>
        <v>1814.76</v>
      </c>
      <c r="K500" s="12">
        <f>J500-L500</f>
        <v>908.92</v>
      </c>
      <c r="L500" s="40">
        <f>IFERROR(VLOOKUP(C500,MAIO!B:H,7,0),"0,00")</f>
        <v>905.84</v>
      </c>
      <c r="M500" s="29" t="str">
        <f>IFERROR(VLOOKUP(C500,FÉRIAS!C:D,2,0),"")</f>
        <v/>
      </c>
      <c r="N500" s="23" t="str">
        <f>IFERROR(VLOOKUP(C500,Plan2!B:C,2,0),"")</f>
        <v>SIMONE ARAUJO DE ALMEIDA</v>
      </c>
    </row>
    <row r="501" spans="2:14" s="23" customFormat="1" x14ac:dyDescent="0.2">
      <c r="B501" s="16">
        <f t="shared" si="7"/>
        <v>493</v>
      </c>
      <c r="C501" s="33">
        <v>3352</v>
      </c>
      <c r="D501" s="34" t="s">
        <v>387</v>
      </c>
      <c r="E501" s="16" t="str">
        <f>IFERROR(VLOOKUP(C501,SRA!B:T,8,0),"")</f>
        <v>CLT</v>
      </c>
      <c r="F501" s="22" t="s">
        <v>509</v>
      </c>
      <c r="G501" s="16" t="str">
        <f>IFERROR(VLOOKUP(C501,SRA!B:T,5,0),"")</f>
        <v>TEC. CONTABIL</v>
      </c>
      <c r="H501" s="12">
        <f>IFERROR(VLOOKUP(C501,SRA!B:T,18,0),"")</f>
        <v>1714.23</v>
      </c>
      <c r="I501" s="12">
        <f>IFERROR(VLOOKUP(C501,SRA!B:T,19,0),"")</f>
        <v>0</v>
      </c>
      <c r="J501" s="40">
        <f>IFERROR(VLOOKUP(C501,MAIO!B:F,3,0),"0,00")</f>
        <v>2015.61</v>
      </c>
      <c r="K501" s="12">
        <f>J501-L501</f>
        <v>1042.2099999999998</v>
      </c>
      <c r="L501" s="40">
        <f>IFERROR(VLOOKUP(C501,MAIO!B:H,7,0),"0,00")</f>
        <v>973.40000000000009</v>
      </c>
      <c r="M501" s="29" t="str">
        <f>IFERROR(VLOOKUP(C501,FÉRIAS!C:D,2,0),"")</f>
        <v/>
      </c>
      <c r="N501" s="23" t="str">
        <f>IFERROR(VLOOKUP(C501,Plan2!B:C,2,0),"")</f>
        <v/>
      </c>
    </row>
    <row r="502" spans="2:14" s="23" customFormat="1" x14ac:dyDescent="0.2">
      <c r="B502" s="16">
        <f t="shared" si="7"/>
        <v>494</v>
      </c>
      <c r="C502" s="33">
        <v>3353</v>
      </c>
      <c r="D502" s="34" t="s">
        <v>388</v>
      </c>
      <c r="E502" s="16" t="str">
        <f>IFERROR(VLOOKUP(C502,SRA!B:T,8,0),"")</f>
        <v>CLT</v>
      </c>
      <c r="F502" s="22" t="s">
        <v>509</v>
      </c>
      <c r="G502" s="16" t="str">
        <f>IFERROR(VLOOKUP(C502,SRA!B:T,5,0),"")</f>
        <v>OP. DE PROD. IND.</v>
      </c>
      <c r="H502" s="12">
        <f>IFERROR(VLOOKUP(C502,SRA!B:T,18,0),"")</f>
        <v>1284.57</v>
      </c>
      <c r="I502" s="12">
        <f>IFERROR(VLOOKUP(C502,SRA!B:T,19,0),"")</f>
        <v>0</v>
      </c>
      <c r="J502" s="40">
        <f>IFERROR(VLOOKUP(C502,MAIO!B:F,3,0),"0,00")</f>
        <v>1284.57</v>
      </c>
      <c r="K502" s="12">
        <f>J502-L502</f>
        <v>271.80999999999995</v>
      </c>
      <c r="L502" s="40">
        <f>IFERROR(VLOOKUP(C502,MAIO!B:H,7,0),"0,00")</f>
        <v>1012.76</v>
      </c>
      <c r="M502" s="29" t="str">
        <f>IFERROR(VLOOKUP(C502,FÉRIAS!C:D,2,0),"")</f>
        <v/>
      </c>
      <c r="N502" s="23" t="str">
        <f>IFERROR(VLOOKUP(C502,Plan2!B:C,2,0),"")</f>
        <v/>
      </c>
    </row>
    <row r="503" spans="2:14" s="23" customFormat="1" x14ac:dyDescent="0.2">
      <c r="B503" s="16">
        <f t="shared" si="7"/>
        <v>495</v>
      </c>
      <c r="C503" s="33">
        <v>3354</v>
      </c>
      <c r="D503" s="34" t="s">
        <v>389</v>
      </c>
      <c r="E503" s="16" t="str">
        <f>IFERROR(VLOOKUP(C503,SRA!B:T,8,0),"")</f>
        <v>CLT</v>
      </c>
      <c r="F503" s="22" t="s">
        <v>509</v>
      </c>
      <c r="G503" s="16" t="str">
        <f>IFERROR(VLOOKUP(C503,SRA!B:T,5,0),"")</f>
        <v>OP. DE PROD. IND.</v>
      </c>
      <c r="H503" s="12">
        <f>IFERROR(VLOOKUP(C503,SRA!B:T,18,0),"")</f>
        <v>1169.46</v>
      </c>
      <c r="I503" s="12">
        <f>IFERROR(VLOOKUP(C503,SRA!B:T,19,0),"")</f>
        <v>0</v>
      </c>
      <c r="J503" s="40">
        <f>IFERROR(VLOOKUP(C503,MAIO!B:F,3,0),"0,00")</f>
        <v>1446.39</v>
      </c>
      <c r="K503" s="12">
        <f>J503-L503</f>
        <v>1048.77</v>
      </c>
      <c r="L503" s="40">
        <f>IFERROR(VLOOKUP(C503,MAIO!B:H,7,0),"0,00")</f>
        <v>397.62</v>
      </c>
      <c r="M503" s="29" t="str">
        <f>IFERROR(VLOOKUP(C503,FÉRIAS!C:D,2,0),"")</f>
        <v/>
      </c>
      <c r="N503" s="23" t="str">
        <f>IFERROR(VLOOKUP(C503,Plan2!B:C,2,0),"")</f>
        <v/>
      </c>
    </row>
    <row r="504" spans="2:14" s="23" customFormat="1" x14ac:dyDescent="0.2">
      <c r="B504" s="16">
        <f t="shared" si="7"/>
        <v>496</v>
      </c>
      <c r="C504" s="33">
        <v>3355</v>
      </c>
      <c r="D504" s="34" t="s">
        <v>390</v>
      </c>
      <c r="E504" s="16" t="str">
        <f>IFERROR(VLOOKUP(C504,SRA!B:T,8,0),"")</f>
        <v>CLT</v>
      </c>
      <c r="F504" s="22" t="s">
        <v>509</v>
      </c>
      <c r="G504" s="16" t="str">
        <f>IFERROR(VLOOKUP(C504,SRA!B:T,5,0),"")</f>
        <v>OP. DE PROD. IND.(B)</v>
      </c>
      <c r="H504" s="12">
        <f>IFERROR(VLOOKUP(C504,SRA!B:T,18,0),"")</f>
        <v>1284.57</v>
      </c>
      <c r="I504" s="12">
        <f>IFERROR(VLOOKUP(C504,SRA!B:T,19,0),"")</f>
        <v>0</v>
      </c>
      <c r="J504" s="40">
        <f>IFERROR(VLOOKUP(C504,MAIO!B:F,3,0),"0,00")</f>
        <v>1767.58</v>
      </c>
      <c r="K504" s="12">
        <f>J504-L504</f>
        <v>347.37999999999988</v>
      </c>
      <c r="L504" s="40">
        <f>IFERROR(VLOOKUP(C504,MAIO!B:H,7,0),"0,00")</f>
        <v>1420.2</v>
      </c>
      <c r="M504" s="29"/>
      <c r="N504" s="23" t="str">
        <f>IFERROR(VLOOKUP(C504,Plan2!B:C,2,0),"")</f>
        <v/>
      </c>
    </row>
    <row r="505" spans="2:14" s="23" customFormat="1" x14ac:dyDescent="0.2">
      <c r="B505" s="16">
        <f t="shared" si="7"/>
        <v>497</v>
      </c>
      <c r="C505" s="33">
        <v>3356</v>
      </c>
      <c r="D505" s="34" t="s">
        <v>391</v>
      </c>
      <c r="E505" s="16" t="str">
        <f>IFERROR(VLOOKUP(C505,SRA!B:T,8,0),"")</f>
        <v>CLT</v>
      </c>
      <c r="F505" s="22" t="s">
        <v>509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40">
        <f>IFERROR(VLOOKUP(C505,MAIO!B:F,3,0),"0,00")</f>
        <v>1324.18</v>
      </c>
      <c r="K505" s="12">
        <f>J505-L505</f>
        <v>113.13000000000011</v>
      </c>
      <c r="L505" s="40">
        <f>IFERROR(VLOOKUP(C505,MAIO!B:H,7,0),"0,00")</f>
        <v>1211.05</v>
      </c>
      <c r="M505" s="29"/>
      <c r="N505" s="23" t="str">
        <f>IFERROR(VLOOKUP(C505,Plan2!B:C,2,0),"")</f>
        <v/>
      </c>
    </row>
    <row r="506" spans="2:14" s="23" customFormat="1" x14ac:dyDescent="0.2">
      <c r="B506" s="16">
        <f t="shared" si="7"/>
        <v>498</v>
      </c>
      <c r="C506" s="33">
        <v>3364</v>
      </c>
      <c r="D506" s="34" t="s">
        <v>396</v>
      </c>
      <c r="E506" s="16" t="str">
        <f>IFERROR(VLOOKUP(C506,SRA!B:T,8,0),"")</f>
        <v>CLT</v>
      </c>
      <c r="F506" s="22" t="s">
        <v>509</v>
      </c>
      <c r="G506" s="16" t="str">
        <f>IFERROR(VLOOKUP(C506,SRA!B:T,5,0),"")</f>
        <v>OP. DE PROD. IND.</v>
      </c>
      <c r="H506" s="12">
        <f>IFERROR(VLOOKUP(C506,SRA!B:T,18,0),"")</f>
        <v>1284.5899999999999</v>
      </c>
      <c r="I506" s="12">
        <f>IFERROR(VLOOKUP(C506,SRA!B:T,19,0),"")</f>
        <v>0</v>
      </c>
      <c r="J506" s="40">
        <f>IFERROR(VLOOKUP(C506,MAIO!B:F,3,0),"0,00")</f>
        <v>1684.98</v>
      </c>
      <c r="K506" s="12">
        <f>J506-L506</f>
        <v>335.03999999999996</v>
      </c>
      <c r="L506" s="40">
        <f>IFERROR(VLOOKUP(C506,MAIO!B:H,7,0),"0,00")</f>
        <v>1349.94</v>
      </c>
      <c r="M506" s="29"/>
    </row>
    <row r="507" spans="2:14" s="23" customFormat="1" x14ac:dyDescent="0.2">
      <c r="B507" s="16">
        <f t="shared" si="7"/>
        <v>499</v>
      </c>
      <c r="C507" s="33">
        <v>3376</v>
      </c>
      <c r="D507" s="34" t="s">
        <v>528</v>
      </c>
      <c r="E507" s="16" t="str">
        <f>IFERROR(VLOOKUP(C507,SRA!B:T,8,0),"")</f>
        <v>CLT</v>
      </c>
      <c r="F507" s="22" t="s">
        <v>509</v>
      </c>
      <c r="G507" s="16" t="str">
        <f>IFERROR(VLOOKUP(C507,SRA!B:T,5,0),"")</f>
        <v>OP. DE PROD. IND.</v>
      </c>
      <c r="H507" s="12">
        <f>IFERROR(VLOOKUP(C507,SRA!B:T,18,0),"")</f>
        <v>1169.46</v>
      </c>
      <c r="I507" s="12">
        <f>IFERROR(VLOOKUP(C507,SRA!B:T,19,0),"")</f>
        <v>0</v>
      </c>
      <c r="J507" s="40">
        <f>IFERROR(VLOOKUP(C507,MAIO!B:F,3,0),"0,00")</f>
        <v>1268.47</v>
      </c>
      <c r="K507" s="12">
        <f>J507-L507</f>
        <v>336.69000000000005</v>
      </c>
      <c r="L507" s="40">
        <f>IFERROR(VLOOKUP(C507,MAIO!B:H,7,0),"0,00")</f>
        <v>931.78</v>
      </c>
      <c r="M507" s="29"/>
      <c r="N507" s="23" t="str">
        <f>IFERROR(VLOOKUP(C507,Plan2!B:C,2,0),"")</f>
        <v/>
      </c>
    </row>
    <row r="508" spans="2:14" s="23" customFormat="1" x14ac:dyDescent="0.2">
      <c r="B508" s="16">
        <f t="shared" si="7"/>
        <v>500</v>
      </c>
      <c r="C508" s="33">
        <v>3390</v>
      </c>
      <c r="D508" s="34" t="s">
        <v>547</v>
      </c>
      <c r="E508" s="16" t="str">
        <f>IFERROR(VLOOKUP(C508,SRA!B:T,8,0),"")</f>
        <v>CLT</v>
      </c>
      <c r="F508" s="22" t="s">
        <v>509</v>
      </c>
      <c r="G508" s="16" t="str">
        <f>IFERROR(VLOOKUP(C508,SRA!B:T,5,0),"")</f>
        <v>OP. DE PROD. IND.</v>
      </c>
      <c r="H508" s="12">
        <f>IFERROR(VLOOKUP(C508,SRA!B:T,18,0),"")</f>
        <v>1169.46</v>
      </c>
      <c r="I508" s="12">
        <f>IFERROR(VLOOKUP(C508,SRA!B:T,19,0),"")</f>
        <v>0</v>
      </c>
      <c r="J508" s="40">
        <f>IFERROR(VLOOKUP(C508,MAIO!B:F,3,0),"0,00")</f>
        <v>1212.1300000000001</v>
      </c>
      <c r="K508" s="12">
        <f>J508-L508</f>
        <v>176.47000000000025</v>
      </c>
      <c r="L508" s="40">
        <f>IFERROR(VLOOKUP(C508,MAIO!B:H,7,0),"0,00")</f>
        <v>1035.6599999999999</v>
      </c>
      <c r="M508" s="29"/>
      <c r="N508" s="23" t="str">
        <f>IFERROR(VLOOKUP(C508,Plan2!B:C,2,0),"")</f>
        <v/>
      </c>
    </row>
    <row r="509" spans="2:14" s="23" customFormat="1" x14ac:dyDescent="0.2">
      <c r="B509" s="16">
        <f t="shared" si="7"/>
        <v>501</v>
      </c>
      <c r="C509" s="33">
        <v>3401</v>
      </c>
      <c r="D509" s="34" t="s">
        <v>632</v>
      </c>
      <c r="E509" s="16" t="str">
        <f>IFERROR(VLOOKUP(C509,SRA!B:T,8,0),"")</f>
        <v>CLT</v>
      </c>
      <c r="F509" s="22" t="s">
        <v>509</v>
      </c>
      <c r="G509" s="16" t="str">
        <f>IFERROR(VLOOKUP(C509,SRA!B:T,5,0),"")</f>
        <v>OP. DE PROD. IND.</v>
      </c>
      <c r="H509" s="12">
        <f>IFERROR(VLOOKUP(C509,SRA!B:T,18,0),"")</f>
        <v>1169.46</v>
      </c>
      <c r="I509" s="12">
        <f>IFERROR(VLOOKUP(C509,SRA!B:T,19,0),"")</f>
        <v>0</v>
      </c>
      <c r="J509" s="40">
        <f>IFERROR(VLOOKUP(C509,MAIO!B:F,3,0),"0,00")</f>
        <v>1872.72</v>
      </c>
      <c r="K509" s="12">
        <f>J509-L509</f>
        <v>148.27999999999997</v>
      </c>
      <c r="L509" s="40">
        <f>IFERROR(VLOOKUP(C509,MAIO!B:H,7,0),"0,00")</f>
        <v>1724.44</v>
      </c>
      <c r="M509" s="29"/>
      <c r="N509" s="23" t="str">
        <f>IFERROR(VLOOKUP(C509,Plan2!B:C,2,0),"")</f>
        <v/>
      </c>
    </row>
    <row r="510" spans="2:14" s="3" customFormat="1" ht="13.5" x14ac:dyDescent="0.25">
      <c r="B510" s="75" t="s">
        <v>510</v>
      </c>
      <c r="C510" s="75"/>
      <c r="D510" s="75"/>
      <c r="E510" s="75"/>
      <c r="F510" s="75"/>
      <c r="G510" s="75"/>
      <c r="H510" s="38">
        <f>SUM(H9:H509)</f>
        <v>1291449.0799999973</v>
      </c>
      <c r="I510" s="38">
        <f t="shared" ref="I510:L510" si="8">SUM(I9:I509)</f>
        <v>487815.93999999954</v>
      </c>
      <c r="J510" s="38">
        <f t="shared" si="8"/>
        <v>2019268.4299999967</v>
      </c>
      <c r="K510" s="38">
        <f t="shared" si="8"/>
        <v>771060.52000000037</v>
      </c>
      <c r="L510" s="38">
        <f t="shared" si="8"/>
        <v>1248207.9099999997</v>
      </c>
      <c r="M510" s="39" t="str">
        <f>IFERROR(VLOOKUP(C510,FÉRIAS!A:G,2,0),"")</f>
        <v/>
      </c>
      <c r="N510" s="23" t="str">
        <f>IFERROR(VLOOKUP(C510,Plan2!B:C,2,0),"")</f>
        <v/>
      </c>
    </row>
  </sheetData>
  <autoFilter ref="B8:N510" xr:uid="{00000000-0009-0000-0000-000000000000}"/>
  <sortState xmlns:xlrd2="http://schemas.microsoft.com/office/spreadsheetml/2017/richdata2" ref="C82:L509">
    <sortCondition ref="C82:C509"/>
  </sortState>
  <mergeCells count="2">
    <mergeCell ref="B510:G510"/>
    <mergeCell ref="E2:I4"/>
  </mergeCells>
  <conditionalFormatting sqref="C38:C1048576 C22:C36 C1:C16">
    <cfRule type="duplicateValues" dxfId="7" priority="6"/>
  </conditionalFormatting>
  <conditionalFormatting sqref="C43:C45">
    <cfRule type="duplicateValues" dxfId="6" priority="5"/>
  </conditionalFormatting>
  <conditionalFormatting sqref="C37">
    <cfRule type="duplicateValues" dxfId="5" priority="1"/>
    <cfRule type="duplicateValues" dxfId="4" priority="2"/>
  </conditionalFormatting>
  <conditionalFormatting sqref="C17:C21">
    <cfRule type="duplicateValues" dxfId="3" priority="210"/>
  </conditionalFormatting>
  <conditionalFormatting sqref="C38:C509 C22:C36 C9:C16">
    <cfRule type="duplicateValues" dxfId="0" priority="24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92" min="1" max="11" man="1"/>
    <brk id="248" min="1" max="11" man="1"/>
    <brk id="303" min="1" max="11" man="1"/>
    <brk id="359" min="1" max="11" man="1"/>
    <brk id="41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458-C3E0-4A67-B986-B0CF44C7DAE6}">
  <dimension ref="A1:U504"/>
  <sheetViews>
    <sheetView workbookViewId="0"/>
  </sheetViews>
  <sheetFormatPr defaultRowHeight="12" x14ac:dyDescent="0.2"/>
  <cols>
    <col min="1" max="1" width="5.42578125" style="47" bestFit="1" customWidth="1"/>
    <col min="2" max="2" width="9.42578125" style="47" bestFit="1" customWidth="1"/>
    <col min="3" max="3" width="35.85546875" style="48" bestFit="1" customWidth="1"/>
    <col min="4" max="4" width="14.28515625" style="49" bestFit="1" customWidth="1"/>
    <col min="5" max="5" width="12.42578125" style="47" bestFit="1" customWidth="1"/>
    <col min="6" max="6" width="24.28515625" style="48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50" bestFit="1" customWidth="1"/>
    <col min="21" max="16384" width="9.140625" style="48"/>
  </cols>
  <sheetData>
    <row r="1" spans="1:21" ht="15" x14ac:dyDescent="0.25">
      <c r="A1" s="97" t="s">
        <v>605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3" spans="1:21" ht="15" x14ac:dyDescent="0.25">
      <c r="A3" s="97" t="s">
        <v>470</v>
      </c>
      <c r="B3" s="97" t="s">
        <v>471</v>
      </c>
      <c r="C3" s="93" t="s">
        <v>2</v>
      </c>
      <c r="D3" s="97" t="s">
        <v>606</v>
      </c>
      <c r="E3" s="97" t="s">
        <v>607</v>
      </c>
      <c r="F3" s="97" t="s">
        <v>608</v>
      </c>
      <c r="G3" s="95" t="s">
        <v>609</v>
      </c>
      <c r="H3" s="95" t="s">
        <v>610</v>
      </c>
      <c r="I3" s="94" t="s">
        <v>611</v>
      </c>
      <c r="J3" s="95" t="s">
        <v>612</v>
      </c>
      <c r="K3" s="95" t="s">
        <v>613</v>
      </c>
      <c r="L3" s="95" t="s">
        <v>614</v>
      </c>
      <c r="M3" s="95" t="s">
        <v>615</v>
      </c>
      <c r="N3" s="95" t="s">
        <v>616</v>
      </c>
      <c r="O3" s="95" t="s">
        <v>617</v>
      </c>
      <c r="P3" s="95" t="s">
        <v>618</v>
      </c>
      <c r="Q3" s="95" t="s">
        <v>619</v>
      </c>
      <c r="R3" s="95" t="s">
        <v>620</v>
      </c>
      <c r="S3" s="51" t="s">
        <v>621</v>
      </c>
      <c r="T3" s="51" t="s">
        <v>622</v>
      </c>
    </row>
    <row r="4" spans="1:21" ht="15" x14ac:dyDescent="0.25">
      <c r="A4" s="97">
        <v>1</v>
      </c>
      <c r="B4" s="97">
        <v>3304</v>
      </c>
      <c r="C4" s="93" t="s">
        <v>363</v>
      </c>
      <c r="D4" s="96">
        <v>42906</v>
      </c>
      <c r="E4" s="96">
        <v>44685</v>
      </c>
      <c r="F4" s="97" t="s">
        <v>484</v>
      </c>
      <c r="G4" s="95">
        <v>0</v>
      </c>
      <c r="H4" s="95">
        <v>0</v>
      </c>
      <c r="I4" s="94" t="s">
        <v>626</v>
      </c>
      <c r="J4" s="95">
        <v>0</v>
      </c>
      <c r="K4" s="95">
        <v>0</v>
      </c>
      <c r="L4" s="95">
        <v>0</v>
      </c>
      <c r="M4" s="95">
        <v>0</v>
      </c>
      <c r="N4" s="95">
        <v>0</v>
      </c>
      <c r="O4" s="95">
        <v>337.59</v>
      </c>
      <c r="P4" s="95">
        <v>1350.38</v>
      </c>
      <c r="Q4" s="95">
        <v>0</v>
      </c>
      <c r="R4" s="95">
        <v>0</v>
      </c>
      <c r="S4" s="50">
        <f>SUM(G4:H4)+O4+Q4</f>
        <v>337.59</v>
      </c>
      <c r="T4" s="50">
        <f>SUM(J4:N4)+P4+R4</f>
        <v>1350.38</v>
      </c>
      <c r="U4" s="48" t="str">
        <f>VLOOKUP(B4,'FOLHA RESUMIDA'!C:I,2,0)</f>
        <v>CARLOS ALBERTO DE ARAUJO FILHO</v>
      </c>
    </row>
    <row r="5" spans="1:21" ht="15" x14ac:dyDescent="0.25">
      <c r="A5" s="97">
        <v>1</v>
      </c>
      <c r="B5" s="97">
        <v>820</v>
      </c>
      <c r="C5" s="93" t="s">
        <v>9</v>
      </c>
      <c r="D5" s="96">
        <v>28647</v>
      </c>
      <c r="E5" s="96">
        <v>44695</v>
      </c>
      <c r="F5" s="97" t="s">
        <v>489</v>
      </c>
      <c r="G5" s="95">
        <v>2306.91</v>
      </c>
      <c r="H5" s="95">
        <v>0</v>
      </c>
      <c r="I5" s="94" t="s">
        <v>624</v>
      </c>
      <c r="J5" s="95">
        <v>0</v>
      </c>
      <c r="K5" s="95">
        <v>0</v>
      </c>
      <c r="L5" s="95">
        <v>0</v>
      </c>
      <c r="M5" s="95">
        <v>0</v>
      </c>
      <c r="N5" s="95">
        <v>0</v>
      </c>
      <c r="O5" s="95">
        <v>0</v>
      </c>
      <c r="P5" s="95">
        <v>0</v>
      </c>
      <c r="Q5" s="95">
        <v>0</v>
      </c>
      <c r="R5" s="95">
        <v>0</v>
      </c>
      <c r="S5" s="50">
        <f t="shared" ref="S5:S68" si="0">SUM(G5:H5)</f>
        <v>2306.91</v>
      </c>
      <c r="T5" s="50">
        <f t="shared" ref="T5:T10" si="1">SUM(J5:R5)</f>
        <v>0</v>
      </c>
      <c r="U5" s="48" t="str">
        <f>VLOOKUP(B5,'FOLHA RESUMIDA'!C:I,2,0)</f>
        <v>JOSE TELMO DA PAIXAO</v>
      </c>
    </row>
    <row r="6" spans="1:21" ht="15" x14ac:dyDescent="0.25">
      <c r="A6" s="97">
        <v>1</v>
      </c>
      <c r="B6" s="97">
        <v>200</v>
      </c>
      <c r="C6" s="93" t="s">
        <v>3</v>
      </c>
      <c r="D6" s="96">
        <v>26877</v>
      </c>
      <c r="E6" s="97" t="s">
        <v>623</v>
      </c>
      <c r="F6" s="97" t="s">
        <v>492</v>
      </c>
      <c r="G6" s="95">
        <v>4364.6000000000004</v>
      </c>
      <c r="H6" s="95">
        <v>0</v>
      </c>
      <c r="I6" s="94" t="s">
        <v>624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5">
        <v>0</v>
      </c>
      <c r="S6" s="50">
        <f t="shared" si="0"/>
        <v>4364.6000000000004</v>
      </c>
      <c r="T6" s="50">
        <f t="shared" si="1"/>
        <v>0</v>
      </c>
      <c r="U6" s="48" t="str">
        <f>VLOOKUP(B6,'FOLHA RESUMIDA'!C:I,2,0)</f>
        <v>MARIA DO CARMO DE SOUSA</v>
      </c>
    </row>
    <row r="7" spans="1:21" ht="15" x14ac:dyDescent="0.25">
      <c r="A7" s="97">
        <v>1</v>
      </c>
      <c r="B7" s="97">
        <v>397</v>
      </c>
      <c r="C7" s="93" t="s">
        <v>4</v>
      </c>
      <c r="D7" s="96">
        <v>27442</v>
      </c>
      <c r="E7" s="97" t="s">
        <v>623</v>
      </c>
      <c r="F7" s="97" t="s">
        <v>568</v>
      </c>
      <c r="G7" s="95">
        <v>3394.11</v>
      </c>
      <c r="H7" s="95">
        <v>1149.19</v>
      </c>
      <c r="I7" s="94" t="s">
        <v>624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50">
        <f t="shared" si="0"/>
        <v>4543.3</v>
      </c>
      <c r="T7" s="50">
        <f t="shared" si="1"/>
        <v>0</v>
      </c>
      <c r="U7" s="48" t="str">
        <f>VLOOKUP(B7,'FOLHA RESUMIDA'!C:I,2,0)</f>
        <v>MARIA AMARA MEDEIROS</v>
      </c>
    </row>
    <row r="8" spans="1:21" ht="15" x14ac:dyDescent="0.25">
      <c r="A8" s="97">
        <v>1</v>
      </c>
      <c r="B8" s="97">
        <v>508</v>
      </c>
      <c r="C8" s="93" t="s">
        <v>5</v>
      </c>
      <c r="D8" s="96">
        <v>27828</v>
      </c>
      <c r="E8" s="97" t="s">
        <v>623</v>
      </c>
      <c r="F8" s="97" t="s">
        <v>568</v>
      </c>
      <c r="G8" s="95">
        <v>3742.01</v>
      </c>
      <c r="H8" s="95">
        <v>875.56</v>
      </c>
      <c r="I8" s="94" t="s">
        <v>624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50">
        <f t="shared" si="0"/>
        <v>4617.57</v>
      </c>
      <c r="T8" s="50">
        <f t="shared" si="1"/>
        <v>0</v>
      </c>
      <c r="U8" s="48" t="str">
        <f>VLOOKUP(B8,'FOLHA RESUMIDA'!C:I,2,0)</f>
        <v>SANDRA EMIDIO PEREIRA</v>
      </c>
    </row>
    <row r="9" spans="1:21" ht="15" x14ac:dyDescent="0.25">
      <c r="A9" s="97">
        <v>1</v>
      </c>
      <c r="B9" s="97">
        <v>510</v>
      </c>
      <c r="C9" s="93" t="s">
        <v>6</v>
      </c>
      <c r="D9" s="96">
        <v>27828</v>
      </c>
      <c r="E9" s="97" t="s">
        <v>623</v>
      </c>
      <c r="F9" s="97" t="s">
        <v>568</v>
      </c>
      <c r="G9" s="95">
        <v>3742.01</v>
      </c>
      <c r="H9" s="95">
        <v>0</v>
      </c>
      <c r="I9" s="94" t="s">
        <v>624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50">
        <f t="shared" si="0"/>
        <v>3742.01</v>
      </c>
      <c r="T9" s="50">
        <f t="shared" si="1"/>
        <v>0</v>
      </c>
      <c r="U9" s="48" t="str">
        <f>VLOOKUP(B9,'FOLHA RESUMIDA'!C:I,2,0)</f>
        <v>FRANCISCO FERREIRA DE SOUSA</v>
      </c>
    </row>
    <row r="10" spans="1:21" ht="15" x14ac:dyDescent="0.25">
      <c r="A10" s="97">
        <v>1</v>
      </c>
      <c r="B10" s="97">
        <v>542</v>
      </c>
      <c r="C10" s="93" t="s">
        <v>7</v>
      </c>
      <c r="D10" s="96">
        <v>27955</v>
      </c>
      <c r="E10" s="97" t="s">
        <v>623</v>
      </c>
      <c r="F10" s="97" t="s">
        <v>574</v>
      </c>
      <c r="G10" s="95">
        <v>1799.95</v>
      </c>
      <c r="H10" s="95">
        <v>0</v>
      </c>
      <c r="I10" s="94" t="s">
        <v>624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50">
        <f t="shared" si="0"/>
        <v>1799.95</v>
      </c>
      <c r="T10" s="50">
        <f t="shared" si="1"/>
        <v>0</v>
      </c>
      <c r="U10" s="48" t="str">
        <f>VLOOKUP(B10,'FOLHA RESUMIDA'!C:I,2,0)</f>
        <v>ANA MARTA MARCELINO DA SILVA</v>
      </c>
    </row>
    <row r="11" spans="1:21" ht="15" x14ac:dyDescent="0.25">
      <c r="A11" s="97">
        <v>1</v>
      </c>
      <c r="B11" s="97">
        <v>788</v>
      </c>
      <c r="C11" s="93" t="s">
        <v>8</v>
      </c>
      <c r="D11" s="96">
        <v>28551</v>
      </c>
      <c r="E11" s="97" t="s">
        <v>623</v>
      </c>
      <c r="F11" s="97" t="s">
        <v>492</v>
      </c>
      <c r="G11" s="95">
        <v>1897.9</v>
      </c>
      <c r="H11" s="95">
        <v>1149.19</v>
      </c>
      <c r="I11" s="94" t="s">
        <v>624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50">
        <f t="shared" si="0"/>
        <v>3047.09</v>
      </c>
      <c r="T11" s="50">
        <f t="shared" ref="T11:T72" si="2">SUM(J11:R11)</f>
        <v>0</v>
      </c>
      <c r="U11" s="48" t="str">
        <f>VLOOKUP(B11,'FOLHA RESUMIDA'!C:I,2,0)</f>
        <v>IVONEIDE FRANCISCA S ALMEIDA</v>
      </c>
    </row>
    <row r="12" spans="1:21" ht="15" x14ac:dyDescent="0.25">
      <c r="A12" s="97">
        <v>1</v>
      </c>
      <c r="B12" s="97">
        <v>830</v>
      </c>
      <c r="C12" s="93" t="s">
        <v>10</v>
      </c>
      <c r="D12" s="96">
        <v>28688</v>
      </c>
      <c r="E12" s="97" t="s">
        <v>623</v>
      </c>
      <c r="F12" s="97" t="s">
        <v>568</v>
      </c>
      <c r="G12" s="95">
        <v>4548.43</v>
      </c>
      <c r="H12" s="95">
        <v>0</v>
      </c>
      <c r="I12" s="94" t="s">
        <v>624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50">
        <f t="shared" si="0"/>
        <v>4548.43</v>
      </c>
      <c r="T12" s="50">
        <f t="shared" si="2"/>
        <v>0</v>
      </c>
      <c r="U12" s="48" t="str">
        <f>VLOOKUP(B12,'FOLHA RESUMIDA'!C:I,2,0)</f>
        <v>CARLOS ANTONIO DA SILVA</v>
      </c>
    </row>
    <row r="13" spans="1:21" ht="15" x14ac:dyDescent="0.25">
      <c r="A13" s="97">
        <v>1</v>
      </c>
      <c r="B13" s="97">
        <v>863</v>
      </c>
      <c r="C13" s="93" t="s">
        <v>11</v>
      </c>
      <c r="D13" s="96">
        <v>28746</v>
      </c>
      <c r="E13" s="97" t="s">
        <v>623</v>
      </c>
      <c r="F13" s="97" t="s">
        <v>489</v>
      </c>
      <c r="G13" s="95">
        <v>2306.91</v>
      </c>
      <c r="H13" s="95">
        <v>0</v>
      </c>
      <c r="I13" s="94" t="s">
        <v>624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50">
        <f t="shared" si="0"/>
        <v>2306.91</v>
      </c>
      <c r="T13" s="50">
        <f t="shared" si="2"/>
        <v>0</v>
      </c>
      <c r="U13" s="48" t="str">
        <f>VLOOKUP(B13,'FOLHA RESUMIDA'!C:I,2,0)</f>
        <v>JOSE AMARO DOS SANTOS</v>
      </c>
    </row>
    <row r="14" spans="1:21" ht="15" x14ac:dyDescent="0.25">
      <c r="A14" s="97">
        <v>1</v>
      </c>
      <c r="B14" s="97">
        <v>871</v>
      </c>
      <c r="C14" s="93" t="s">
        <v>12</v>
      </c>
      <c r="D14" s="96">
        <v>28758</v>
      </c>
      <c r="E14" s="97" t="s">
        <v>623</v>
      </c>
      <c r="F14" s="97" t="s">
        <v>568</v>
      </c>
      <c r="G14" s="95">
        <v>3742.01</v>
      </c>
      <c r="H14" s="95">
        <v>1149.19</v>
      </c>
      <c r="I14" s="94" t="s">
        <v>624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50">
        <f t="shared" si="0"/>
        <v>4891.2000000000007</v>
      </c>
      <c r="T14" s="50">
        <f t="shared" si="2"/>
        <v>0</v>
      </c>
      <c r="U14" s="48" t="str">
        <f>VLOOKUP(B14,'FOLHA RESUMIDA'!C:I,2,0)</f>
        <v>MARIA LUISA P DE LEMOS</v>
      </c>
    </row>
    <row r="15" spans="1:21" ht="15" x14ac:dyDescent="0.25">
      <c r="A15" s="97">
        <v>1</v>
      </c>
      <c r="B15" s="97">
        <v>897</v>
      </c>
      <c r="C15" s="93" t="s">
        <v>13</v>
      </c>
      <c r="D15" s="96">
        <v>28779</v>
      </c>
      <c r="E15" s="97" t="s">
        <v>623</v>
      </c>
      <c r="F15" s="97" t="s">
        <v>489</v>
      </c>
      <c r="G15" s="95">
        <v>1721.45</v>
      </c>
      <c r="H15" s="95">
        <v>0</v>
      </c>
      <c r="I15" s="94" t="s">
        <v>624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50">
        <f t="shared" si="0"/>
        <v>1721.45</v>
      </c>
      <c r="T15" s="50">
        <f t="shared" si="2"/>
        <v>0</v>
      </c>
      <c r="U15" s="48" t="str">
        <f>VLOOKUP(B15,'FOLHA RESUMIDA'!C:I,2,0)</f>
        <v>EUNICE DE ASSIS CALIXTO</v>
      </c>
    </row>
    <row r="16" spans="1:21" ht="15" x14ac:dyDescent="0.25">
      <c r="A16" s="97">
        <v>1</v>
      </c>
      <c r="B16" s="97">
        <v>996</v>
      </c>
      <c r="C16" s="93" t="s">
        <v>14</v>
      </c>
      <c r="D16" s="96">
        <v>28887</v>
      </c>
      <c r="E16" s="97" t="s">
        <v>623</v>
      </c>
      <c r="F16" s="97" t="s">
        <v>492</v>
      </c>
      <c r="G16" s="95">
        <v>3578.79</v>
      </c>
      <c r="H16" s="95">
        <v>0</v>
      </c>
      <c r="I16" s="94" t="s">
        <v>624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50">
        <f t="shared" si="0"/>
        <v>3578.79</v>
      </c>
      <c r="T16" s="50">
        <f t="shared" si="2"/>
        <v>0</v>
      </c>
      <c r="U16" s="48" t="str">
        <f>VLOOKUP(B16,'FOLHA RESUMIDA'!C:I,2,0)</f>
        <v>FIRMINO SIQUEIRA DA SILVA</v>
      </c>
    </row>
    <row r="17" spans="1:21" ht="15" x14ac:dyDescent="0.25">
      <c r="A17" s="97">
        <v>1</v>
      </c>
      <c r="B17" s="97">
        <v>1008</v>
      </c>
      <c r="C17" s="93" t="s">
        <v>15</v>
      </c>
      <c r="D17" s="96">
        <v>28902</v>
      </c>
      <c r="E17" s="97" t="s">
        <v>623</v>
      </c>
      <c r="F17" s="97" t="s">
        <v>489</v>
      </c>
      <c r="G17" s="95">
        <v>1992.77</v>
      </c>
      <c r="H17" s="95">
        <v>0</v>
      </c>
      <c r="I17" s="94" t="s">
        <v>624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50">
        <f t="shared" si="0"/>
        <v>1992.77</v>
      </c>
      <c r="T17" s="50">
        <f t="shared" si="2"/>
        <v>0</v>
      </c>
      <c r="U17" s="48" t="str">
        <f>VLOOKUP(B17,'FOLHA RESUMIDA'!C:I,2,0)</f>
        <v>MARIO JOSE DO NASCIMENTO</v>
      </c>
    </row>
    <row r="18" spans="1:21" ht="15" x14ac:dyDescent="0.25">
      <c r="A18" s="97">
        <v>1</v>
      </c>
      <c r="B18" s="97">
        <v>1037</v>
      </c>
      <c r="C18" s="93" t="s">
        <v>16</v>
      </c>
      <c r="D18" s="96">
        <v>28926</v>
      </c>
      <c r="E18" s="97" t="s">
        <v>623</v>
      </c>
      <c r="F18" s="97" t="s">
        <v>492</v>
      </c>
      <c r="G18" s="95">
        <v>3408.38</v>
      </c>
      <c r="H18" s="95">
        <v>0</v>
      </c>
      <c r="I18" s="94" t="s">
        <v>624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50">
        <f t="shared" si="0"/>
        <v>3408.38</v>
      </c>
      <c r="T18" s="50">
        <f t="shared" si="2"/>
        <v>0</v>
      </c>
      <c r="U18" s="48" t="str">
        <f>VLOOKUP(B18,'FOLHA RESUMIDA'!C:I,2,0)</f>
        <v>DAVI INACIO FILHO</v>
      </c>
    </row>
    <row r="19" spans="1:21" ht="15" x14ac:dyDescent="0.25">
      <c r="A19" s="97">
        <v>1</v>
      </c>
      <c r="B19" s="97">
        <v>1051</v>
      </c>
      <c r="C19" s="93" t="s">
        <v>17</v>
      </c>
      <c r="D19" s="96">
        <v>28936</v>
      </c>
      <c r="E19" s="97" t="s">
        <v>623</v>
      </c>
      <c r="F19" s="97" t="s">
        <v>499</v>
      </c>
      <c r="G19" s="95">
        <v>10605.11</v>
      </c>
      <c r="H19" s="95">
        <v>7721.31</v>
      </c>
      <c r="I19" s="94" t="s">
        <v>624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50">
        <f t="shared" si="0"/>
        <v>18326.420000000002</v>
      </c>
      <c r="T19" s="50">
        <f t="shared" si="2"/>
        <v>0</v>
      </c>
      <c r="U19" s="48" t="str">
        <f>VLOOKUP(B19,'FOLHA RESUMIDA'!C:I,2,0)</f>
        <v>GEORGE HAROLD DE B  WALMSLEY</v>
      </c>
    </row>
    <row r="20" spans="1:21" ht="15" x14ac:dyDescent="0.25">
      <c r="A20" s="97">
        <v>1</v>
      </c>
      <c r="B20" s="97">
        <v>1056</v>
      </c>
      <c r="C20" s="93" t="s">
        <v>18</v>
      </c>
      <c r="D20" s="96">
        <v>28961</v>
      </c>
      <c r="E20" s="97" t="s">
        <v>623</v>
      </c>
      <c r="F20" s="97" t="s">
        <v>574</v>
      </c>
      <c r="G20" s="95">
        <v>4125.55</v>
      </c>
      <c r="H20" s="95">
        <v>0</v>
      </c>
      <c r="I20" s="94" t="s">
        <v>624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50">
        <f t="shared" si="0"/>
        <v>4125.55</v>
      </c>
      <c r="T20" s="50">
        <f t="shared" si="2"/>
        <v>0</v>
      </c>
      <c r="U20" s="48" t="str">
        <f>VLOOKUP(B20,'FOLHA RESUMIDA'!C:I,2,0)</f>
        <v>VALERIA MARIA DA SILVA</v>
      </c>
    </row>
    <row r="21" spans="1:21" ht="15" x14ac:dyDescent="0.25">
      <c r="A21" s="97">
        <v>1</v>
      </c>
      <c r="B21" s="97">
        <v>1071</v>
      </c>
      <c r="C21" s="93" t="s">
        <v>19</v>
      </c>
      <c r="D21" s="96">
        <v>28968</v>
      </c>
      <c r="E21" s="97" t="s">
        <v>623</v>
      </c>
      <c r="F21" s="97" t="s">
        <v>492</v>
      </c>
      <c r="G21" s="95">
        <v>1897.9</v>
      </c>
      <c r="H21" s="95">
        <v>0</v>
      </c>
      <c r="I21" s="94" t="s">
        <v>624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50">
        <f t="shared" si="0"/>
        <v>1897.9</v>
      </c>
      <c r="T21" s="50">
        <f t="shared" si="2"/>
        <v>0</v>
      </c>
      <c r="U21" s="48" t="str">
        <f>VLOOKUP(B21,'FOLHA RESUMIDA'!C:I,2,0)</f>
        <v>MARIA JOSE DA HORA</v>
      </c>
    </row>
    <row r="22" spans="1:21" ht="15" x14ac:dyDescent="0.25">
      <c r="A22" s="97">
        <v>1</v>
      </c>
      <c r="B22" s="97">
        <v>1080</v>
      </c>
      <c r="C22" s="93" t="s">
        <v>20</v>
      </c>
      <c r="D22" s="96">
        <v>28968</v>
      </c>
      <c r="E22" s="97" t="s">
        <v>623</v>
      </c>
      <c r="F22" s="97" t="s">
        <v>568</v>
      </c>
      <c r="G22" s="95">
        <v>3742.01</v>
      </c>
      <c r="H22" s="95">
        <v>0</v>
      </c>
      <c r="I22" s="94" t="s">
        <v>624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50">
        <f t="shared" si="0"/>
        <v>3742.01</v>
      </c>
      <c r="T22" s="50">
        <f t="shared" si="2"/>
        <v>0</v>
      </c>
      <c r="U22" s="48" t="str">
        <f>VLOOKUP(B22,'FOLHA RESUMIDA'!C:I,2,0)</f>
        <v>VALDIRENE ANDRE PEREIRA</v>
      </c>
    </row>
    <row r="23" spans="1:21" ht="15" x14ac:dyDescent="0.25">
      <c r="A23" s="97">
        <v>1</v>
      </c>
      <c r="B23" s="97">
        <v>1099</v>
      </c>
      <c r="C23" s="93" t="s">
        <v>21</v>
      </c>
      <c r="D23" s="96">
        <v>28997</v>
      </c>
      <c r="E23" s="97" t="s">
        <v>623</v>
      </c>
      <c r="F23" s="97" t="s">
        <v>492</v>
      </c>
      <c r="G23" s="95">
        <v>3408.38</v>
      </c>
      <c r="H23" s="95">
        <v>0</v>
      </c>
      <c r="I23" s="94" t="s">
        <v>624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50">
        <f t="shared" si="0"/>
        <v>3408.38</v>
      </c>
      <c r="T23" s="50">
        <f t="shared" si="2"/>
        <v>0</v>
      </c>
      <c r="U23" s="48" t="str">
        <f>VLOOKUP(B23,'FOLHA RESUMIDA'!C:I,2,0)</f>
        <v>VALERIA DA SILVA SOUZA</v>
      </c>
    </row>
    <row r="24" spans="1:21" ht="15" x14ac:dyDescent="0.25">
      <c r="A24" s="97">
        <v>1</v>
      </c>
      <c r="B24" s="97">
        <v>1126</v>
      </c>
      <c r="C24" s="93" t="s">
        <v>22</v>
      </c>
      <c r="D24" s="96">
        <v>29017</v>
      </c>
      <c r="E24" s="97" t="s">
        <v>623</v>
      </c>
      <c r="F24" s="97" t="s">
        <v>568</v>
      </c>
      <c r="G24" s="95">
        <v>4383.34</v>
      </c>
      <c r="H24" s="95">
        <v>1467.07</v>
      </c>
      <c r="I24" s="94" t="s">
        <v>624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50">
        <f t="shared" si="0"/>
        <v>5850.41</v>
      </c>
      <c r="T24" s="50">
        <f t="shared" si="2"/>
        <v>0</v>
      </c>
      <c r="U24" s="48" t="str">
        <f>VLOOKUP(B24,'FOLHA RESUMIDA'!C:I,2,0)</f>
        <v>ALUISIO GOMES FERREIRA FILHO</v>
      </c>
    </row>
    <row r="25" spans="1:21" ht="15" x14ac:dyDescent="0.25">
      <c r="A25" s="97">
        <v>10</v>
      </c>
      <c r="B25" s="97">
        <v>1135</v>
      </c>
      <c r="C25" s="93" t="s">
        <v>400</v>
      </c>
      <c r="D25" s="96">
        <v>29031</v>
      </c>
      <c r="E25" s="97" t="s">
        <v>623</v>
      </c>
      <c r="F25" s="97" t="s">
        <v>568</v>
      </c>
      <c r="G25" s="95">
        <v>3078.55</v>
      </c>
      <c r="H25" s="95">
        <v>0</v>
      </c>
      <c r="I25" s="94" t="s">
        <v>624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50">
        <f t="shared" si="0"/>
        <v>3078.55</v>
      </c>
      <c r="T25" s="50">
        <f t="shared" si="2"/>
        <v>0</v>
      </c>
      <c r="U25" s="48" t="str">
        <f>VLOOKUP(B25,'FOLHA RESUMIDA'!C:I,2,0)</f>
        <v>ANTONIO LUIZ DOS SANTOS</v>
      </c>
    </row>
    <row r="26" spans="1:21" ht="15" x14ac:dyDescent="0.25">
      <c r="A26" s="97">
        <v>1</v>
      </c>
      <c r="B26" s="97">
        <v>1159</v>
      </c>
      <c r="C26" s="93" t="s">
        <v>23</v>
      </c>
      <c r="D26" s="96">
        <v>29067</v>
      </c>
      <c r="E26" s="97" t="s">
        <v>623</v>
      </c>
      <c r="F26" s="97" t="s">
        <v>492</v>
      </c>
      <c r="G26" s="95">
        <v>1721.45</v>
      </c>
      <c r="H26" s="95">
        <v>0</v>
      </c>
      <c r="I26" s="94" t="s">
        <v>624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50">
        <f t="shared" si="0"/>
        <v>1721.45</v>
      </c>
      <c r="T26" s="50">
        <f t="shared" si="2"/>
        <v>0</v>
      </c>
      <c r="U26" s="48" t="str">
        <f>VLOOKUP(B26,'FOLHA RESUMIDA'!C:I,2,0)</f>
        <v>VERA LUCIA MARIA C  DA SILVA</v>
      </c>
    </row>
    <row r="27" spans="1:21" ht="15" x14ac:dyDescent="0.25">
      <c r="A27" s="97">
        <v>1</v>
      </c>
      <c r="B27" s="97">
        <v>1164</v>
      </c>
      <c r="C27" s="93" t="s">
        <v>24</v>
      </c>
      <c r="D27" s="96">
        <v>29067</v>
      </c>
      <c r="E27" s="97" t="s">
        <v>623</v>
      </c>
      <c r="F27" s="97" t="s">
        <v>568</v>
      </c>
      <c r="G27" s="95">
        <v>3474.13</v>
      </c>
      <c r="H27" s="95">
        <v>1301.7</v>
      </c>
      <c r="I27" s="94" t="s">
        <v>624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50">
        <f t="shared" si="0"/>
        <v>4775.83</v>
      </c>
      <c r="T27" s="50">
        <f t="shared" si="2"/>
        <v>0</v>
      </c>
      <c r="U27" s="48" t="str">
        <f>VLOOKUP(B27,'FOLHA RESUMIDA'!C:I,2,0)</f>
        <v>TERESINHA MARIA DE F  FELIX</v>
      </c>
    </row>
    <row r="28" spans="1:21" ht="15" x14ac:dyDescent="0.25">
      <c r="A28" s="97">
        <v>1</v>
      </c>
      <c r="B28" s="97">
        <v>1169</v>
      </c>
      <c r="C28" s="93" t="s">
        <v>25</v>
      </c>
      <c r="D28" s="96">
        <v>29067</v>
      </c>
      <c r="E28" s="97" t="s">
        <v>623</v>
      </c>
      <c r="F28" s="97" t="s">
        <v>492</v>
      </c>
      <c r="G28" s="95">
        <v>2944.26</v>
      </c>
      <c r="H28" s="95">
        <v>0</v>
      </c>
      <c r="I28" s="94" t="s">
        <v>624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50">
        <f t="shared" si="0"/>
        <v>2944.26</v>
      </c>
      <c r="T28" s="50">
        <f t="shared" si="2"/>
        <v>0</v>
      </c>
      <c r="U28" s="48" t="str">
        <f>VLOOKUP(B28,'FOLHA RESUMIDA'!C:I,2,0)</f>
        <v>MARIA DO CARMO SANTOS</v>
      </c>
    </row>
    <row r="29" spans="1:21" ht="15" x14ac:dyDescent="0.25">
      <c r="A29" s="97">
        <v>1</v>
      </c>
      <c r="B29" s="97">
        <v>1177</v>
      </c>
      <c r="C29" s="93" t="s">
        <v>26</v>
      </c>
      <c r="D29" s="96">
        <v>29068</v>
      </c>
      <c r="E29" s="97" t="s">
        <v>623</v>
      </c>
      <c r="F29" s="97" t="s">
        <v>568</v>
      </c>
      <c r="G29" s="95">
        <v>3394.11</v>
      </c>
      <c r="H29" s="95">
        <v>0</v>
      </c>
      <c r="I29" s="94" t="s">
        <v>624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50">
        <f t="shared" si="0"/>
        <v>3394.11</v>
      </c>
      <c r="T29" s="50">
        <f t="shared" si="2"/>
        <v>0</v>
      </c>
      <c r="U29" s="48" t="str">
        <f>VLOOKUP(B29,'FOLHA RESUMIDA'!C:I,2,0)</f>
        <v>SELMA MARIA P DO NASCIMENTO</v>
      </c>
    </row>
    <row r="30" spans="1:21" ht="15" x14ac:dyDescent="0.25">
      <c r="A30" s="97">
        <v>1</v>
      </c>
      <c r="B30" s="97">
        <v>1221</v>
      </c>
      <c r="C30" s="93" t="s">
        <v>27</v>
      </c>
      <c r="D30" s="96">
        <v>29087</v>
      </c>
      <c r="E30" s="97" t="s">
        <v>623</v>
      </c>
      <c r="F30" s="97" t="s">
        <v>499</v>
      </c>
      <c r="G30" s="95">
        <v>5905.32</v>
      </c>
      <c r="H30" s="95">
        <v>2772.55</v>
      </c>
      <c r="I30" s="94" t="s">
        <v>624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50">
        <f t="shared" si="0"/>
        <v>8677.869999999999</v>
      </c>
      <c r="T30" s="50">
        <f t="shared" si="2"/>
        <v>0</v>
      </c>
      <c r="U30" s="48" t="str">
        <f>VLOOKUP(B30,'FOLHA RESUMIDA'!C:I,2,0)</f>
        <v>JOSE CARLOS TENORIO DE MELO</v>
      </c>
    </row>
    <row r="31" spans="1:21" ht="15" x14ac:dyDescent="0.25">
      <c r="A31" s="97">
        <v>1</v>
      </c>
      <c r="B31" s="97">
        <v>1229</v>
      </c>
      <c r="C31" s="93" t="s">
        <v>28</v>
      </c>
      <c r="D31" s="96">
        <v>29089</v>
      </c>
      <c r="E31" s="97" t="s">
        <v>623</v>
      </c>
      <c r="F31" s="97" t="s">
        <v>492</v>
      </c>
      <c r="G31" s="95">
        <v>3578.79</v>
      </c>
      <c r="H31" s="95">
        <v>0</v>
      </c>
      <c r="I31" s="94" t="s">
        <v>624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50">
        <f t="shared" si="0"/>
        <v>3578.79</v>
      </c>
      <c r="T31" s="50">
        <f t="shared" si="2"/>
        <v>0</v>
      </c>
      <c r="U31" s="48" t="str">
        <f>VLOOKUP(B31,'FOLHA RESUMIDA'!C:I,2,0)</f>
        <v>IVANETE RODRIGUES DOS SANTOS</v>
      </c>
    </row>
    <row r="32" spans="1:21" ht="15" x14ac:dyDescent="0.25">
      <c r="A32" s="97">
        <v>1</v>
      </c>
      <c r="B32" s="97">
        <v>1243</v>
      </c>
      <c r="C32" s="93" t="s">
        <v>29</v>
      </c>
      <c r="D32" s="96">
        <v>29096</v>
      </c>
      <c r="E32" s="97" t="s">
        <v>623</v>
      </c>
      <c r="F32" s="97" t="s">
        <v>492</v>
      </c>
      <c r="G32" s="95">
        <v>2306.91</v>
      </c>
      <c r="H32" s="95">
        <v>0</v>
      </c>
      <c r="I32" s="94" t="s">
        <v>624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50">
        <f t="shared" si="0"/>
        <v>2306.91</v>
      </c>
      <c r="T32" s="50">
        <f t="shared" si="2"/>
        <v>0</v>
      </c>
      <c r="U32" s="48" t="str">
        <f>VLOOKUP(B32,'FOLHA RESUMIDA'!C:I,2,0)</f>
        <v>MARIA EUGENIA VILARIM LIMA</v>
      </c>
    </row>
    <row r="33" spans="1:21" ht="15" x14ac:dyDescent="0.25">
      <c r="A33" s="97">
        <v>1</v>
      </c>
      <c r="B33" s="97">
        <v>1258</v>
      </c>
      <c r="C33" s="93" t="s">
        <v>30</v>
      </c>
      <c r="D33" s="96">
        <v>29102</v>
      </c>
      <c r="E33" s="97" t="s">
        <v>623</v>
      </c>
      <c r="F33" s="97" t="s">
        <v>568</v>
      </c>
      <c r="G33" s="95">
        <v>3896.73</v>
      </c>
      <c r="H33" s="95">
        <v>1632.71</v>
      </c>
      <c r="I33" s="94" t="s">
        <v>624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50">
        <f t="shared" si="0"/>
        <v>5529.4400000000005</v>
      </c>
      <c r="T33" s="50">
        <f t="shared" si="2"/>
        <v>0</v>
      </c>
      <c r="U33" s="48" t="str">
        <f>VLOOKUP(B33,'FOLHA RESUMIDA'!C:I,2,0)</f>
        <v>ADIGALENE RODRIGUES DA SILVA</v>
      </c>
    </row>
    <row r="34" spans="1:21" ht="15" x14ac:dyDescent="0.25">
      <c r="A34" s="97">
        <v>1</v>
      </c>
      <c r="B34" s="97">
        <v>1267</v>
      </c>
      <c r="C34" s="93" t="s">
        <v>31</v>
      </c>
      <c r="D34" s="96">
        <v>29099</v>
      </c>
      <c r="E34" s="97" t="s">
        <v>623</v>
      </c>
      <c r="F34" s="97" t="s">
        <v>501</v>
      </c>
      <c r="G34" s="95">
        <v>10279.6</v>
      </c>
      <c r="H34" s="95">
        <v>8436.58</v>
      </c>
      <c r="I34" s="94" t="s">
        <v>624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50">
        <f t="shared" si="0"/>
        <v>18716.18</v>
      </c>
      <c r="T34" s="50">
        <f t="shared" si="2"/>
        <v>0</v>
      </c>
      <c r="U34" s="48" t="str">
        <f>VLOOKUP(B34,'FOLHA RESUMIDA'!C:I,2,0)</f>
        <v>MARCO AURELIO O DE OLIVEIRA</v>
      </c>
    </row>
    <row r="35" spans="1:21" ht="15" x14ac:dyDescent="0.25">
      <c r="A35" s="97">
        <v>1</v>
      </c>
      <c r="B35" s="97">
        <v>1269</v>
      </c>
      <c r="C35" s="93" t="s">
        <v>32</v>
      </c>
      <c r="D35" s="96">
        <v>29118</v>
      </c>
      <c r="E35" s="97" t="s">
        <v>623</v>
      </c>
      <c r="F35" s="97" t="s">
        <v>489</v>
      </c>
      <c r="G35" s="95">
        <v>1721.45</v>
      </c>
      <c r="H35" s="95">
        <v>0</v>
      </c>
      <c r="I35" s="94" t="s">
        <v>624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50">
        <f t="shared" si="0"/>
        <v>1721.45</v>
      </c>
      <c r="T35" s="50">
        <f t="shared" si="2"/>
        <v>0</v>
      </c>
      <c r="U35" s="48" t="str">
        <f>VLOOKUP(B35,'FOLHA RESUMIDA'!C:I,2,0)</f>
        <v>VALDECY FERREIRA DA COSTA</v>
      </c>
    </row>
    <row r="36" spans="1:21" ht="15" x14ac:dyDescent="0.25">
      <c r="A36" s="97">
        <v>1</v>
      </c>
      <c r="B36" s="97">
        <v>1328</v>
      </c>
      <c r="C36" s="93" t="s">
        <v>33</v>
      </c>
      <c r="D36" s="96">
        <v>29202</v>
      </c>
      <c r="E36" s="97" t="s">
        <v>623</v>
      </c>
      <c r="F36" s="97" t="s">
        <v>568</v>
      </c>
      <c r="G36" s="95">
        <v>3394.11</v>
      </c>
      <c r="H36" s="95">
        <v>0</v>
      </c>
      <c r="I36" s="94" t="s">
        <v>624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50">
        <f t="shared" si="0"/>
        <v>3394.11</v>
      </c>
      <c r="T36" s="50">
        <f t="shared" si="2"/>
        <v>0</v>
      </c>
      <c r="U36" s="48" t="str">
        <f>VLOOKUP(B36,'FOLHA RESUMIDA'!C:I,2,0)</f>
        <v>LIZETE ALFREDINA DA SILVA</v>
      </c>
    </row>
    <row r="37" spans="1:21" ht="15" x14ac:dyDescent="0.25">
      <c r="A37" s="97">
        <v>1</v>
      </c>
      <c r="B37" s="97">
        <v>1330</v>
      </c>
      <c r="C37" s="93" t="s">
        <v>34</v>
      </c>
      <c r="D37" s="96">
        <v>29202</v>
      </c>
      <c r="E37" s="97" t="s">
        <v>623</v>
      </c>
      <c r="F37" s="97" t="s">
        <v>492</v>
      </c>
      <c r="G37" s="95">
        <v>3091.49</v>
      </c>
      <c r="H37" s="95">
        <v>0</v>
      </c>
      <c r="I37" s="94" t="s">
        <v>624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50">
        <f t="shared" si="0"/>
        <v>3091.49</v>
      </c>
      <c r="T37" s="50">
        <f t="shared" si="2"/>
        <v>0</v>
      </c>
      <c r="U37" s="48" t="str">
        <f>VLOOKUP(B37,'FOLHA RESUMIDA'!C:I,2,0)</f>
        <v>IVANISE MARIA DA LUZ SANTOS</v>
      </c>
    </row>
    <row r="38" spans="1:21" ht="15" x14ac:dyDescent="0.25">
      <c r="A38" s="97">
        <v>1</v>
      </c>
      <c r="B38" s="97">
        <v>1333</v>
      </c>
      <c r="C38" s="93" t="s">
        <v>35</v>
      </c>
      <c r="D38" s="96">
        <v>29209</v>
      </c>
      <c r="E38" s="97" t="s">
        <v>623</v>
      </c>
      <c r="F38" s="97" t="s">
        <v>492</v>
      </c>
      <c r="G38" s="95">
        <v>3408.38</v>
      </c>
      <c r="H38" s="95">
        <v>0</v>
      </c>
      <c r="I38" s="94" t="s">
        <v>624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50">
        <f t="shared" si="0"/>
        <v>3408.38</v>
      </c>
      <c r="T38" s="50">
        <f t="shared" si="2"/>
        <v>0</v>
      </c>
      <c r="U38" s="48" t="str">
        <f>VLOOKUP(B38,'FOLHA RESUMIDA'!C:I,2,0)</f>
        <v>JORGE CUNHA OLIVEIRA</v>
      </c>
    </row>
    <row r="39" spans="1:21" ht="15" x14ac:dyDescent="0.25">
      <c r="A39" s="97">
        <v>1</v>
      </c>
      <c r="B39" s="97">
        <v>1337</v>
      </c>
      <c r="C39" s="93" t="s">
        <v>36</v>
      </c>
      <c r="D39" s="96">
        <v>29206</v>
      </c>
      <c r="E39" s="97" t="s">
        <v>623</v>
      </c>
      <c r="F39" s="97" t="s">
        <v>568</v>
      </c>
      <c r="G39" s="95">
        <v>3078.55</v>
      </c>
      <c r="H39" s="95">
        <v>1149.19</v>
      </c>
      <c r="I39" s="94" t="s">
        <v>624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50">
        <f t="shared" si="0"/>
        <v>4227.74</v>
      </c>
      <c r="T39" s="50">
        <f t="shared" si="2"/>
        <v>0</v>
      </c>
      <c r="U39" s="48" t="str">
        <f>VLOOKUP(B39,'FOLHA RESUMIDA'!C:I,2,0)</f>
        <v>ROSILDA BARBOSA DOS SANTOS</v>
      </c>
    </row>
    <row r="40" spans="1:21" ht="15" x14ac:dyDescent="0.25">
      <c r="A40" s="97">
        <v>1</v>
      </c>
      <c r="B40" s="97">
        <v>1363</v>
      </c>
      <c r="C40" s="93" t="s">
        <v>37</v>
      </c>
      <c r="D40" s="96">
        <v>29227</v>
      </c>
      <c r="E40" s="97" t="s">
        <v>623</v>
      </c>
      <c r="F40" s="97" t="s">
        <v>568</v>
      </c>
      <c r="G40" s="95">
        <v>3742.01</v>
      </c>
      <c r="H40" s="95">
        <v>0</v>
      </c>
      <c r="I40" s="94" t="s">
        <v>624</v>
      </c>
      <c r="J40" s="95">
        <v>708.95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50">
        <f t="shared" si="0"/>
        <v>3742.01</v>
      </c>
      <c r="T40" s="50">
        <f t="shared" si="2"/>
        <v>708.95</v>
      </c>
      <c r="U40" s="48" t="str">
        <f>VLOOKUP(B40,'FOLHA RESUMIDA'!C:I,2,0)</f>
        <v>JOSE CARLOS FERREIRA DE ARRUDA</v>
      </c>
    </row>
    <row r="41" spans="1:21" ht="15" x14ac:dyDescent="0.25">
      <c r="A41" s="97">
        <v>1</v>
      </c>
      <c r="B41" s="97">
        <v>1369</v>
      </c>
      <c r="C41" s="93" t="s">
        <v>38</v>
      </c>
      <c r="D41" s="96">
        <v>29234</v>
      </c>
      <c r="E41" s="97" t="s">
        <v>623</v>
      </c>
      <c r="F41" s="97" t="s">
        <v>574</v>
      </c>
      <c r="G41" s="95">
        <v>2297.25</v>
      </c>
      <c r="H41" s="95">
        <v>0</v>
      </c>
      <c r="I41" s="94" t="s">
        <v>624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  <c r="Q41" s="95">
        <v>0</v>
      </c>
      <c r="R41" s="95">
        <v>0</v>
      </c>
      <c r="S41" s="50">
        <f t="shared" si="0"/>
        <v>2297.25</v>
      </c>
      <c r="T41" s="50">
        <f t="shared" si="2"/>
        <v>0</v>
      </c>
      <c r="U41" s="48" t="str">
        <f>VLOOKUP(B41,'FOLHA RESUMIDA'!C:I,2,0)</f>
        <v>ELIANE BATISTA DE CASTILHO</v>
      </c>
    </row>
    <row r="42" spans="1:21" ht="15" x14ac:dyDescent="0.25">
      <c r="A42" s="97">
        <v>1</v>
      </c>
      <c r="B42" s="97">
        <v>1393</v>
      </c>
      <c r="C42" s="93" t="s">
        <v>39</v>
      </c>
      <c r="D42" s="96">
        <v>29283</v>
      </c>
      <c r="E42" s="97" t="s">
        <v>623</v>
      </c>
      <c r="F42" s="97" t="s">
        <v>577</v>
      </c>
      <c r="G42" s="95">
        <v>3394.11</v>
      </c>
      <c r="H42" s="95">
        <v>0</v>
      </c>
      <c r="I42" s="94" t="s">
        <v>624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  <c r="R42" s="95">
        <v>0</v>
      </c>
      <c r="S42" s="50">
        <f t="shared" si="0"/>
        <v>3394.11</v>
      </c>
      <c r="T42" s="50">
        <f t="shared" si="2"/>
        <v>0</v>
      </c>
      <c r="U42" s="48" t="str">
        <f>VLOOKUP(B42,'FOLHA RESUMIDA'!C:I,2,0)</f>
        <v>MANOEL CORREIA DOS SANTOS</v>
      </c>
    </row>
    <row r="43" spans="1:21" ht="15" x14ac:dyDescent="0.25">
      <c r="A43" s="97">
        <v>1</v>
      </c>
      <c r="B43" s="97">
        <v>1413</v>
      </c>
      <c r="C43" s="93" t="s">
        <v>40</v>
      </c>
      <c r="D43" s="96">
        <v>29290</v>
      </c>
      <c r="E43" s="97" t="s">
        <v>623</v>
      </c>
      <c r="F43" s="97" t="s">
        <v>501</v>
      </c>
      <c r="G43" s="95">
        <v>10279.6</v>
      </c>
      <c r="H43" s="95">
        <v>12543.39</v>
      </c>
      <c r="I43" s="94" t="s">
        <v>624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0</v>
      </c>
      <c r="R43" s="95">
        <v>0</v>
      </c>
      <c r="S43" s="50">
        <f t="shared" si="0"/>
        <v>22822.989999999998</v>
      </c>
      <c r="T43" s="50">
        <f t="shared" si="2"/>
        <v>0</v>
      </c>
      <c r="U43" s="48" t="str">
        <f>VLOOKUP(B43,'FOLHA RESUMIDA'!C:I,2,0)</f>
        <v>LEDUAR GUEDES DE LIMA</v>
      </c>
    </row>
    <row r="44" spans="1:21" ht="15" x14ac:dyDescent="0.25">
      <c r="A44" s="97">
        <v>1</v>
      </c>
      <c r="B44" s="97">
        <v>1418</v>
      </c>
      <c r="C44" s="93" t="s">
        <v>41</v>
      </c>
      <c r="D44" s="96">
        <v>29297</v>
      </c>
      <c r="E44" s="97" t="s">
        <v>623</v>
      </c>
      <c r="F44" s="97" t="s">
        <v>495</v>
      </c>
      <c r="G44" s="95">
        <v>4125.55</v>
      </c>
      <c r="H44" s="95">
        <v>0</v>
      </c>
      <c r="I44" s="94" t="s">
        <v>624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50">
        <f t="shared" si="0"/>
        <v>4125.55</v>
      </c>
      <c r="T44" s="50">
        <f t="shared" si="2"/>
        <v>0</v>
      </c>
      <c r="U44" s="48" t="str">
        <f>VLOOKUP(B44,'FOLHA RESUMIDA'!C:I,2,0)</f>
        <v>ELVIS GOMES PEREIRA</v>
      </c>
    </row>
    <row r="45" spans="1:21" ht="15" x14ac:dyDescent="0.25">
      <c r="A45" s="97">
        <v>1</v>
      </c>
      <c r="B45" s="97">
        <v>1427</v>
      </c>
      <c r="C45" s="93" t="s">
        <v>42</v>
      </c>
      <c r="D45" s="96">
        <v>29298</v>
      </c>
      <c r="E45" s="97" t="s">
        <v>623</v>
      </c>
      <c r="F45" s="97" t="s">
        <v>501</v>
      </c>
      <c r="G45" s="95">
        <v>10279.6</v>
      </c>
      <c r="H45" s="95">
        <v>1890.08</v>
      </c>
      <c r="I45" s="94" t="s">
        <v>624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50">
        <f t="shared" si="0"/>
        <v>12169.68</v>
      </c>
      <c r="T45" s="50">
        <f t="shared" si="2"/>
        <v>0</v>
      </c>
      <c r="U45" s="48" t="str">
        <f>VLOOKUP(B45,'FOLHA RESUMIDA'!C:I,2,0)</f>
        <v>ANA MARIA ELOI DA H  DA SILVA</v>
      </c>
    </row>
    <row r="46" spans="1:21" ht="15" x14ac:dyDescent="0.25">
      <c r="A46" s="97">
        <v>1</v>
      </c>
      <c r="B46" s="97">
        <v>1429</v>
      </c>
      <c r="C46" s="93" t="s">
        <v>43</v>
      </c>
      <c r="D46" s="96">
        <v>29304</v>
      </c>
      <c r="E46" s="97" t="s">
        <v>623</v>
      </c>
      <c r="F46" s="97" t="s">
        <v>567</v>
      </c>
      <c r="G46" s="95">
        <v>3394.11</v>
      </c>
      <c r="H46" s="95">
        <v>1044.95</v>
      </c>
      <c r="I46" s="94" t="s">
        <v>624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50">
        <f t="shared" si="0"/>
        <v>4439.0600000000004</v>
      </c>
      <c r="T46" s="50">
        <f t="shared" si="2"/>
        <v>0</v>
      </c>
      <c r="U46" s="48" t="str">
        <f>VLOOKUP(B46,'FOLHA RESUMIDA'!C:I,2,0)</f>
        <v>JOSE HENRIQUE DA PAZ</v>
      </c>
    </row>
    <row r="47" spans="1:21" ht="15" x14ac:dyDescent="0.25">
      <c r="A47" s="97">
        <v>1</v>
      </c>
      <c r="B47" s="97">
        <v>1454</v>
      </c>
      <c r="C47" s="93" t="s">
        <v>44</v>
      </c>
      <c r="D47" s="96">
        <v>29319</v>
      </c>
      <c r="E47" s="97" t="s">
        <v>623</v>
      </c>
      <c r="F47" s="97" t="s">
        <v>567</v>
      </c>
      <c r="G47" s="95">
        <v>3078.55</v>
      </c>
      <c r="H47" s="95">
        <v>985.79</v>
      </c>
      <c r="I47" s="94" t="s">
        <v>624</v>
      </c>
      <c r="J47" s="95">
        <v>0</v>
      </c>
      <c r="K47" s="95">
        <v>0</v>
      </c>
      <c r="L47" s="95">
        <v>0</v>
      </c>
      <c r="M47" s="95">
        <v>0</v>
      </c>
      <c r="N47" s="95">
        <v>0</v>
      </c>
      <c r="O47" s="95">
        <v>0</v>
      </c>
      <c r="P47" s="95">
        <v>0</v>
      </c>
      <c r="Q47" s="95">
        <v>0</v>
      </c>
      <c r="R47" s="95">
        <v>0</v>
      </c>
      <c r="S47" s="50">
        <f t="shared" si="0"/>
        <v>4064.34</v>
      </c>
      <c r="T47" s="50">
        <f t="shared" si="2"/>
        <v>0</v>
      </c>
      <c r="U47" s="48" t="str">
        <f>VLOOKUP(B47,'FOLHA RESUMIDA'!C:I,2,0)</f>
        <v>MAURICIO LOPES DA SILVA</v>
      </c>
    </row>
    <row r="48" spans="1:21" ht="15" x14ac:dyDescent="0.25">
      <c r="A48" s="97">
        <v>1</v>
      </c>
      <c r="B48" s="97">
        <v>1475</v>
      </c>
      <c r="C48" s="93" t="s">
        <v>45</v>
      </c>
      <c r="D48" s="96">
        <v>29374</v>
      </c>
      <c r="E48" s="97" t="s">
        <v>623</v>
      </c>
      <c r="F48" s="97" t="s">
        <v>496</v>
      </c>
      <c r="G48" s="95">
        <v>3394.11</v>
      </c>
      <c r="H48" s="95">
        <v>0</v>
      </c>
      <c r="I48" s="94" t="s">
        <v>624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50">
        <f t="shared" si="0"/>
        <v>3394.11</v>
      </c>
      <c r="T48" s="50">
        <f t="shared" si="2"/>
        <v>0</v>
      </c>
      <c r="U48" s="48" t="str">
        <f>VLOOKUP(B48,'FOLHA RESUMIDA'!C:I,2,0)</f>
        <v>MARTA ARAUJO DA F  SANTANA</v>
      </c>
    </row>
    <row r="49" spans="1:21" ht="15" x14ac:dyDescent="0.25">
      <c r="A49" s="97">
        <v>1</v>
      </c>
      <c r="B49" s="97">
        <v>1483</v>
      </c>
      <c r="C49" s="93" t="s">
        <v>46</v>
      </c>
      <c r="D49" s="96">
        <v>29397</v>
      </c>
      <c r="E49" s="97" t="s">
        <v>623</v>
      </c>
      <c r="F49" s="97" t="s">
        <v>492</v>
      </c>
      <c r="G49" s="95">
        <v>1897.9</v>
      </c>
      <c r="H49" s="95">
        <v>0</v>
      </c>
      <c r="I49" s="94" t="s">
        <v>624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50">
        <f t="shared" si="0"/>
        <v>1897.9</v>
      </c>
      <c r="T49" s="50">
        <f t="shared" si="2"/>
        <v>0</v>
      </c>
      <c r="U49" s="48" t="str">
        <f>VLOOKUP(B49,'FOLHA RESUMIDA'!C:I,2,0)</f>
        <v>REGINA LEANDRO SANTOS DE LIMA</v>
      </c>
    </row>
    <row r="50" spans="1:21" ht="15" x14ac:dyDescent="0.25">
      <c r="A50" s="97">
        <v>1</v>
      </c>
      <c r="B50" s="97">
        <v>1522</v>
      </c>
      <c r="C50" s="93" t="s">
        <v>47</v>
      </c>
      <c r="D50" s="96">
        <v>29622</v>
      </c>
      <c r="E50" s="97" t="s">
        <v>623</v>
      </c>
      <c r="F50" s="97" t="s">
        <v>492</v>
      </c>
      <c r="G50" s="95">
        <v>1639.49</v>
      </c>
      <c r="H50" s="95">
        <v>0</v>
      </c>
      <c r="I50" s="94" t="s">
        <v>624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50">
        <f t="shared" si="0"/>
        <v>1639.49</v>
      </c>
      <c r="T50" s="50">
        <f t="shared" si="2"/>
        <v>0</v>
      </c>
      <c r="U50" s="48" t="str">
        <f>VLOOKUP(B50,'FOLHA RESUMIDA'!C:I,2,0)</f>
        <v>TEREZINHA P  DA SILVA CORREIA</v>
      </c>
    </row>
    <row r="51" spans="1:21" ht="15" x14ac:dyDescent="0.25">
      <c r="A51" s="97">
        <v>1</v>
      </c>
      <c r="B51" s="97">
        <v>1536</v>
      </c>
      <c r="C51" s="93" t="s">
        <v>48</v>
      </c>
      <c r="D51" s="96">
        <v>29675</v>
      </c>
      <c r="E51" s="97" t="s">
        <v>623</v>
      </c>
      <c r="F51" s="97" t="s">
        <v>568</v>
      </c>
      <c r="G51" s="95">
        <v>3078.55</v>
      </c>
      <c r="H51" s="95">
        <v>0</v>
      </c>
      <c r="I51" s="94" t="s">
        <v>624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50">
        <f t="shared" si="0"/>
        <v>3078.55</v>
      </c>
      <c r="T51" s="50">
        <f t="shared" si="2"/>
        <v>0</v>
      </c>
      <c r="U51" s="48" t="str">
        <f>VLOOKUP(B51,'FOLHA RESUMIDA'!C:I,2,0)</f>
        <v>MARIA ADRIAO DA SILVA</v>
      </c>
    </row>
    <row r="52" spans="1:21" ht="15" x14ac:dyDescent="0.25">
      <c r="A52" s="97">
        <v>1</v>
      </c>
      <c r="B52" s="97">
        <v>1545</v>
      </c>
      <c r="C52" s="93" t="s">
        <v>49</v>
      </c>
      <c r="D52" s="96">
        <v>29762</v>
      </c>
      <c r="E52" s="97" t="s">
        <v>623</v>
      </c>
      <c r="F52" s="97" t="s">
        <v>489</v>
      </c>
      <c r="G52" s="95">
        <v>2804.08</v>
      </c>
      <c r="H52" s="95">
        <v>875.56</v>
      </c>
      <c r="I52" s="94" t="s">
        <v>624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50">
        <f t="shared" si="0"/>
        <v>3679.64</v>
      </c>
      <c r="T52" s="50">
        <f t="shared" si="2"/>
        <v>0</v>
      </c>
      <c r="U52" s="48" t="str">
        <f>VLOOKUP(B52,'FOLHA RESUMIDA'!C:I,2,0)</f>
        <v>HERON VILAR DE ANDRADE</v>
      </c>
    </row>
    <row r="53" spans="1:21" ht="15" x14ac:dyDescent="0.25">
      <c r="A53" s="97">
        <v>1</v>
      </c>
      <c r="B53" s="97">
        <v>1549</v>
      </c>
      <c r="C53" s="93" t="s">
        <v>50</v>
      </c>
      <c r="D53" s="96">
        <v>29845</v>
      </c>
      <c r="E53" s="97" t="s">
        <v>623</v>
      </c>
      <c r="F53" s="97" t="s">
        <v>568</v>
      </c>
      <c r="G53" s="95">
        <v>3563.82</v>
      </c>
      <c r="H53" s="95">
        <v>0</v>
      </c>
      <c r="I53" s="94" t="s">
        <v>624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50">
        <f t="shared" si="0"/>
        <v>3563.82</v>
      </c>
      <c r="T53" s="50">
        <f t="shared" si="2"/>
        <v>0</v>
      </c>
      <c r="U53" s="48" t="str">
        <f>VLOOKUP(B53,'FOLHA RESUMIDA'!C:I,2,0)</f>
        <v>JOSE JOAQUIM DA SILVA FILHO</v>
      </c>
    </row>
    <row r="54" spans="1:21" ht="15" x14ac:dyDescent="0.25">
      <c r="A54" s="97">
        <v>1</v>
      </c>
      <c r="B54" s="97">
        <v>1553</v>
      </c>
      <c r="C54" s="93" t="s">
        <v>51</v>
      </c>
      <c r="D54" s="96">
        <v>29879</v>
      </c>
      <c r="E54" s="97" t="s">
        <v>623</v>
      </c>
      <c r="F54" s="97" t="s">
        <v>492</v>
      </c>
      <c r="G54" s="95">
        <v>3408.38</v>
      </c>
      <c r="H54" s="95">
        <v>0</v>
      </c>
      <c r="I54" s="94" t="s">
        <v>624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50">
        <f t="shared" si="0"/>
        <v>3408.38</v>
      </c>
      <c r="T54" s="50">
        <f t="shared" si="2"/>
        <v>0</v>
      </c>
      <c r="U54" s="48" t="str">
        <f>VLOOKUP(B54,'FOLHA RESUMIDA'!C:I,2,0)</f>
        <v>MARIA DO CARMO A DOS SANTOS</v>
      </c>
    </row>
    <row r="55" spans="1:21" ht="15" x14ac:dyDescent="0.25">
      <c r="A55" s="97">
        <v>1</v>
      </c>
      <c r="B55" s="97">
        <v>1554</v>
      </c>
      <c r="C55" s="93" t="s">
        <v>52</v>
      </c>
      <c r="D55" s="96">
        <v>29886</v>
      </c>
      <c r="E55" s="97" t="s">
        <v>623</v>
      </c>
      <c r="F55" s="97" t="s">
        <v>568</v>
      </c>
      <c r="G55" s="95">
        <v>4011.68</v>
      </c>
      <c r="H55" s="95">
        <v>1253.69</v>
      </c>
      <c r="I55" s="94" t="s">
        <v>624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50">
        <f t="shared" si="0"/>
        <v>5265.37</v>
      </c>
      <c r="T55" s="50">
        <f t="shared" si="2"/>
        <v>0</v>
      </c>
      <c r="U55" s="48" t="str">
        <f>VLOOKUP(B55,'FOLHA RESUMIDA'!C:I,2,0)</f>
        <v>SONEIDE P DO NASCIMENTO CORREA</v>
      </c>
    </row>
    <row r="56" spans="1:21" ht="15" x14ac:dyDescent="0.25">
      <c r="A56" s="97">
        <v>1</v>
      </c>
      <c r="B56" s="97">
        <v>1561</v>
      </c>
      <c r="C56" s="93" t="s">
        <v>53</v>
      </c>
      <c r="D56" s="96">
        <v>29983</v>
      </c>
      <c r="E56" s="97" t="s">
        <v>623</v>
      </c>
      <c r="F56" s="97" t="s">
        <v>492</v>
      </c>
      <c r="G56" s="95">
        <v>1639.49</v>
      </c>
      <c r="H56" s="95">
        <v>0</v>
      </c>
      <c r="I56" s="94" t="s">
        <v>624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50">
        <f t="shared" si="0"/>
        <v>1639.49</v>
      </c>
      <c r="T56" s="50">
        <f t="shared" si="2"/>
        <v>0</v>
      </c>
      <c r="U56" s="48" t="str">
        <f>VLOOKUP(B56,'FOLHA RESUMIDA'!C:I,2,0)</f>
        <v>ANDRE LUIZ MACIEL FERREIRA</v>
      </c>
    </row>
    <row r="57" spans="1:21" ht="15" x14ac:dyDescent="0.25">
      <c r="A57" s="97">
        <v>1</v>
      </c>
      <c r="B57" s="97">
        <v>1588</v>
      </c>
      <c r="C57" s="93" t="s">
        <v>54</v>
      </c>
      <c r="D57" s="96">
        <v>30034</v>
      </c>
      <c r="E57" s="97" t="s">
        <v>623</v>
      </c>
      <c r="F57" s="97" t="s">
        <v>492</v>
      </c>
      <c r="G57" s="95">
        <v>1721.45</v>
      </c>
      <c r="H57" s="95">
        <v>0</v>
      </c>
      <c r="I57" s="94" t="s">
        <v>624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50">
        <f t="shared" si="0"/>
        <v>1721.45</v>
      </c>
      <c r="T57" s="50">
        <f t="shared" si="2"/>
        <v>0</v>
      </c>
      <c r="U57" s="48" t="str">
        <f>VLOOKUP(B57,'FOLHA RESUMIDA'!C:I,2,0)</f>
        <v>MARIA ANDREA DOS SANTOS</v>
      </c>
    </row>
    <row r="58" spans="1:21" ht="15" x14ac:dyDescent="0.25">
      <c r="A58" s="97">
        <v>1</v>
      </c>
      <c r="B58" s="97">
        <v>1589</v>
      </c>
      <c r="C58" s="93" t="s">
        <v>55</v>
      </c>
      <c r="D58" s="96">
        <v>30034</v>
      </c>
      <c r="E58" s="97" t="s">
        <v>623</v>
      </c>
      <c r="F58" s="97" t="s">
        <v>492</v>
      </c>
      <c r="G58" s="95">
        <v>1639.49</v>
      </c>
      <c r="H58" s="95">
        <v>0</v>
      </c>
      <c r="I58" s="94" t="s">
        <v>624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50">
        <f t="shared" si="0"/>
        <v>1639.49</v>
      </c>
      <c r="T58" s="50">
        <f t="shared" si="2"/>
        <v>0</v>
      </c>
      <c r="U58" s="48" t="str">
        <f>VLOOKUP(B58,'FOLHA RESUMIDA'!C:I,2,0)</f>
        <v>SEVERINA DE SANTANA NEVES</v>
      </c>
    </row>
    <row r="59" spans="1:21" ht="15" x14ac:dyDescent="0.25">
      <c r="A59" s="97">
        <v>1</v>
      </c>
      <c r="B59" s="97">
        <v>1596</v>
      </c>
      <c r="C59" s="93" t="s">
        <v>56</v>
      </c>
      <c r="D59" s="96">
        <v>30041</v>
      </c>
      <c r="E59" s="97" t="s">
        <v>623</v>
      </c>
      <c r="F59" s="97" t="s">
        <v>493</v>
      </c>
      <c r="G59" s="95">
        <v>2306.91</v>
      </c>
      <c r="H59" s="95">
        <v>0</v>
      </c>
      <c r="I59" s="94" t="s">
        <v>624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50">
        <f t="shared" si="0"/>
        <v>2306.91</v>
      </c>
      <c r="T59" s="50">
        <f t="shared" si="2"/>
        <v>0</v>
      </c>
      <c r="U59" s="48" t="str">
        <f>VLOOKUP(B59,'FOLHA RESUMIDA'!C:I,2,0)</f>
        <v>IVANE FRANCISCO DE AZEVEDO</v>
      </c>
    </row>
    <row r="60" spans="1:21" ht="15" x14ac:dyDescent="0.25">
      <c r="A60" s="97">
        <v>1</v>
      </c>
      <c r="B60" s="97">
        <v>1597</v>
      </c>
      <c r="C60" s="93" t="s">
        <v>57</v>
      </c>
      <c r="D60" s="96">
        <v>30053</v>
      </c>
      <c r="E60" s="97" t="s">
        <v>623</v>
      </c>
      <c r="F60" s="97" t="s">
        <v>568</v>
      </c>
      <c r="G60" s="95">
        <v>3394.11</v>
      </c>
      <c r="H60" s="95">
        <v>0</v>
      </c>
      <c r="I60" s="94" t="s">
        <v>624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50">
        <f t="shared" si="0"/>
        <v>3394.11</v>
      </c>
      <c r="T60" s="50">
        <f t="shared" si="2"/>
        <v>0</v>
      </c>
      <c r="U60" s="48" t="str">
        <f>VLOOKUP(B60,'FOLHA RESUMIDA'!C:I,2,0)</f>
        <v>DILMA NEUZA DAS MERCES</v>
      </c>
    </row>
    <row r="61" spans="1:21" ht="15" x14ac:dyDescent="0.25">
      <c r="A61" s="97">
        <v>1</v>
      </c>
      <c r="B61" s="97">
        <v>1631</v>
      </c>
      <c r="C61" s="93" t="s">
        <v>58</v>
      </c>
      <c r="D61" s="96">
        <v>30176</v>
      </c>
      <c r="E61" s="97" t="s">
        <v>623</v>
      </c>
      <c r="F61" s="97" t="s">
        <v>489</v>
      </c>
      <c r="G61" s="95">
        <v>2092.4499999999998</v>
      </c>
      <c r="H61" s="95">
        <v>0</v>
      </c>
      <c r="I61" s="94" t="s">
        <v>624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50">
        <f t="shared" si="0"/>
        <v>2092.4499999999998</v>
      </c>
      <c r="T61" s="50">
        <f t="shared" si="2"/>
        <v>0</v>
      </c>
      <c r="U61" s="48" t="str">
        <f>VLOOKUP(B61,'FOLHA RESUMIDA'!C:I,2,0)</f>
        <v>GERSON MARTINS DA SILVA</v>
      </c>
    </row>
    <row r="62" spans="1:21" ht="15" x14ac:dyDescent="0.25">
      <c r="A62" s="97">
        <v>1</v>
      </c>
      <c r="B62" s="97">
        <v>1641</v>
      </c>
      <c r="C62" s="93" t="s">
        <v>59</v>
      </c>
      <c r="D62" s="96">
        <v>30384</v>
      </c>
      <c r="E62" s="97" t="s">
        <v>623</v>
      </c>
      <c r="F62" s="97" t="s">
        <v>492</v>
      </c>
      <c r="G62" s="95">
        <v>2092.4499999999998</v>
      </c>
      <c r="H62" s="95">
        <v>0</v>
      </c>
      <c r="I62" s="94" t="s">
        <v>624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  <c r="R62" s="95">
        <v>0</v>
      </c>
      <c r="S62" s="50">
        <f t="shared" si="0"/>
        <v>2092.4499999999998</v>
      </c>
      <c r="T62" s="50">
        <f t="shared" si="2"/>
        <v>0</v>
      </c>
      <c r="U62" s="48" t="str">
        <f>VLOOKUP(B62,'FOLHA RESUMIDA'!C:I,2,0)</f>
        <v>JOAO FELICIANO ALVES</v>
      </c>
    </row>
    <row r="63" spans="1:21" ht="15" x14ac:dyDescent="0.25">
      <c r="A63" s="97">
        <v>1</v>
      </c>
      <c r="B63" s="97">
        <v>1650</v>
      </c>
      <c r="C63" s="93" t="s">
        <v>60</v>
      </c>
      <c r="D63" s="96">
        <v>30411</v>
      </c>
      <c r="E63" s="97" t="s">
        <v>623</v>
      </c>
      <c r="F63" s="97" t="s">
        <v>492</v>
      </c>
      <c r="G63" s="95">
        <v>1897.9</v>
      </c>
      <c r="H63" s="95">
        <v>0</v>
      </c>
      <c r="I63" s="94" t="s">
        <v>624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50">
        <f t="shared" si="0"/>
        <v>1897.9</v>
      </c>
      <c r="T63" s="50">
        <f t="shared" si="2"/>
        <v>0</v>
      </c>
      <c r="U63" s="48" t="str">
        <f>VLOOKUP(B63,'FOLHA RESUMIDA'!C:I,2,0)</f>
        <v>JANETE MARIA DA SILVA</v>
      </c>
    </row>
    <row r="64" spans="1:21" ht="15" x14ac:dyDescent="0.25">
      <c r="A64" s="97">
        <v>1</v>
      </c>
      <c r="B64" s="97">
        <v>1652</v>
      </c>
      <c r="C64" s="93" t="s">
        <v>61</v>
      </c>
      <c r="D64" s="96">
        <v>30410</v>
      </c>
      <c r="E64" s="97" t="s">
        <v>623</v>
      </c>
      <c r="F64" s="97" t="s">
        <v>492</v>
      </c>
      <c r="G64" s="95">
        <v>1897.9</v>
      </c>
      <c r="H64" s="95">
        <v>0</v>
      </c>
      <c r="I64" s="94" t="s">
        <v>624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50">
        <f t="shared" si="0"/>
        <v>1897.9</v>
      </c>
      <c r="T64" s="50">
        <f t="shared" si="2"/>
        <v>0</v>
      </c>
      <c r="U64" s="48" t="str">
        <f>VLOOKUP(B64,'FOLHA RESUMIDA'!C:I,2,0)</f>
        <v>ROMILDO NUNES DIAS</v>
      </c>
    </row>
    <row r="65" spans="1:21" ht="15" x14ac:dyDescent="0.25">
      <c r="A65" s="97">
        <v>1</v>
      </c>
      <c r="B65" s="97">
        <v>1665</v>
      </c>
      <c r="C65" s="93" t="s">
        <v>62</v>
      </c>
      <c r="D65" s="96">
        <v>31019</v>
      </c>
      <c r="E65" s="97" t="s">
        <v>623</v>
      </c>
      <c r="F65" s="97" t="s">
        <v>493</v>
      </c>
      <c r="G65" s="95">
        <v>2092.4499999999998</v>
      </c>
      <c r="H65" s="95">
        <v>0</v>
      </c>
      <c r="I65" s="94" t="s">
        <v>624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50">
        <f t="shared" si="0"/>
        <v>2092.4499999999998</v>
      </c>
      <c r="T65" s="50">
        <f t="shared" si="2"/>
        <v>0</v>
      </c>
      <c r="U65" s="48" t="str">
        <f>VLOOKUP(B65,'FOLHA RESUMIDA'!C:I,2,0)</f>
        <v>LUZIA BERNARDO DE SOUSA</v>
      </c>
    </row>
    <row r="66" spans="1:21" ht="15" x14ac:dyDescent="0.25">
      <c r="A66" s="97">
        <v>1</v>
      </c>
      <c r="B66" s="97">
        <v>1672</v>
      </c>
      <c r="C66" s="93" t="s">
        <v>63</v>
      </c>
      <c r="D66" s="96">
        <v>31231</v>
      </c>
      <c r="E66" s="97" t="s">
        <v>623</v>
      </c>
      <c r="F66" s="97" t="s">
        <v>489</v>
      </c>
      <c r="G66" s="95">
        <v>2092.4499999999998</v>
      </c>
      <c r="H66" s="95">
        <v>0</v>
      </c>
      <c r="I66" s="94" t="s">
        <v>624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50">
        <f t="shared" si="0"/>
        <v>2092.4499999999998</v>
      </c>
      <c r="T66" s="50">
        <f t="shared" si="2"/>
        <v>0</v>
      </c>
      <c r="U66" s="48" t="str">
        <f>VLOOKUP(B66,'FOLHA RESUMIDA'!C:I,2,0)</f>
        <v>JOSE KENNEDY DA SILVA</v>
      </c>
    </row>
    <row r="67" spans="1:21" ht="15" x14ac:dyDescent="0.25">
      <c r="A67" s="97">
        <v>1</v>
      </c>
      <c r="B67" s="97">
        <v>1674</v>
      </c>
      <c r="C67" s="93" t="s">
        <v>64</v>
      </c>
      <c r="D67" s="96">
        <v>31231</v>
      </c>
      <c r="E67" s="97" t="s">
        <v>623</v>
      </c>
      <c r="F67" s="97" t="s">
        <v>492</v>
      </c>
      <c r="G67" s="95">
        <v>1721.45</v>
      </c>
      <c r="H67" s="95">
        <v>0</v>
      </c>
      <c r="I67" s="94" t="s">
        <v>624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50">
        <f t="shared" si="0"/>
        <v>1721.45</v>
      </c>
      <c r="T67" s="50">
        <f t="shared" si="2"/>
        <v>0</v>
      </c>
      <c r="U67" s="48" t="str">
        <f>VLOOKUP(B67,'FOLHA RESUMIDA'!C:I,2,0)</f>
        <v>MARIA HELENA FERREIRA DA SILVA</v>
      </c>
    </row>
    <row r="68" spans="1:21" ht="15" x14ac:dyDescent="0.25">
      <c r="A68" s="97">
        <v>16</v>
      </c>
      <c r="B68" s="97">
        <v>1682</v>
      </c>
      <c r="C68" s="93" t="s">
        <v>420</v>
      </c>
      <c r="D68" s="96">
        <v>31232</v>
      </c>
      <c r="E68" s="97" t="s">
        <v>623</v>
      </c>
      <c r="F68" s="97" t="s">
        <v>494</v>
      </c>
      <c r="G68" s="95">
        <v>2804.08</v>
      </c>
      <c r="H68" s="95">
        <v>0</v>
      </c>
      <c r="I68" s="94" t="s">
        <v>624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50">
        <f t="shared" si="0"/>
        <v>2804.08</v>
      </c>
      <c r="T68" s="50">
        <f t="shared" si="2"/>
        <v>0</v>
      </c>
      <c r="U68" s="48" t="str">
        <f>VLOOKUP(B68,'FOLHA RESUMIDA'!C:I,2,0)</f>
        <v>MOISES MARTINS DE MELO NETO</v>
      </c>
    </row>
    <row r="69" spans="1:21" ht="15" x14ac:dyDescent="0.25">
      <c r="A69" s="97">
        <v>37</v>
      </c>
      <c r="B69" s="97">
        <v>1683</v>
      </c>
      <c r="C69" s="93" t="s">
        <v>457</v>
      </c>
      <c r="D69" s="96">
        <v>31232</v>
      </c>
      <c r="E69" s="97" t="s">
        <v>623</v>
      </c>
      <c r="F69" s="97" t="s">
        <v>494</v>
      </c>
      <c r="G69" s="95">
        <v>2804.08</v>
      </c>
      <c r="H69" s="95">
        <v>0</v>
      </c>
      <c r="I69" s="94" t="s">
        <v>624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  <c r="R69" s="95">
        <v>0</v>
      </c>
      <c r="S69" s="50">
        <f t="shared" ref="S69:S132" si="3">SUM(G69:H69)</f>
        <v>2804.08</v>
      </c>
      <c r="T69" s="50">
        <f t="shared" si="2"/>
        <v>0</v>
      </c>
      <c r="U69" s="48" t="str">
        <f>VLOOKUP(B69,'FOLHA RESUMIDA'!C:I,2,0)</f>
        <v>ADEMIR LOPES DA SILVA</v>
      </c>
    </row>
    <row r="70" spans="1:21" ht="15" x14ac:dyDescent="0.25">
      <c r="A70" s="97">
        <v>51</v>
      </c>
      <c r="B70" s="97">
        <v>1726</v>
      </c>
      <c r="C70" s="93" t="s">
        <v>458</v>
      </c>
      <c r="D70" s="96">
        <v>32084</v>
      </c>
      <c r="E70" s="97" t="s">
        <v>623</v>
      </c>
      <c r="F70" s="97" t="s">
        <v>494</v>
      </c>
      <c r="G70" s="95">
        <v>2804.08</v>
      </c>
      <c r="H70" s="95">
        <v>0</v>
      </c>
      <c r="I70" s="94" t="s">
        <v>624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50">
        <f t="shared" si="3"/>
        <v>2804.08</v>
      </c>
      <c r="T70" s="50">
        <f t="shared" si="2"/>
        <v>0</v>
      </c>
      <c r="U70" s="48" t="str">
        <f>VLOOKUP(B70,'FOLHA RESUMIDA'!C:I,2,0)</f>
        <v>JOSE CARLOS VIEIRA</v>
      </c>
    </row>
    <row r="71" spans="1:21" ht="15" x14ac:dyDescent="0.25">
      <c r="A71" s="97">
        <v>1</v>
      </c>
      <c r="B71" s="97">
        <v>1741</v>
      </c>
      <c r="C71" s="93" t="s">
        <v>65</v>
      </c>
      <c r="D71" s="96">
        <v>32106</v>
      </c>
      <c r="E71" s="97" t="s">
        <v>623</v>
      </c>
      <c r="F71" s="97" t="s">
        <v>492</v>
      </c>
      <c r="G71" s="95">
        <v>2944.26</v>
      </c>
      <c r="H71" s="95">
        <v>0</v>
      </c>
      <c r="I71" s="94" t="s">
        <v>624</v>
      </c>
      <c r="J71" s="95">
        <v>0</v>
      </c>
      <c r="K71" s="95">
        <v>0</v>
      </c>
      <c r="L71" s="95"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0</v>
      </c>
      <c r="S71" s="50">
        <f t="shared" si="3"/>
        <v>2944.26</v>
      </c>
      <c r="T71" s="50">
        <f t="shared" si="2"/>
        <v>0</v>
      </c>
      <c r="U71" s="48" t="str">
        <f>VLOOKUP(B71,'FOLHA RESUMIDA'!C:I,2,0)</f>
        <v>MARCONDES C  DE OLIVEIRA</v>
      </c>
    </row>
    <row r="72" spans="1:21" ht="15" x14ac:dyDescent="0.25">
      <c r="A72" s="97">
        <v>1</v>
      </c>
      <c r="B72" s="97">
        <v>1749</v>
      </c>
      <c r="C72" s="93" t="s">
        <v>66</v>
      </c>
      <c r="D72" s="96">
        <v>32111</v>
      </c>
      <c r="E72" s="97" t="s">
        <v>623</v>
      </c>
      <c r="F72" s="97" t="s">
        <v>568</v>
      </c>
      <c r="G72" s="95">
        <v>2083.67</v>
      </c>
      <c r="H72" s="95">
        <v>0</v>
      </c>
      <c r="I72" s="94" t="s">
        <v>624</v>
      </c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  <c r="R72" s="95">
        <v>0</v>
      </c>
      <c r="S72" s="50">
        <f t="shared" si="3"/>
        <v>2083.67</v>
      </c>
      <c r="T72" s="50">
        <f t="shared" si="2"/>
        <v>0</v>
      </c>
      <c r="U72" s="48" t="str">
        <f>VLOOKUP(B72,'FOLHA RESUMIDA'!C:I,2,0)</f>
        <v>MANOEL MARTINS LEITE NETO</v>
      </c>
    </row>
    <row r="73" spans="1:21" ht="15" x14ac:dyDescent="0.25">
      <c r="A73" s="97">
        <v>1</v>
      </c>
      <c r="B73" s="97">
        <v>1774</v>
      </c>
      <c r="C73" s="93" t="s">
        <v>67</v>
      </c>
      <c r="D73" s="96">
        <v>32162</v>
      </c>
      <c r="E73" s="97" t="s">
        <v>623</v>
      </c>
      <c r="F73" s="97" t="s">
        <v>492</v>
      </c>
      <c r="G73" s="95">
        <v>2197.0700000000002</v>
      </c>
      <c r="H73" s="95">
        <v>0</v>
      </c>
      <c r="I73" s="94" t="s">
        <v>624</v>
      </c>
      <c r="J73" s="95">
        <v>0</v>
      </c>
      <c r="K73" s="95">
        <v>0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50">
        <f t="shared" si="3"/>
        <v>2197.0700000000002</v>
      </c>
      <c r="T73" s="50">
        <f t="shared" ref="T73:T136" si="4">SUM(J73:R73)</f>
        <v>0</v>
      </c>
      <c r="U73" s="48" t="str">
        <f>VLOOKUP(B73,'FOLHA RESUMIDA'!C:I,2,0)</f>
        <v>FRANCISCO DE ASSIS BEZERRA</v>
      </c>
    </row>
    <row r="74" spans="1:21" ht="15" x14ac:dyDescent="0.25">
      <c r="A74" s="97">
        <v>1</v>
      </c>
      <c r="B74" s="97">
        <v>1794</v>
      </c>
      <c r="C74" s="93" t="s">
        <v>68</v>
      </c>
      <c r="D74" s="96">
        <v>32216</v>
      </c>
      <c r="E74" s="97" t="s">
        <v>623</v>
      </c>
      <c r="F74" s="97" t="s">
        <v>574</v>
      </c>
      <c r="G74" s="95">
        <v>3929.12</v>
      </c>
      <c r="H74" s="95">
        <v>0</v>
      </c>
      <c r="I74" s="94" t="s">
        <v>624</v>
      </c>
      <c r="J74" s="95">
        <v>0</v>
      </c>
      <c r="K74" s="95">
        <v>0</v>
      </c>
      <c r="L74" s="95"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50">
        <f t="shared" si="3"/>
        <v>3929.12</v>
      </c>
      <c r="T74" s="50">
        <f t="shared" si="4"/>
        <v>0</v>
      </c>
      <c r="U74" s="48" t="str">
        <f>VLOOKUP(B74,'FOLHA RESUMIDA'!C:I,2,0)</f>
        <v>LUCIENE MARIA DE ANDRADE</v>
      </c>
    </row>
    <row r="75" spans="1:21" ht="15" x14ac:dyDescent="0.25">
      <c r="A75" s="97">
        <v>1</v>
      </c>
      <c r="B75" s="97">
        <v>1796</v>
      </c>
      <c r="C75" s="93" t="s">
        <v>69</v>
      </c>
      <c r="D75" s="96">
        <v>32216</v>
      </c>
      <c r="E75" s="97" t="s">
        <v>623</v>
      </c>
      <c r="F75" s="97" t="s">
        <v>492</v>
      </c>
      <c r="G75" s="95">
        <v>1721.45</v>
      </c>
      <c r="H75" s="95">
        <v>0</v>
      </c>
      <c r="I75" s="94" t="s">
        <v>624</v>
      </c>
      <c r="J75" s="95">
        <v>0</v>
      </c>
      <c r="K75" s="95">
        <v>0</v>
      </c>
      <c r="L75" s="95"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  <c r="R75" s="95">
        <v>0</v>
      </c>
      <c r="S75" s="50">
        <f t="shared" si="3"/>
        <v>1721.45</v>
      </c>
      <c r="T75" s="50">
        <f t="shared" si="4"/>
        <v>0</v>
      </c>
      <c r="U75" s="48" t="str">
        <f>VLOOKUP(B75,'FOLHA RESUMIDA'!C:I,2,0)</f>
        <v>NEUZA ANUNCIACAO COELHO</v>
      </c>
    </row>
    <row r="76" spans="1:21" ht="15" x14ac:dyDescent="0.25">
      <c r="A76" s="97">
        <v>1</v>
      </c>
      <c r="B76" s="97">
        <v>1809</v>
      </c>
      <c r="C76" s="93" t="s">
        <v>70</v>
      </c>
      <c r="D76" s="96">
        <v>32371</v>
      </c>
      <c r="E76" s="97" t="s">
        <v>623</v>
      </c>
      <c r="F76" s="97" t="s">
        <v>573</v>
      </c>
      <c r="G76" s="95">
        <v>2931.95</v>
      </c>
      <c r="H76" s="95">
        <v>0</v>
      </c>
      <c r="I76" s="94" t="s">
        <v>624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50">
        <f t="shared" si="3"/>
        <v>2931.95</v>
      </c>
      <c r="T76" s="50">
        <f t="shared" si="4"/>
        <v>0</v>
      </c>
      <c r="U76" s="48" t="str">
        <f>VLOOKUP(B76,'FOLHA RESUMIDA'!C:I,2,0)</f>
        <v>JOSE IRANILDO DE ANDRADE SILVA</v>
      </c>
    </row>
    <row r="77" spans="1:21" ht="15" x14ac:dyDescent="0.25">
      <c r="A77" s="97">
        <v>1</v>
      </c>
      <c r="B77" s="97">
        <v>1821</v>
      </c>
      <c r="C77" s="93" t="s">
        <v>71</v>
      </c>
      <c r="D77" s="96">
        <v>32414</v>
      </c>
      <c r="E77" s="97" t="s">
        <v>623</v>
      </c>
      <c r="F77" s="97" t="s">
        <v>491</v>
      </c>
      <c r="G77" s="95">
        <v>2092.4499999999998</v>
      </c>
      <c r="H77" s="95">
        <v>1632.71</v>
      </c>
      <c r="I77" s="94" t="s">
        <v>624</v>
      </c>
      <c r="J77" s="95">
        <v>0</v>
      </c>
      <c r="K77" s="95">
        <v>0</v>
      </c>
      <c r="L77" s="95"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50">
        <f t="shared" si="3"/>
        <v>3725.16</v>
      </c>
      <c r="T77" s="50">
        <f t="shared" si="4"/>
        <v>0</v>
      </c>
      <c r="U77" s="48" t="str">
        <f>VLOOKUP(B77,'FOLHA RESUMIDA'!C:I,2,0)</f>
        <v>CARLOS STENIO DE DEUS</v>
      </c>
    </row>
    <row r="78" spans="1:21" ht="15" x14ac:dyDescent="0.25">
      <c r="A78" s="97">
        <v>1</v>
      </c>
      <c r="B78" s="97">
        <v>1822</v>
      </c>
      <c r="C78" s="93" t="s">
        <v>72</v>
      </c>
      <c r="D78" s="96">
        <v>32420</v>
      </c>
      <c r="E78" s="97" t="s">
        <v>623</v>
      </c>
      <c r="F78" s="97" t="s">
        <v>489</v>
      </c>
      <c r="G78" s="95">
        <v>1561.4</v>
      </c>
      <c r="H78" s="95">
        <v>0</v>
      </c>
      <c r="I78" s="94" t="s">
        <v>624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50">
        <f t="shared" si="3"/>
        <v>1561.4</v>
      </c>
      <c r="T78" s="50">
        <f t="shared" si="4"/>
        <v>0</v>
      </c>
      <c r="U78" s="48" t="str">
        <f>VLOOKUP(B78,'FOLHA RESUMIDA'!C:I,2,0)</f>
        <v>GILMAR BEZERRA DE OLIVEIRA</v>
      </c>
    </row>
    <row r="79" spans="1:21" ht="15" x14ac:dyDescent="0.25">
      <c r="A79" s="97">
        <v>1</v>
      </c>
      <c r="B79" s="97">
        <v>1906</v>
      </c>
      <c r="C79" s="93" t="s">
        <v>73</v>
      </c>
      <c r="D79" s="96">
        <v>32909</v>
      </c>
      <c r="E79" s="97" t="s">
        <v>623</v>
      </c>
      <c r="F79" s="97" t="s">
        <v>568</v>
      </c>
      <c r="G79" s="95">
        <v>3232.49</v>
      </c>
      <c r="H79" s="95">
        <v>0</v>
      </c>
      <c r="I79" s="94" t="s">
        <v>624</v>
      </c>
      <c r="J79" s="95">
        <v>0</v>
      </c>
      <c r="K79" s="95">
        <v>0</v>
      </c>
      <c r="L79" s="95"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  <c r="R79" s="95">
        <v>0</v>
      </c>
      <c r="S79" s="50">
        <f t="shared" si="3"/>
        <v>3232.49</v>
      </c>
      <c r="T79" s="50">
        <f t="shared" si="4"/>
        <v>0</v>
      </c>
      <c r="U79" s="48" t="str">
        <f>VLOOKUP(B79,'FOLHA RESUMIDA'!C:I,2,0)</f>
        <v>IZABEL CRISTINA F DE ARRUDA</v>
      </c>
    </row>
    <row r="80" spans="1:21" ht="15" x14ac:dyDescent="0.25">
      <c r="A80" s="97">
        <v>1</v>
      </c>
      <c r="B80" s="97">
        <v>1907</v>
      </c>
      <c r="C80" s="93" t="s">
        <v>74</v>
      </c>
      <c r="D80" s="96">
        <v>32909</v>
      </c>
      <c r="E80" s="97" t="s">
        <v>623</v>
      </c>
      <c r="F80" s="97" t="s">
        <v>495</v>
      </c>
      <c r="G80" s="95">
        <v>4125.55</v>
      </c>
      <c r="H80" s="95">
        <v>0</v>
      </c>
      <c r="I80" s="94" t="s">
        <v>624</v>
      </c>
      <c r="J80" s="95">
        <v>1993.92</v>
      </c>
      <c r="K80" s="95">
        <v>0</v>
      </c>
      <c r="L80" s="95"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  <c r="R80" s="95">
        <v>0</v>
      </c>
      <c r="S80" s="50">
        <f t="shared" si="3"/>
        <v>4125.55</v>
      </c>
      <c r="T80" s="50">
        <f t="shared" si="4"/>
        <v>1993.92</v>
      </c>
      <c r="U80" s="48" t="str">
        <f>VLOOKUP(B80,'FOLHA RESUMIDA'!C:I,2,0)</f>
        <v>SUELY RICARDO DE FIGUEIREDO</v>
      </c>
    </row>
    <row r="81" spans="1:21" ht="15" x14ac:dyDescent="0.25">
      <c r="A81" s="97">
        <v>1</v>
      </c>
      <c r="B81" s="97">
        <v>1908</v>
      </c>
      <c r="C81" s="93" t="s">
        <v>75</v>
      </c>
      <c r="D81" s="96">
        <v>32909</v>
      </c>
      <c r="E81" s="97" t="s">
        <v>623</v>
      </c>
      <c r="F81" s="97" t="s">
        <v>568</v>
      </c>
      <c r="G81" s="95">
        <v>3563.82</v>
      </c>
      <c r="H81" s="95">
        <v>0</v>
      </c>
      <c r="I81" s="94" t="s">
        <v>624</v>
      </c>
      <c r="J81" s="95">
        <v>0</v>
      </c>
      <c r="K81" s="95">
        <v>0</v>
      </c>
      <c r="L81" s="95">
        <v>0</v>
      </c>
      <c r="M81" s="95">
        <v>0</v>
      </c>
      <c r="N81" s="95">
        <v>3000</v>
      </c>
      <c r="O81" s="95">
        <v>0</v>
      </c>
      <c r="P81" s="95">
        <v>0</v>
      </c>
      <c r="Q81" s="95">
        <v>0</v>
      </c>
      <c r="R81" s="95">
        <v>0</v>
      </c>
      <c r="S81" s="50">
        <f t="shared" si="3"/>
        <v>3563.82</v>
      </c>
      <c r="T81" s="50">
        <f t="shared" si="4"/>
        <v>3000</v>
      </c>
      <c r="U81" s="48" t="str">
        <f>VLOOKUP(B81,'FOLHA RESUMIDA'!C:I,2,0)</f>
        <v>LUCIA MARIA ARAUJO LAVOR</v>
      </c>
    </row>
    <row r="82" spans="1:21" ht="15" x14ac:dyDescent="0.25">
      <c r="A82" s="97">
        <v>1</v>
      </c>
      <c r="B82" s="97">
        <v>1909</v>
      </c>
      <c r="C82" s="93" t="s">
        <v>76</v>
      </c>
      <c r="D82" s="96">
        <v>32909</v>
      </c>
      <c r="E82" s="97" t="s">
        <v>623</v>
      </c>
      <c r="F82" s="97" t="s">
        <v>492</v>
      </c>
      <c r="G82" s="95">
        <v>2804.08</v>
      </c>
      <c r="H82" s="95">
        <v>0</v>
      </c>
      <c r="I82" s="94" t="s">
        <v>624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  <c r="R82" s="95">
        <v>0</v>
      </c>
      <c r="S82" s="50">
        <f t="shared" si="3"/>
        <v>2804.08</v>
      </c>
      <c r="T82" s="50">
        <f t="shared" si="4"/>
        <v>0</v>
      </c>
      <c r="U82" s="48" t="str">
        <f>VLOOKUP(B82,'FOLHA RESUMIDA'!C:I,2,0)</f>
        <v>IVANILDO BATISTA DA SILVA</v>
      </c>
    </row>
    <row r="83" spans="1:21" ht="15" x14ac:dyDescent="0.25">
      <c r="A83" s="97">
        <v>14</v>
      </c>
      <c r="B83" s="97">
        <v>1916</v>
      </c>
      <c r="C83" s="93" t="s">
        <v>416</v>
      </c>
      <c r="D83" s="96">
        <v>32948</v>
      </c>
      <c r="E83" s="97" t="s">
        <v>623</v>
      </c>
      <c r="F83" s="97" t="s">
        <v>553</v>
      </c>
      <c r="G83" s="95">
        <v>2576.02</v>
      </c>
      <c r="H83" s="95">
        <v>0</v>
      </c>
      <c r="I83" s="94" t="s">
        <v>624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  <c r="R83" s="95">
        <v>0</v>
      </c>
      <c r="S83" s="50">
        <f t="shared" si="3"/>
        <v>2576.02</v>
      </c>
      <c r="T83" s="50">
        <f t="shared" si="4"/>
        <v>0</v>
      </c>
      <c r="U83" s="48" t="str">
        <f>VLOOKUP(B83,'FOLHA RESUMIDA'!C:I,2,0)</f>
        <v>FABIOLA ALBUQUERQUE PINHEIRO</v>
      </c>
    </row>
    <row r="84" spans="1:21" ht="15" x14ac:dyDescent="0.25">
      <c r="A84" s="97">
        <v>1</v>
      </c>
      <c r="B84" s="97">
        <v>1921</v>
      </c>
      <c r="C84" s="93" t="s">
        <v>77</v>
      </c>
      <c r="D84" s="96">
        <v>33390</v>
      </c>
      <c r="E84" s="97" t="s">
        <v>623</v>
      </c>
      <c r="F84" s="97" t="s">
        <v>501</v>
      </c>
      <c r="G84" s="95">
        <v>8282.44</v>
      </c>
      <c r="H84" s="95">
        <v>2511.14</v>
      </c>
      <c r="I84" s="94" t="s">
        <v>624</v>
      </c>
      <c r="J84" s="95">
        <v>0</v>
      </c>
      <c r="K84" s="95">
        <v>0</v>
      </c>
      <c r="L84" s="95"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  <c r="R84" s="95">
        <v>0</v>
      </c>
      <c r="S84" s="50">
        <f t="shared" si="3"/>
        <v>10793.58</v>
      </c>
      <c r="T84" s="50">
        <f t="shared" si="4"/>
        <v>0</v>
      </c>
      <c r="U84" s="48" t="str">
        <f>VLOOKUP(B84,'FOLHA RESUMIDA'!C:I,2,0)</f>
        <v>MARCIA APARECIDA DA SILVA</v>
      </c>
    </row>
    <row r="85" spans="1:21" ht="15" x14ac:dyDescent="0.25">
      <c r="A85" s="97">
        <v>1</v>
      </c>
      <c r="B85" s="97">
        <v>1924</v>
      </c>
      <c r="C85" s="93" t="s">
        <v>78</v>
      </c>
      <c r="D85" s="96">
        <v>33390</v>
      </c>
      <c r="E85" s="97" t="s">
        <v>623</v>
      </c>
      <c r="F85" s="97" t="s">
        <v>568</v>
      </c>
      <c r="G85" s="95">
        <v>3929.12</v>
      </c>
      <c r="H85" s="95">
        <v>2655.25</v>
      </c>
      <c r="I85" s="94" t="s">
        <v>624</v>
      </c>
      <c r="J85" s="95">
        <v>0</v>
      </c>
      <c r="K85" s="95">
        <v>0</v>
      </c>
      <c r="L85" s="95"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  <c r="R85" s="95">
        <v>0</v>
      </c>
      <c r="S85" s="50">
        <f t="shared" si="3"/>
        <v>6584.37</v>
      </c>
      <c r="T85" s="50">
        <f t="shared" si="4"/>
        <v>0</v>
      </c>
      <c r="U85" s="48" t="str">
        <f>VLOOKUP(B85,'FOLHA RESUMIDA'!C:I,2,0)</f>
        <v>CARLOS HENRIQUE LIMA DE MELO</v>
      </c>
    </row>
    <row r="86" spans="1:21" ht="15" x14ac:dyDescent="0.25">
      <c r="A86" s="97">
        <v>1</v>
      </c>
      <c r="B86" s="97">
        <v>1927</v>
      </c>
      <c r="C86" s="93" t="s">
        <v>79</v>
      </c>
      <c r="D86" s="96">
        <v>33390</v>
      </c>
      <c r="E86" s="97" t="s">
        <v>623</v>
      </c>
      <c r="F86" s="97" t="s">
        <v>492</v>
      </c>
      <c r="G86" s="95">
        <v>2670.52</v>
      </c>
      <c r="H86" s="95">
        <v>2225.38</v>
      </c>
      <c r="I86" s="94" t="s">
        <v>624</v>
      </c>
      <c r="J86" s="95">
        <v>0</v>
      </c>
      <c r="K86" s="95">
        <v>0</v>
      </c>
      <c r="L86" s="95"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  <c r="R86" s="95">
        <v>0</v>
      </c>
      <c r="S86" s="50">
        <f t="shared" si="3"/>
        <v>4895.8999999999996</v>
      </c>
      <c r="T86" s="50">
        <f t="shared" si="4"/>
        <v>0</v>
      </c>
      <c r="U86" s="48" t="str">
        <f>VLOOKUP(B86,'FOLHA RESUMIDA'!C:I,2,0)</f>
        <v>RITA DE CASSIA CHAGAS</v>
      </c>
    </row>
    <row r="87" spans="1:21" ht="15" x14ac:dyDescent="0.25">
      <c r="A87" s="97">
        <v>1</v>
      </c>
      <c r="B87" s="97">
        <v>1932</v>
      </c>
      <c r="C87" s="93" t="s">
        <v>80</v>
      </c>
      <c r="D87" s="96">
        <v>33390</v>
      </c>
      <c r="E87" s="97" t="s">
        <v>623</v>
      </c>
      <c r="F87" s="97" t="s">
        <v>568</v>
      </c>
      <c r="G87" s="95">
        <v>3308.7</v>
      </c>
      <c r="H87" s="95">
        <v>2925.11</v>
      </c>
      <c r="I87" s="94" t="s">
        <v>624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  <c r="R87" s="95">
        <v>0</v>
      </c>
      <c r="S87" s="50">
        <f t="shared" si="3"/>
        <v>6233.8099999999995</v>
      </c>
      <c r="T87" s="50">
        <f t="shared" si="4"/>
        <v>0</v>
      </c>
      <c r="U87" s="48" t="str">
        <f>VLOOKUP(B87,'FOLHA RESUMIDA'!C:I,2,0)</f>
        <v>ROSILENE MARIA ANACLETO</v>
      </c>
    </row>
    <row r="88" spans="1:21" ht="15" x14ac:dyDescent="0.25">
      <c r="A88" s="97">
        <v>1</v>
      </c>
      <c r="B88" s="97">
        <v>1937</v>
      </c>
      <c r="C88" s="93" t="s">
        <v>81</v>
      </c>
      <c r="D88" s="96">
        <v>33390</v>
      </c>
      <c r="E88" s="97" t="s">
        <v>623</v>
      </c>
      <c r="F88" s="97" t="s">
        <v>567</v>
      </c>
      <c r="G88" s="95">
        <v>1984.44</v>
      </c>
      <c r="H88" s="95">
        <v>1044.95</v>
      </c>
      <c r="I88" s="94" t="s">
        <v>624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  <c r="R88" s="95">
        <v>0</v>
      </c>
      <c r="S88" s="50">
        <f t="shared" si="3"/>
        <v>3029.3900000000003</v>
      </c>
      <c r="T88" s="50">
        <f t="shared" si="4"/>
        <v>0</v>
      </c>
      <c r="U88" s="48" t="str">
        <f>VLOOKUP(B88,'FOLHA RESUMIDA'!C:I,2,0)</f>
        <v>RILDA MARIA DA SILVA</v>
      </c>
    </row>
    <row r="89" spans="1:21" ht="15" x14ac:dyDescent="0.25">
      <c r="A89" s="97">
        <v>1</v>
      </c>
      <c r="B89" s="97">
        <v>1980</v>
      </c>
      <c r="C89" s="93" t="s">
        <v>82</v>
      </c>
      <c r="D89" s="96">
        <v>33390</v>
      </c>
      <c r="E89" s="97" t="s">
        <v>623</v>
      </c>
      <c r="F89" s="97" t="s">
        <v>573</v>
      </c>
      <c r="G89" s="95">
        <v>5265.36</v>
      </c>
      <c r="H89" s="95">
        <v>6201.71</v>
      </c>
      <c r="I89" s="94" t="s">
        <v>624</v>
      </c>
      <c r="J89" s="95">
        <v>0</v>
      </c>
      <c r="K89" s="95">
        <v>0</v>
      </c>
      <c r="L89" s="95"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  <c r="R89" s="95">
        <v>0</v>
      </c>
      <c r="S89" s="50">
        <f t="shared" si="3"/>
        <v>11467.07</v>
      </c>
      <c r="T89" s="50">
        <f t="shared" si="4"/>
        <v>0</v>
      </c>
      <c r="U89" s="48" t="str">
        <f>VLOOKUP(B89,'FOLHA RESUMIDA'!C:I,2,0)</f>
        <v>MANOEL NETO DINIZ</v>
      </c>
    </row>
    <row r="90" spans="1:21" ht="15" x14ac:dyDescent="0.25">
      <c r="A90" s="97">
        <v>1</v>
      </c>
      <c r="B90" s="97">
        <v>1988</v>
      </c>
      <c r="C90" s="93" t="s">
        <v>83</v>
      </c>
      <c r="D90" s="96">
        <v>33390</v>
      </c>
      <c r="E90" s="97" t="s">
        <v>623</v>
      </c>
      <c r="F90" s="97" t="s">
        <v>568</v>
      </c>
      <c r="G90" s="95">
        <v>3232.49</v>
      </c>
      <c r="H90" s="95">
        <v>0</v>
      </c>
      <c r="I90" s="94" t="s">
        <v>624</v>
      </c>
      <c r="J90" s="95">
        <v>708.95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  <c r="R90" s="95">
        <v>0</v>
      </c>
      <c r="S90" s="50">
        <f t="shared" si="3"/>
        <v>3232.49</v>
      </c>
      <c r="T90" s="50">
        <f t="shared" si="4"/>
        <v>708.95</v>
      </c>
      <c r="U90" s="48" t="str">
        <f>VLOOKUP(B90,'FOLHA RESUMIDA'!C:I,2,0)</f>
        <v>FRANCISCA CARVALHO NASCIMENTO</v>
      </c>
    </row>
    <row r="91" spans="1:21" ht="15" x14ac:dyDescent="0.25">
      <c r="A91" s="97">
        <v>1</v>
      </c>
      <c r="B91" s="97">
        <v>1994</v>
      </c>
      <c r="C91" s="93" t="s">
        <v>84</v>
      </c>
      <c r="D91" s="96">
        <v>33390</v>
      </c>
      <c r="E91" s="97" t="s">
        <v>623</v>
      </c>
      <c r="F91" s="97" t="s">
        <v>497</v>
      </c>
      <c r="G91" s="95">
        <v>3232.49</v>
      </c>
      <c r="H91" s="95">
        <v>1044.95</v>
      </c>
      <c r="I91" s="94" t="s">
        <v>624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  <c r="R91" s="95">
        <v>0</v>
      </c>
      <c r="S91" s="50">
        <f t="shared" si="3"/>
        <v>4277.4399999999996</v>
      </c>
      <c r="T91" s="50">
        <f t="shared" si="4"/>
        <v>0</v>
      </c>
      <c r="U91" s="48" t="str">
        <f>VLOOKUP(B91,'FOLHA RESUMIDA'!C:I,2,0)</f>
        <v>PAULO JOSE DA SILVA</v>
      </c>
    </row>
    <row r="92" spans="1:21" ht="15" x14ac:dyDescent="0.25">
      <c r="A92" s="97">
        <v>1</v>
      </c>
      <c r="B92" s="97">
        <v>1999</v>
      </c>
      <c r="C92" s="93" t="s">
        <v>85</v>
      </c>
      <c r="D92" s="96">
        <v>33390</v>
      </c>
      <c r="E92" s="97" t="s">
        <v>623</v>
      </c>
      <c r="F92" s="97" t="s">
        <v>497</v>
      </c>
      <c r="G92" s="95">
        <v>2412.11</v>
      </c>
      <c r="H92" s="95">
        <v>0</v>
      </c>
      <c r="I92" s="94" t="s">
        <v>624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  <c r="R92" s="95">
        <v>0</v>
      </c>
      <c r="S92" s="50">
        <f t="shared" si="3"/>
        <v>2412.11</v>
      </c>
      <c r="T92" s="50">
        <f t="shared" si="4"/>
        <v>0</v>
      </c>
      <c r="U92" s="48" t="str">
        <f>VLOOKUP(B92,'FOLHA RESUMIDA'!C:I,2,0)</f>
        <v>ELIAS RIBEIRO DA SILVA FILHO</v>
      </c>
    </row>
    <row r="93" spans="1:21" ht="15" x14ac:dyDescent="0.25">
      <c r="A93" s="97">
        <v>1</v>
      </c>
      <c r="B93" s="97">
        <v>2008</v>
      </c>
      <c r="C93" s="93" t="s">
        <v>86</v>
      </c>
      <c r="D93" s="96">
        <v>33590</v>
      </c>
      <c r="E93" s="97" t="s">
        <v>623</v>
      </c>
      <c r="F93" s="97" t="s">
        <v>492</v>
      </c>
      <c r="G93" s="95">
        <v>3246.07</v>
      </c>
      <c r="H93" s="95">
        <v>0</v>
      </c>
      <c r="I93" s="94" t="s">
        <v>624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5">
        <v>0</v>
      </c>
      <c r="S93" s="50">
        <f t="shared" si="3"/>
        <v>3246.07</v>
      </c>
      <c r="T93" s="50">
        <f t="shared" si="4"/>
        <v>0</v>
      </c>
      <c r="U93" s="48" t="str">
        <f>VLOOKUP(B93,'FOLHA RESUMIDA'!C:I,2,0)</f>
        <v>AMAURI GONCALO DA SILVA</v>
      </c>
    </row>
    <row r="94" spans="1:21" ht="15" x14ac:dyDescent="0.25">
      <c r="A94" s="97">
        <v>1</v>
      </c>
      <c r="B94" s="97">
        <v>2014</v>
      </c>
      <c r="C94" s="93" t="s">
        <v>87</v>
      </c>
      <c r="D94" s="96">
        <v>33590</v>
      </c>
      <c r="E94" s="97" t="s">
        <v>623</v>
      </c>
      <c r="F94" s="97" t="s">
        <v>492</v>
      </c>
      <c r="G94" s="95">
        <v>2197.0700000000002</v>
      </c>
      <c r="H94" s="95">
        <v>0</v>
      </c>
      <c r="I94" s="94" t="s">
        <v>624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  <c r="R94" s="95">
        <v>0</v>
      </c>
      <c r="S94" s="50">
        <f t="shared" si="3"/>
        <v>2197.0700000000002</v>
      </c>
      <c r="T94" s="50">
        <f t="shared" si="4"/>
        <v>0</v>
      </c>
      <c r="U94" s="48" t="str">
        <f>VLOOKUP(B94,'FOLHA RESUMIDA'!C:I,2,0)</f>
        <v>SOLANGE NASCIMENTO DE LIMA</v>
      </c>
    </row>
    <row r="95" spans="1:21" ht="15" x14ac:dyDescent="0.25">
      <c r="A95" s="97">
        <v>1</v>
      </c>
      <c r="B95" s="97">
        <v>2015</v>
      </c>
      <c r="C95" s="93" t="s">
        <v>88</v>
      </c>
      <c r="D95" s="96">
        <v>33590</v>
      </c>
      <c r="E95" s="97" t="s">
        <v>623</v>
      </c>
      <c r="F95" s="97" t="s">
        <v>492</v>
      </c>
      <c r="G95" s="95">
        <v>2804.08</v>
      </c>
      <c r="H95" s="95">
        <v>6778.93</v>
      </c>
      <c r="I95" s="94" t="s">
        <v>624</v>
      </c>
      <c r="J95" s="95">
        <v>0</v>
      </c>
      <c r="K95" s="95">
        <v>0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  <c r="R95" s="95">
        <v>0</v>
      </c>
      <c r="S95" s="50">
        <f t="shared" si="3"/>
        <v>9583.01</v>
      </c>
      <c r="T95" s="50">
        <f t="shared" si="4"/>
        <v>0</v>
      </c>
      <c r="U95" s="48" t="str">
        <f>VLOOKUP(B95,'FOLHA RESUMIDA'!C:I,2,0)</f>
        <v>MARIA SANDRA PONTES MENDONCA</v>
      </c>
    </row>
    <row r="96" spans="1:21" ht="15" x14ac:dyDescent="0.25">
      <c r="A96" s="97">
        <v>1</v>
      </c>
      <c r="B96" s="97">
        <v>2019</v>
      </c>
      <c r="C96" s="93" t="s">
        <v>89</v>
      </c>
      <c r="D96" s="96">
        <v>33605</v>
      </c>
      <c r="E96" s="97" t="s">
        <v>623</v>
      </c>
      <c r="F96" s="97" t="s">
        <v>497</v>
      </c>
      <c r="G96" s="95">
        <v>1984.44</v>
      </c>
      <c r="H96" s="95">
        <v>0</v>
      </c>
      <c r="I96" s="94" t="s">
        <v>624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5">
        <v>0</v>
      </c>
      <c r="S96" s="50">
        <f t="shared" si="3"/>
        <v>1984.44</v>
      </c>
      <c r="T96" s="50">
        <f t="shared" si="4"/>
        <v>0</v>
      </c>
      <c r="U96" s="48" t="str">
        <f>VLOOKUP(B96,'FOLHA RESUMIDA'!C:I,2,0)</f>
        <v>MARCOS DO NASCIMENTO</v>
      </c>
    </row>
    <row r="97" spans="1:21" ht="15" x14ac:dyDescent="0.25">
      <c r="A97" s="97">
        <v>1</v>
      </c>
      <c r="B97" s="97">
        <v>2038</v>
      </c>
      <c r="C97" s="93" t="s">
        <v>90</v>
      </c>
      <c r="D97" s="96">
        <v>33605</v>
      </c>
      <c r="E97" s="97" t="s">
        <v>623</v>
      </c>
      <c r="F97" s="97" t="s">
        <v>492</v>
      </c>
      <c r="G97" s="95">
        <v>2197.0700000000002</v>
      </c>
      <c r="H97" s="95">
        <v>1149.19</v>
      </c>
      <c r="I97" s="94" t="s">
        <v>624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  <c r="R97" s="95">
        <v>0</v>
      </c>
      <c r="S97" s="50">
        <f t="shared" si="3"/>
        <v>3346.26</v>
      </c>
      <c r="T97" s="50">
        <f t="shared" si="4"/>
        <v>0</v>
      </c>
      <c r="U97" s="48" t="str">
        <f>VLOOKUP(B97,'FOLHA RESUMIDA'!C:I,2,0)</f>
        <v>IRONILDA FERREIRA DA SILVA</v>
      </c>
    </row>
    <row r="98" spans="1:21" ht="15" x14ac:dyDescent="0.25">
      <c r="A98" s="97">
        <v>1</v>
      </c>
      <c r="B98" s="97">
        <v>2043</v>
      </c>
      <c r="C98" s="93" t="s">
        <v>91</v>
      </c>
      <c r="D98" s="96">
        <v>33605</v>
      </c>
      <c r="E98" s="97" t="s">
        <v>623</v>
      </c>
      <c r="F98" s="97" t="s">
        <v>492</v>
      </c>
      <c r="G98" s="95">
        <v>2804.08</v>
      </c>
      <c r="H98" s="95">
        <v>0</v>
      </c>
      <c r="I98" s="94" t="s">
        <v>624</v>
      </c>
      <c r="J98" s="95">
        <v>0</v>
      </c>
      <c r="K98" s="95">
        <v>0</v>
      </c>
      <c r="L98" s="95"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  <c r="R98" s="95">
        <v>0</v>
      </c>
      <c r="S98" s="50">
        <f t="shared" si="3"/>
        <v>2804.08</v>
      </c>
      <c r="T98" s="50">
        <f t="shared" si="4"/>
        <v>0</v>
      </c>
      <c r="U98" s="48" t="str">
        <f>VLOOKUP(B98,'FOLHA RESUMIDA'!C:I,2,0)</f>
        <v>JOAO LUIZ BRAGA DE PONTES</v>
      </c>
    </row>
    <row r="99" spans="1:21" ht="15" x14ac:dyDescent="0.25">
      <c r="A99" s="97">
        <v>1</v>
      </c>
      <c r="B99" s="97">
        <v>2052</v>
      </c>
      <c r="C99" s="93" t="s">
        <v>92</v>
      </c>
      <c r="D99" s="96">
        <v>33613</v>
      </c>
      <c r="E99" s="97" t="s">
        <v>623</v>
      </c>
      <c r="F99" s="97" t="s">
        <v>492</v>
      </c>
      <c r="G99" s="95">
        <v>3246.07</v>
      </c>
      <c r="H99" s="95">
        <v>0</v>
      </c>
      <c r="I99" s="94" t="s">
        <v>624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  <c r="R99" s="95">
        <v>0</v>
      </c>
      <c r="S99" s="50">
        <f t="shared" si="3"/>
        <v>3246.07</v>
      </c>
      <c r="T99" s="50">
        <f t="shared" si="4"/>
        <v>0</v>
      </c>
      <c r="U99" s="48" t="str">
        <f>VLOOKUP(B99,'FOLHA RESUMIDA'!C:I,2,0)</f>
        <v>JOSE FERNANDO PEREIRA DA COSTA</v>
      </c>
    </row>
    <row r="100" spans="1:21" ht="15" x14ac:dyDescent="0.25">
      <c r="A100" s="97">
        <v>1</v>
      </c>
      <c r="B100" s="97">
        <v>2063</v>
      </c>
      <c r="C100" s="93" t="s">
        <v>93</v>
      </c>
      <c r="D100" s="96">
        <v>31959</v>
      </c>
      <c r="E100" s="97" t="s">
        <v>623</v>
      </c>
      <c r="F100" s="97" t="s">
        <v>580</v>
      </c>
      <c r="G100" s="95">
        <v>7449.76</v>
      </c>
      <c r="H100" s="95">
        <v>6119.34</v>
      </c>
      <c r="I100" s="94" t="s">
        <v>624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  <c r="R100" s="95">
        <v>0</v>
      </c>
      <c r="S100" s="50">
        <f t="shared" si="3"/>
        <v>13569.1</v>
      </c>
      <c r="T100" s="50">
        <f t="shared" si="4"/>
        <v>0</v>
      </c>
      <c r="U100" s="48" t="str">
        <f>VLOOKUP(B100,'FOLHA RESUMIDA'!C:I,2,0)</f>
        <v>JOAQUIM PEDRO CARNEIRO C NETO</v>
      </c>
    </row>
    <row r="101" spans="1:21" ht="15" x14ac:dyDescent="0.25">
      <c r="A101" s="97">
        <v>1</v>
      </c>
      <c r="B101" s="97">
        <v>2065</v>
      </c>
      <c r="C101" s="93" t="s">
        <v>472</v>
      </c>
      <c r="D101" s="96">
        <v>32174</v>
      </c>
      <c r="E101" s="97" t="s">
        <v>623</v>
      </c>
      <c r="F101" s="97" t="s">
        <v>554</v>
      </c>
      <c r="G101" s="95">
        <v>5475.62</v>
      </c>
      <c r="H101" s="95">
        <v>0</v>
      </c>
      <c r="I101" s="94" t="s">
        <v>624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50">
        <f t="shared" si="3"/>
        <v>5475.62</v>
      </c>
      <c r="T101" s="50">
        <f t="shared" si="4"/>
        <v>0</v>
      </c>
      <c r="U101" s="48" t="str">
        <f>VLOOKUP(B101,'FOLHA RESUMIDA'!C:I,2,0)</f>
        <v>MARIA CLAUDIA DE A  LIMA LEMOS</v>
      </c>
    </row>
    <row r="102" spans="1:21" ht="15" x14ac:dyDescent="0.25">
      <c r="A102" s="97">
        <v>1</v>
      </c>
      <c r="B102" s="97">
        <v>2069</v>
      </c>
      <c r="C102" s="93" t="s">
        <v>94</v>
      </c>
      <c r="D102" s="96">
        <v>33169</v>
      </c>
      <c r="E102" s="97" t="s">
        <v>623</v>
      </c>
      <c r="F102" s="97" t="s">
        <v>501</v>
      </c>
      <c r="G102" s="95">
        <v>9323.8799999999992</v>
      </c>
      <c r="H102" s="95">
        <v>7980.76</v>
      </c>
      <c r="I102" s="94" t="s">
        <v>624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50">
        <f t="shared" si="3"/>
        <v>17304.64</v>
      </c>
      <c r="T102" s="50">
        <f t="shared" si="4"/>
        <v>0</v>
      </c>
      <c r="U102" s="48" t="str">
        <f>VLOOKUP(B102,'FOLHA RESUMIDA'!C:I,2,0)</f>
        <v>SELMA VERONICA VIEIRA RAMOS</v>
      </c>
    </row>
    <row r="103" spans="1:21" ht="15" x14ac:dyDescent="0.25">
      <c r="A103" s="97">
        <v>1</v>
      </c>
      <c r="B103" s="97">
        <v>2079</v>
      </c>
      <c r="C103" s="93" t="s">
        <v>95</v>
      </c>
      <c r="D103" s="96">
        <v>35163</v>
      </c>
      <c r="E103" s="97" t="s">
        <v>623</v>
      </c>
      <c r="F103" s="97" t="s">
        <v>492</v>
      </c>
      <c r="G103" s="95">
        <v>2804.08</v>
      </c>
      <c r="H103" s="95">
        <v>0</v>
      </c>
      <c r="I103" s="94" t="s">
        <v>624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50">
        <f t="shared" si="3"/>
        <v>2804.08</v>
      </c>
      <c r="T103" s="50">
        <f t="shared" si="4"/>
        <v>0</v>
      </c>
      <c r="U103" s="48" t="str">
        <f>VLOOKUP(B103,'FOLHA RESUMIDA'!C:I,2,0)</f>
        <v>SANDRO JOSE MARTINS</v>
      </c>
    </row>
    <row r="104" spans="1:21" ht="15" x14ac:dyDescent="0.25">
      <c r="A104" s="97">
        <v>1</v>
      </c>
      <c r="B104" s="97">
        <v>2086</v>
      </c>
      <c r="C104" s="93" t="s">
        <v>96</v>
      </c>
      <c r="D104" s="96">
        <v>35163</v>
      </c>
      <c r="E104" s="97" t="s">
        <v>623</v>
      </c>
      <c r="F104" s="97" t="s">
        <v>489</v>
      </c>
      <c r="G104" s="95">
        <v>1639.49</v>
      </c>
      <c r="H104" s="95">
        <v>0</v>
      </c>
      <c r="I104" s="94" t="s">
        <v>624</v>
      </c>
      <c r="J104" s="95">
        <v>708.95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0</v>
      </c>
      <c r="S104" s="50">
        <f t="shared" si="3"/>
        <v>1639.49</v>
      </c>
      <c r="T104" s="50">
        <f t="shared" si="4"/>
        <v>708.95</v>
      </c>
      <c r="U104" s="48" t="str">
        <f>VLOOKUP(B104,'FOLHA RESUMIDA'!C:I,2,0)</f>
        <v>ALBANITA LUCIANA DA SILVA</v>
      </c>
    </row>
    <row r="105" spans="1:21" ht="15" x14ac:dyDescent="0.25">
      <c r="A105" s="97">
        <v>1</v>
      </c>
      <c r="B105" s="97">
        <v>2092</v>
      </c>
      <c r="C105" s="93" t="s">
        <v>97</v>
      </c>
      <c r="D105" s="96">
        <v>35163</v>
      </c>
      <c r="E105" s="97" t="s">
        <v>623</v>
      </c>
      <c r="F105" s="97" t="s">
        <v>497</v>
      </c>
      <c r="G105" s="95">
        <v>2187.86</v>
      </c>
      <c r="H105" s="95">
        <v>0</v>
      </c>
      <c r="I105" s="94" t="s">
        <v>624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50">
        <f t="shared" si="3"/>
        <v>2187.86</v>
      </c>
      <c r="T105" s="50">
        <f t="shared" si="4"/>
        <v>0</v>
      </c>
      <c r="U105" s="48" t="str">
        <f>VLOOKUP(B105,'FOLHA RESUMIDA'!C:I,2,0)</f>
        <v>REINALDO PEREIRA DA SILVA</v>
      </c>
    </row>
    <row r="106" spans="1:21" ht="15" x14ac:dyDescent="0.25">
      <c r="A106" s="97">
        <v>1</v>
      </c>
      <c r="B106" s="97">
        <v>2093</v>
      </c>
      <c r="C106" s="93" t="s">
        <v>98</v>
      </c>
      <c r="D106" s="96">
        <v>35163</v>
      </c>
      <c r="E106" s="97" t="s">
        <v>623</v>
      </c>
      <c r="F106" s="97" t="s">
        <v>497</v>
      </c>
      <c r="G106" s="95">
        <v>1984.44</v>
      </c>
      <c r="H106" s="95">
        <v>0</v>
      </c>
      <c r="I106" s="94" t="s">
        <v>624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  <c r="R106" s="95">
        <v>0</v>
      </c>
      <c r="S106" s="50">
        <f t="shared" si="3"/>
        <v>1984.44</v>
      </c>
      <c r="T106" s="50">
        <f t="shared" si="4"/>
        <v>0</v>
      </c>
      <c r="U106" s="48" t="str">
        <f>VLOOKUP(B106,'FOLHA RESUMIDA'!C:I,2,0)</f>
        <v>GILBERTO RIBEIRO DA SILVA</v>
      </c>
    </row>
    <row r="107" spans="1:21" ht="15" x14ac:dyDescent="0.25">
      <c r="A107" s="97">
        <v>51</v>
      </c>
      <c r="B107" s="97">
        <v>2096</v>
      </c>
      <c r="C107" s="93" t="s">
        <v>408</v>
      </c>
      <c r="D107" s="96">
        <v>35170</v>
      </c>
      <c r="E107" s="97" t="s">
        <v>623</v>
      </c>
      <c r="F107" s="97" t="s">
        <v>494</v>
      </c>
      <c r="G107" s="95">
        <v>2804.08</v>
      </c>
      <c r="H107" s="95">
        <v>0</v>
      </c>
      <c r="I107" s="94" t="s">
        <v>624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50">
        <f t="shared" si="3"/>
        <v>2804.08</v>
      </c>
      <c r="T107" s="50">
        <f t="shared" si="4"/>
        <v>0</v>
      </c>
      <c r="U107" s="48" t="str">
        <f>VLOOKUP(B107,'FOLHA RESUMIDA'!C:I,2,0)</f>
        <v>MARCELO MORAIS DE OLIVEIRA</v>
      </c>
    </row>
    <row r="108" spans="1:21" ht="15" x14ac:dyDescent="0.25">
      <c r="A108" s="97">
        <v>1</v>
      </c>
      <c r="B108" s="97">
        <v>2101</v>
      </c>
      <c r="C108" s="93" t="s">
        <v>99</v>
      </c>
      <c r="D108" s="96">
        <v>35289</v>
      </c>
      <c r="E108" s="97" t="s">
        <v>623</v>
      </c>
      <c r="F108" s="97" t="s">
        <v>492</v>
      </c>
      <c r="G108" s="95">
        <v>2804.08</v>
      </c>
      <c r="H108" s="95">
        <v>0</v>
      </c>
      <c r="I108" s="94" t="s">
        <v>624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50">
        <f t="shared" si="3"/>
        <v>2804.08</v>
      </c>
      <c r="T108" s="50">
        <f t="shared" si="4"/>
        <v>0</v>
      </c>
      <c r="U108" s="48" t="str">
        <f>VLOOKUP(B108,'FOLHA RESUMIDA'!C:I,2,0)</f>
        <v>JOSE LUCIANO CANDIDO DA SILVA</v>
      </c>
    </row>
    <row r="109" spans="1:21" ht="15" x14ac:dyDescent="0.25">
      <c r="A109" s="97">
        <v>16</v>
      </c>
      <c r="B109" s="97">
        <v>2115</v>
      </c>
      <c r="C109" s="93" t="s">
        <v>421</v>
      </c>
      <c r="D109" s="96">
        <v>35521</v>
      </c>
      <c r="E109" s="97" t="s">
        <v>623</v>
      </c>
      <c r="F109" s="97" t="s">
        <v>494</v>
      </c>
      <c r="G109" s="95">
        <v>2804.08</v>
      </c>
      <c r="H109" s="95">
        <v>0</v>
      </c>
      <c r="I109" s="94" t="s">
        <v>624</v>
      </c>
      <c r="J109" s="95">
        <v>0</v>
      </c>
      <c r="K109" s="95">
        <v>0</v>
      </c>
      <c r="L109" s="95"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  <c r="R109" s="95">
        <v>0</v>
      </c>
      <c r="S109" s="50">
        <f t="shared" si="3"/>
        <v>2804.08</v>
      </c>
      <c r="T109" s="50">
        <f t="shared" si="4"/>
        <v>0</v>
      </c>
      <c r="U109" s="48" t="str">
        <f>VLOOKUP(B109,'FOLHA RESUMIDA'!C:I,2,0)</f>
        <v>SEVERINO JOSE RAMOS DE SOUZA</v>
      </c>
    </row>
    <row r="110" spans="1:21" ht="15" x14ac:dyDescent="0.25">
      <c r="A110" s="97">
        <v>1</v>
      </c>
      <c r="B110" s="97">
        <v>2117</v>
      </c>
      <c r="C110" s="93" t="s">
        <v>100</v>
      </c>
      <c r="D110" s="96">
        <v>35535</v>
      </c>
      <c r="E110" s="97" t="s">
        <v>623</v>
      </c>
      <c r="F110" s="97" t="s">
        <v>489</v>
      </c>
      <c r="G110" s="95">
        <v>2092.4499999999998</v>
      </c>
      <c r="H110" s="95">
        <v>0</v>
      </c>
      <c r="I110" s="94" t="s">
        <v>624</v>
      </c>
      <c r="J110" s="95">
        <v>0</v>
      </c>
      <c r="K110" s="95">
        <v>0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  <c r="R110" s="95">
        <v>0</v>
      </c>
      <c r="S110" s="50">
        <f t="shared" si="3"/>
        <v>2092.4499999999998</v>
      </c>
      <c r="T110" s="50">
        <f t="shared" si="4"/>
        <v>0</v>
      </c>
      <c r="U110" s="48" t="str">
        <f>VLOOKUP(B110,'FOLHA RESUMIDA'!C:I,2,0)</f>
        <v>WILSON JOSE QUEIROZ DE LIMA</v>
      </c>
    </row>
    <row r="111" spans="1:21" ht="15" x14ac:dyDescent="0.25">
      <c r="A111" s="97">
        <v>1</v>
      </c>
      <c r="B111" s="97">
        <v>2120</v>
      </c>
      <c r="C111" s="93" t="s">
        <v>101</v>
      </c>
      <c r="D111" s="96">
        <v>35565</v>
      </c>
      <c r="E111" s="97" t="s">
        <v>623</v>
      </c>
      <c r="F111" s="97" t="s">
        <v>489</v>
      </c>
      <c r="G111" s="95">
        <v>1348.78</v>
      </c>
      <c r="H111" s="95">
        <v>875.56</v>
      </c>
      <c r="I111" s="94" t="s">
        <v>624</v>
      </c>
      <c r="J111" s="95">
        <v>0</v>
      </c>
      <c r="K111" s="95">
        <v>0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  <c r="R111" s="95">
        <v>0</v>
      </c>
      <c r="S111" s="50">
        <f t="shared" si="3"/>
        <v>2224.34</v>
      </c>
      <c r="T111" s="50">
        <f t="shared" si="4"/>
        <v>0</v>
      </c>
      <c r="U111" s="48" t="str">
        <f>VLOOKUP(B111,'FOLHA RESUMIDA'!C:I,2,0)</f>
        <v>ANTONIO SOARES DE MELO</v>
      </c>
    </row>
    <row r="112" spans="1:21" ht="15" x14ac:dyDescent="0.25">
      <c r="A112" s="97">
        <v>1</v>
      </c>
      <c r="B112" s="97">
        <v>2121</v>
      </c>
      <c r="C112" s="93" t="s">
        <v>102</v>
      </c>
      <c r="D112" s="96">
        <v>35583</v>
      </c>
      <c r="E112" s="97" t="s">
        <v>623</v>
      </c>
      <c r="F112" s="97" t="s">
        <v>497</v>
      </c>
      <c r="G112" s="95">
        <v>1984.44</v>
      </c>
      <c r="H112" s="95">
        <v>0</v>
      </c>
      <c r="I112" s="94" t="s">
        <v>624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0</v>
      </c>
      <c r="S112" s="50">
        <f t="shared" si="3"/>
        <v>1984.44</v>
      </c>
      <c r="T112" s="50">
        <f t="shared" si="4"/>
        <v>0</v>
      </c>
      <c r="U112" s="48" t="str">
        <f>VLOOKUP(B112,'FOLHA RESUMIDA'!C:I,2,0)</f>
        <v>SAMUEL MAURICIO</v>
      </c>
    </row>
    <row r="113" spans="1:21" ht="15" x14ac:dyDescent="0.25">
      <c r="A113" s="97">
        <v>1</v>
      </c>
      <c r="B113" s="97">
        <v>2122</v>
      </c>
      <c r="C113" s="93" t="s">
        <v>103</v>
      </c>
      <c r="D113" s="96">
        <v>35583</v>
      </c>
      <c r="E113" s="97" t="s">
        <v>623</v>
      </c>
      <c r="F113" s="97" t="s">
        <v>497</v>
      </c>
      <c r="G113" s="95">
        <v>1984.44</v>
      </c>
      <c r="H113" s="95">
        <v>0</v>
      </c>
      <c r="I113" s="94" t="s">
        <v>624</v>
      </c>
      <c r="J113" s="95">
        <v>0</v>
      </c>
      <c r="K113" s="95">
        <v>0</v>
      </c>
      <c r="L113" s="95"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  <c r="R113" s="95">
        <v>0</v>
      </c>
      <c r="S113" s="50">
        <f t="shared" si="3"/>
        <v>1984.44</v>
      </c>
      <c r="T113" s="50">
        <f t="shared" si="4"/>
        <v>0</v>
      </c>
      <c r="U113" s="48" t="str">
        <f>VLOOKUP(B113,'FOLHA RESUMIDA'!C:I,2,0)</f>
        <v>JOSE MARIO MACHADO G  LINS</v>
      </c>
    </row>
    <row r="114" spans="1:21" ht="15" x14ac:dyDescent="0.25">
      <c r="A114" s="97">
        <v>10</v>
      </c>
      <c r="B114" s="97">
        <v>2124</v>
      </c>
      <c r="C114" s="93" t="s">
        <v>412</v>
      </c>
      <c r="D114" s="96">
        <v>35597</v>
      </c>
      <c r="E114" s="97" t="s">
        <v>623</v>
      </c>
      <c r="F114" s="97" t="s">
        <v>494</v>
      </c>
      <c r="G114" s="95">
        <v>2804.08</v>
      </c>
      <c r="H114" s="95">
        <v>0</v>
      </c>
      <c r="I114" s="94" t="s">
        <v>624</v>
      </c>
      <c r="J114" s="95">
        <v>0</v>
      </c>
      <c r="K114" s="95">
        <v>0</v>
      </c>
      <c r="L114" s="95"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  <c r="R114" s="95">
        <v>0</v>
      </c>
      <c r="S114" s="50">
        <f t="shared" si="3"/>
        <v>2804.08</v>
      </c>
      <c r="T114" s="50">
        <f t="shared" si="4"/>
        <v>0</v>
      </c>
      <c r="U114" s="48" t="str">
        <f>VLOOKUP(B114,'FOLHA RESUMIDA'!C:I,2,0)</f>
        <v>JOSE ALVES FIGUEIREDO FILHO</v>
      </c>
    </row>
    <row r="115" spans="1:21" ht="15" x14ac:dyDescent="0.25">
      <c r="A115" s="97">
        <v>1</v>
      </c>
      <c r="B115" s="97">
        <v>2125</v>
      </c>
      <c r="C115" s="93" t="s">
        <v>104</v>
      </c>
      <c r="D115" s="96">
        <v>35613</v>
      </c>
      <c r="E115" s="97" t="s">
        <v>623</v>
      </c>
      <c r="F115" s="97" t="s">
        <v>492</v>
      </c>
      <c r="G115" s="95">
        <v>3091.49</v>
      </c>
      <c r="H115" s="95">
        <v>0</v>
      </c>
      <c r="I115" s="94" t="s">
        <v>624</v>
      </c>
      <c r="J115" s="95">
        <v>708.95</v>
      </c>
      <c r="K115" s="95">
        <v>0</v>
      </c>
      <c r="L115" s="95"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  <c r="R115" s="95">
        <v>0</v>
      </c>
      <c r="S115" s="50">
        <f t="shared" si="3"/>
        <v>3091.49</v>
      </c>
      <c r="T115" s="50">
        <f t="shared" si="4"/>
        <v>708.95</v>
      </c>
      <c r="U115" s="48" t="str">
        <f>VLOOKUP(B115,'FOLHA RESUMIDA'!C:I,2,0)</f>
        <v>GILMAR GALVAO SANTANA</v>
      </c>
    </row>
    <row r="116" spans="1:21" ht="15" x14ac:dyDescent="0.25">
      <c r="A116" s="97">
        <v>1</v>
      </c>
      <c r="B116" s="97">
        <v>2126</v>
      </c>
      <c r="C116" s="93" t="s">
        <v>105</v>
      </c>
      <c r="D116" s="96">
        <v>35613</v>
      </c>
      <c r="E116" s="97" t="s">
        <v>623</v>
      </c>
      <c r="F116" s="97" t="s">
        <v>492</v>
      </c>
      <c r="G116" s="95">
        <v>3091.49</v>
      </c>
      <c r="H116" s="95">
        <v>0</v>
      </c>
      <c r="I116" s="94" t="s">
        <v>624</v>
      </c>
      <c r="J116" s="95">
        <v>0</v>
      </c>
      <c r="K116" s="95">
        <v>0</v>
      </c>
      <c r="L116" s="95"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  <c r="R116" s="95">
        <v>0</v>
      </c>
      <c r="S116" s="50">
        <f t="shared" si="3"/>
        <v>3091.49</v>
      </c>
      <c r="T116" s="50">
        <f t="shared" si="4"/>
        <v>0</v>
      </c>
      <c r="U116" s="48" t="str">
        <f>VLOOKUP(B116,'FOLHA RESUMIDA'!C:I,2,0)</f>
        <v>JAFFE JOSE LIMA XAVIER</v>
      </c>
    </row>
    <row r="117" spans="1:21" ht="15" x14ac:dyDescent="0.25">
      <c r="A117" s="97">
        <v>1</v>
      </c>
      <c r="B117" s="97">
        <v>2128</v>
      </c>
      <c r="C117" s="93" t="s">
        <v>106</v>
      </c>
      <c r="D117" s="96">
        <v>35626</v>
      </c>
      <c r="E117" s="97" t="s">
        <v>623</v>
      </c>
      <c r="F117" s="97" t="s">
        <v>492</v>
      </c>
      <c r="G117" s="95">
        <v>1639.49</v>
      </c>
      <c r="H117" s="95">
        <v>6849.39</v>
      </c>
      <c r="I117" s="94" t="s">
        <v>624</v>
      </c>
      <c r="J117" s="95">
        <v>0</v>
      </c>
      <c r="K117" s="95">
        <v>0</v>
      </c>
      <c r="L117" s="95"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  <c r="R117" s="95">
        <v>0</v>
      </c>
      <c r="S117" s="50">
        <f t="shared" si="3"/>
        <v>8488.880000000001</v>
      </c>
      <c r="T117" s="50">
        <f t="shared" si="4"/>
        <v>0</v>
      </c>
      <c r="U117" s="48" t="str">
        <f>VLOOKUP(B117,'FOLHA RESUMIDA'!C:I,2,0)</f>
        <v>JORGE DA SILVA LIMA</v>
      </c>
    </row>
    <row r="118" spans="1:21" ht="15" x14ac:dyDescent="0.25">
      <c r="A118" s="97">
        <v>1</v>
      </c>
      <c r="B118" s="97">
        <v>2129</v>
      </c>
      <c r="C118" s="93" t="s">
        <v>107</v>
      </c>
      <c r="D118" s="96">
        <v>35626</v>
      </c>
      <c r="E118" s="97" t="s">
        <v>623</v>
      </c>
      <c r="F118" s="97" t="s">
        <v>577</v>
      </c>
      <c r="G118" s="95">
        <v>1799.95</v>
      </c>
      <c r="H118" s="95">
        <v>0</v>
      </c>
      <c r="I118" s="94" t="s">
        <v>624</v>
      </c>
      <c r="J118" s="95">
        <v>0</v>
      </c>
      <c r="K118" s="95">
        <v>0</v>
      </c>
      <c r="L118" s="95"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  <c r="R118" s="95">
        <v>0</v>
      </c>
      <c r="S118" s="50">
        <f t="shared" si="3"/>
        <v>1799.95</v>
      </c>
      <c r="T118" s="50">
        <f t="shared" si="4"/>
        <v>0</v>
      </c>
      <c r="U118" s="48" t="str">
        <f>VLOOKUP(B118,'FOLHA RESUMIDA'!C:I,2,0)</f>
        <v>RICARDO JORGE XAVIER</v>
      </c>
    </row>
    <row r="119" spans="1:21" ht="15" x14ac:dyDescent="0.25">
      <c r="A119" s="97">
        <v>1</v>
      </c>
      <c r="B119" s="97">
        <v>2130</v>
      </c>
      <c r="C119" s="93" t="s">
        <v>108</v>
      </c>
      <c r="D119" s="96">
        <v>35626</v>
      </c>
      <c r="E119" s="97" t="s">
        <v>623</v>
      </c>
      <c r="F119" s="97" t="s">
        <v>576</v>
      </c>
      <c r="G119" s="95">
        <v>1799.95</v>
      </c>
      <c r="H119" s="95">
        <v>0</v>
      </c>
      <c r="I119" s="94" t="s">
        <v>624</v>
      </c>
      <c r="J119" s="95">
        <v>0</v>
      </c>
      <c r="K119" s="95">
        <v>0</v>
      </c>
      <c r="L119" s="95"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  <c r="R119" s="95">
        <v>0</v>
      </c>
      <c r="S119" s="50">
        <f t="shared" si="3"/>
        <v>1799.95</v>
      </c>
      <c r="T119" s="50">
        <f t="shared" si="4"/>
        <v>0</v>
      </c>
      <c r="U119" s="48" t="str">
        <f>VLOOKUP(B119,'FOLHA RESUMIDA'!C:I,2,0)</f>
        <v>HELVIO MOZART MONTENEGRO</v>
      </c>
    </row>
    <row r="120" spans="1:21" ht="15" x14ac:dyDescent="0.25">
      <c r="A120" s="97">
        <v>1</v>
      </c>
      <c r="B120" s="97">
        <v>2131</v>
      </c>
      <c r="C120" s="93" t="s">
        <v>109</v>
      </c>
      <c r="D120" s="96">
        <v>35626</v>
      </c>
      <c r="E120" s="97" t="s">
        <v>623</v>
      </c>
      <c r="F120" s="97" t="s">
        <v>492</v>
      </c>
      <c r="G120" s="95">
        <v>2804.08</v>
      </c>
      <c r="H120" s="95">
        <v>0</v>
      </c>
      <c r="I120" s="94" t="s">
        <v>624</v>
      </c>
      <c r="J120" s="95">
        <v>0</v>
      </c>
      <c r="K120" s="95">
        <v>0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  <c r="R120" s="95">
        <v>0</v>
      </c>
      <c r="S120" s="50">
        <f t="shared" si="3"/>
        <v>2804.08</v>
      </c>
      <c r="T120" s="50">
        <f t="shared" si="4"/>
        <v>0</v>
      </c>
      <c r="U120" s="48" t="str">
        <f>VLOOKUP(B120,'FOLHA RESUMIDA'!C:I,2,0)</f>
        <v>ALEXANDRE BARBOSA DA SILVA</v>
      </c>
    </row>
    <row r="121" spans="1:21" ht="15" x14ac:dyDescent="0.25">
      <c r="A121" s="97">
        <v>1</v>
      </c>
      <c r="B121" s="97">
        <v>2134</v>
      </c>
      <c r="C121" s="93" t="s">
        <v>110</v>
      </c>
      <c r="D121" s="96">
        <v>35628</v>
      </c>
      <c r="E121" s="97" t="s">
        <v>623</v>
      </c>
      <c r="F121" s="97" t="s">
        <v>492</v>
      </c>
      <c r="G121" s="95">
        <v>3091.49</v>
      </c>
      <c r="H121" s="95">
        <v>0</v>
      </c>
      <c r="I121" s="94" t="s">
        <v>624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  <c r="R121" s="95">
        <v>0</v>
      </c>
      <c r="S121" s="50">
        <f t="shared" si="3"/>
        <v>3091.49</v>
      </c>
      <c r="T121" s="50">
        <f t="shared" si="4"/>
        <v>0</v>
      </c>
      <c r="U121" s="48" t="str">
        <f>VLOOKUP(B121,'FOLHA RESUMIDA'!C:I,2,0)</f>
        <v>ROSIVALDO SATIRO DOS SANTOS</v>
      </c>
    </row>
    <row r="122" spans="1:21" ht="15" x14ac:dyDescent="0.25">
      <c r="A122" s="97">
        <v>1</v>
      </c>
      <c r="B122" s="97">
        <v>2136</v>
      </c>
      <c r="C122" s="93" t="s">
        <v>111</v>
      </c>
      <c r="D122" s="96">
        <v>35643</v>
      </c>
      <c r="E122" s="97" t="s">
        <v>623</v>
      </c>
      <c r="F122" s="97" t="s">
        <v>489</v>
      </c>
      <c r="G122" s="95">
        <v>1807.52</v>
      </c>
      <c r="H122" s="95">
        <v>0</v>
      </c>
      <c r="I122" s="94" t="s">
        <v>624</v>
      </c>
      <c r="J122" s="95">
        <v>708.95</v>
      </c>
      <c r="K122" s="95">
        <v>0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  <c r="R122" s="95">
        <v>0</v>
      </c>
      <c r="S122" s="50">
        <f t="shared" si="3"/>
        <v>1807.52</v>
      </c>
      <c r="T122" s="50">
        <f t="shared" si="4"/>
        <v>708.95</v>
      </c>
      <c r="U122" s="48" t="str">
        <f>VLOOKUP(B122,'FOLHA RESUMIDA'!C:I,2,0)</f>
        <v>GESIEL DAVID DE CASTRO</v>
      </c>
    </row>
    <row r="123" spans="1:21" ht="15" x14ac:dyDescent="0.25">
      <c r="A123" s="97">
        <v>1</v>
      </c>
      <c r="B123" s="97">
        <v>2137</v>
      </c>
      <c r="C123" s="93" t="s">
        <v>112</v>
      </c>
      <c r="D123" s="96">
        <v>35643</v>
      </c>
      <c r="E123" s="97" t="s">
        <v>623</v>
      </c>
      <c r="F123" s="97" t="s">
        <v>498</v>
      </c>
      <c r="G123" s="95">
        <v>5356.31</v>
      </c>
      <c r="H123" s="95">
        <v>2397.5500000000002</v>
      </c>
      <c r="I123" s="94" t="s">
        <v>624</v>
      </c>
      <c r="J123" s="95">
        <v>0</v>
      </c>
      <c r="K123" s="95">
        <v>0</v>
      </c>
      <c r="L123" s="95"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  <c r="R123" s="95">
        <v>0</v>
      </c>
      <c r="S123" s="50">
        <f t="shared" si="3"/>
        <v>7753.8600000000006</v>
      </c>
      <c r="T123" s="50">
        <f t="shared" si="4"/>
        <v>0</v>
      </c>
      <c r="U123" s="48" t="str">
        <f>VLOOKUP(B123,'FOLHA RESUMIDA'!C:I,2,0)</f>
        <v>FRANCISCO DE ASSIS DE OLIVEIRA</v>
      </c>
    </row>
    <row r="124" spans="1:21" ht="15" x14ac:dyDescent="0.25">
      <c r="A124" s="97">
        <v>1</v>
      </c>
      <c r="B124" s="97">
        <v>2140</v>
      </c>
      <c r="C124" s="93" t="s">
        <v>113</v>
      </c>
      <c r="D124" s="96">
        <v>35643</v>
      </c>
      <c r="E124" s="97" t="s">
        <v>623</v>
      </c>
      <c r="F124" s="97" t="s">
        <v>567</v>
      </c>
      <c r="G124" s="95">
        <v>3232.49</v>
      </c>
      <c r="H124" s="95">
        <v>1991.91</v>
      </c>
      <c r="I124" s="94" t="s">
        <v>624</v>
      </c>
      <c r="J124" s="95">
        <v>0</v>
      </c>
      <c r="K124" s="95">
        <v>0</v>
      </c>
      <c r="L124" s="95"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  <c r="R124" s="95">
        <v>0</v>
      </c>
      <c r="S124" s="50">
        <f t="shared" si="3"/>
        <v>5224.3999999999996</v>
      </c>
      <c r="T124" s="50">
        <f t="shared" si="4"/>
        <v>0</v>
      </c>
      <c r="U124" s="48" t="str">
        <f>VLOOKUP(B124,'FOLHA RESUMIDA'!C:I,2,0)</f>
        <v>LUCIENE PEREIRA DE A NASCIMENT</v>
      </c>
    </row>
    <row r="125" spans="1:21" ht="15" x14ac:dyDescent="0.25">
      <c r="A125" s="97">
        <v>1</v>
      </c>
      <c r="B125" s="97">
        <v>2142</v>
      </c>
      <c r="C125" s="93" t="s">
        <v>114</v>
      </c>
      <c r="D125" s="96">
        <v>35765</v>
      </c>
      <c r="E125" s="97" t="s">
        <v>623</v>
      </c>
      <c r="F125" s="97" t="s">
        <v>567</v>
      </c>
      <c r="G125" s="95">
        <v>3929.12</v>
      </c>
      <c r="H125" s="95">
        <v>1044.95</v>
      </c>
      <c r="I125" s="94" t="s">
        <v>624</v>
      </c>
      <c r="J125" s="95">
        <v>0</v>
      </c>
      <c r="K125" s="95">
        <v>0</v>
      </c>
      <c r="L125" s="95"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  <c r="R125" s="95">
        <v>0</v>
      </c>
      <c r="S125" s="50">
        <f t="shared" si="3"/>
        <v>4974.07</v>
      </c>
      <c r="T125" s="50">
        <f t="shared" si="4"/>
        <v>0</v>
      </c>
      <c r="U125" s="48" t="str">
        <f>VLOOKUP(B125,'FOLHA RESUMIDA'!C:I,2,0)</f>
        <v>LAERCIO LUIZ SANTOS A  ASSIS</v>
      </c>
    </row>
    <row r="126" spans="1:21" ht="15" x14ac:dyDescent="0.25">
      <c r="A126" s="97">
        <v>1</v>
      </c>
      <c r="B126" s="97">
        <v>2143</v>
      </c>
      <c r="C126" s="93" t="s">
        <v>115</v>
      </c>
      <c r="D126" s="96">
        <v>35765</v>
      </c>
      <c r="E126" s="97" t="s">
        <v>623</v>
      </c>
      <c r="F126" s="97" t="s">
        <v>492</v>
      </c>
      <c r="G126" s="95">
        <v>1807.52</v>
      </c>
      <c r="H126" s="95">
        <v>0</v>
      </c>
      <c r="I126" s="94" t="s">
        <v>624</v>
      </c>
      <c r="J126" s="95">
        <v>0</v>
      </c>
      <c r="K126" s="95">
        <v>0</v>
      </c>
      <c r="L126" s="95"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  <c r="R126" s="95">
        <v>0</v>
      </c>
      <c r="S126" s="50">
        <f t="shared" si="3"/>
        <v>1807.52</v>
      </c>
      <c r="T126" s="50">
        <f t="shared" si="4"/>
        <v>0</v>
      </c>
      <c r="U126" s="48" t="str">
        <f>VLOOKUP(B126,'FOLHA RESUMIDA'!C:I,2,0)</f>
        <v>RUBEM JOSE DOS S DE PAULA</v>
      </c>
    </row>
    <row r="127" spans="1:21" ht="15" x14ac:dyDescent="0.25">
      <c r="A127" s="97">
        <v>1</v>
      </c>
      <c r="B127" s="97">
        <v>2145</v>
      </c>
      <c r="C127" s="93" t="s">
        <v>116</v>
      </c>
      <c r="D127" s="96">
        <v>35765</v>
      </c>
      <c r="E127" s="97" t="s">
        <v>623</v>
      </c>
      <c r="F127" s="97" t="s">
        <v>492</v>
      </c>
      <c r="G127" s="95">
        <v>3091.49</v>
      </c>
      <c r="H127" s="95">
        <v>0</v>
      </c>
      <c r="I127" s="94" t="s">
        <v>624</v>
      </c>
      <c r="J127" s="95">
        <v>0</v>
      </c>
      <c r="K127" s="95">
        <v>0</v>
      </c>
      <c r="L127" s="95"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  <c r="R127" s="95">
        <v>0</v>
      </c>
      <c r="S127" s="50">
        <f t="shared" si="3"/>
        <v>3091.49</v>
      </c>
      <c r="T127" s="50">
        <f t="shared" si="4"/>
        <v>0</v>
      </c>
      <c r="U127" s="48" t="str">
        <f>VLOOKUP(B127,'FOLHA RESUMIDA'!C:I,2,0)</f>
        <v>EVERALDO DA SILVA CABRAL</v>
      </c>
    </row>
    <row r="128" spans="1:21" ht="15" x14ac:dyDescent="0.25">
      <c r="A128" s="97">
        <v>1</v>
      </c>
      <c r="B128" s="97">
        <v>2146</v>
      </c>
      <c r="C128" s="93" t="s">
        <v>117</v>
      </c>
      <c r="D128" s="96">
        <v>35765</v>
      </c>
      <c r="E128" s="97" t="s">
        <v>623</v>
      </c>
      <c r="F128" s="97" t="s">
        <v>492</v>
      </c>
      <c r="G128" s="95">
        <v>2670.52</v>
      </c>
      <c r="H128" s="95">
        <v>0</v>
      </c>
      <c r="I128" s="94" t="s">
        <v>624</v>
      </c>
      <c r="J128" s="95">
        <v>0</v>
      </c>
      <c r="K128" s="95">
        <v>0</v>
      </c>
      <c r="L128" s="95"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  <c r="R128" s="95">
        <v>0</v>
      </c>
      <c r="S128" s="50">
        <f t="shared" si="3"/>
        <v>2670.52</v>
      </c>
      <c r="T128" s="50">
        <f t="shared" si="4"/>
        <v>0</v>
      </c>
      <c r="U128" s="48" t="str">
        <f>VLOOKUP(B128,'FOLHA RESUMIDA'!C:I,2,0)</f>
        <v>ROGERIO BARROS DOS SANTOS</v>
      </c>
    </row>
    <row r="129" spans="1:21" ht="15" x14ac:dyDescent="0.25">
      <c r="A129" s="97">
        <v>1</v>
      </c>
      <c r="B129" s="97">
        <v>2149</v>
      </c>
      <c r="C129" s="93" t="s">
        <v>118</v>
      </c>
      <c r="D129" s="96">
        <v>35765</v>
      </c>
      <c r="E129" s="97" t="s">
        <v>623</v>
      </c>
      <c r="F129" s="97" t="s">
        <v>492</v>
      </c>
      <c r="G129" s="95">
        <v>2670.52</v>
      </c>
      <c r="H129" s="95">
        <v>0</v>
      </c>
      <c r="I129" s="94" t="s">
        <v>624</v>
      </c>
      <c r="J129" s="95">
        <v>0</v>
      </c>
      <c r="K129" s="95">
        <v>0</v>
      </c>
      <c r="L129" s="95"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  <c r="R129" s="95">
        <v>0</v>
      </c>
      <c r="S129" s="50">
        <f t="shared" si="3"/>
        <v>2670.52</v>
      </c>
      <c r="T129" s="50">
        <f t="shared" si="4"/>
        <v>0</v>
      </c>
      <c r="U129" s="48" t="str">
        <f>VLOOKUP(B129,'FOLHA RESUMIDA'!C:I,2,0)</f>
        <v>CARLOS AUGUSTO O  DA SILVA</v>
      </c>
    </row>
    <row r="130" spans="1:21" ht="15" x14ac:dyDescent="0.25">
      <c r="A130" s="97">
        <v>14</v>
      </c>
      <c r="B130" s="97">
        <v>2151</v>
      </c>
      <c r="C130" s="93" t="s">
        <v>119</v>
      </c>
      <c r="D130" s="96">
        <v>35765</v>
      </c>
      <c r="E130" s="97" t="s">
        <v>623</v>
      </c>
      <c r="F130" s="97" t="s">
        <v>567</v>
      </c>
      <c r="G130" s="95">
        <v>1799.95</v>
      </c>
      <c r="H130" s="95">
        <v>985.8</v>
      </c>
      <c r="I130" s="94" t="s">
        <v>624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  <c r="R130" s="95">
        <v>0</v>
      </c>
      <c r="S130" s="50">
        <f t="shared" si="3"/>
        <v>2785.75</v>
      </c>
      <c r="T130" s="50">
        <f t="shared" si="4"/>
        <v>0</v>
      </c>
      <c r="U130" s="48" t="str">
        <f>VLOOKUP(B130,'FOLHA RESUMIDA'!C:I,2,0)</f>
        <v>JUREMA MARIA BONGALHARDO</v>
      </c>
    </row>
    <row r="131" spans="1:21" ht="15" x14ac:dyDescent="0.25">
      <c r="A131" s="97">
        <v>1</v>
      </c>
      <c r="B131" s="97">
        <v>2153</v>
      </c>
      <c r="C131" s="93" t="s">
        <v>120</v>
      </c>
      <c r="D131" s="96">
        <v>35765</v>
      </c>
      <c r="E131" s="97" t="s">
        <v>623</v>
      </c>
      <c r="F131" s="97" t="s">
        <v>492</v>
      </c>
      <c r="G131" s="95">
        <v>3246.07</v>
      </c>
      <c r="H131" s="95">
        <v>0</v>
      </c>
      <c r="I131" s="94" t="s">
        <v>624</v>
      </c>
      <c r="J131" s="95">
        <v>0</v>
      </c>
      <c r="K131" s="95">
        <v>0</v>
      </c>
      <c r="L131" s="95"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  <c r="R131" s="95">
        <v>0</v>
      </c>
      <c r="S131" s="50">
        <f t="shared" si="3"/>
        <v>3246.07</v>
      </c>
      <c r="T131" s="50">
        <f t="shared" si="4"/>
        <v>0</v>
      </c>
      <c r="U131" s="48" t="str">
        <f>VLOOKUP(B131,'FOLHA RESUMIDA'!C:I,2,0)</f>
        <v>SERGIO PEREIRA DA COSTA</v>
      </c>
    </row>
    <row r="132" spans="1:21" ht="15" x14ac:dyDescent="0.25">
      <c r="A132" s="97">
        <v>1</v>
      </c>
      <c r="B132" s="97">
        <v>2156</v>
      </c>
      <c r="C132" s="93" t="s">
        <v>121</v>
      </c>
      <c r="D132" s="96">
        <v>35800</v>
      </c>
      <c r="E132" s="97" t="s">
        <v>623</v>
      </c>
      <c r="F132" s="97" t="s">
        <v>568</v>
      </c>
      <c r="G132" s="95">
        <v>3078.55</v>
      </c>
      <c r="H132" s="95">
        <v>0</v>
      </c>
      <c r="I132" s="94" t="s">
        <v>624</v>
      </c>
      <c r="J132" s="95">
        <v>0</v>
      </c>
      <c r="K132" s="95">
        <v>0</v>
      </c>
      <c r="L132" s="95"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  <c r="R132" s="95">
        <v>0</v>
      </c>
      <c r="S132" s="50">
        <f t="shared" si="3"/>
        <v>3078.55</v>
      </c>
      <c r="T132" s="50">
        <f t="shared" si="4"/>
        <v>0</v>
      </c>
      <c r="U132" s="48" t="str">
        <f>VLOOKUP(B132,'FOLHA RESUMIDA'!C:I,2,0)</f>
        <v>EDLEUSA LUCIA BATISTA DA SILVA</v>
      </c>
    </row>
    <row r="133" spans="1:21" ht="15" x14ac:dyDescent="0.25">
      <c r="A133" s="97">
        <v>1</v>
      </c>
      <c r="B133" s="97">
        <v>2159</v>
      </c>
      <c r="C133" s="93" t="s">
        <v>122</v>
      </c>
      <c r="D133" s="96">
        <v>35836</v>
      </c>
      <c r="E133" s="97" t="s">
        <v>623</v>
      </c>
      <c r="F133" s="97" t="s">
        <v>568</v>
      </c>
      <c r="G133" s="95">
        <v>3078.55</v>
      </c>
      <c r="H133" s="95">
        <v>2682.42</v>
      </c>
      <c r="I133" s="94" t="s">
        <v>624</v>
      </c>
      <c r="J133" s="95">
        <v>0</v>
      </c>
      <c r="K133" s="95">
        <v>0</v>
      </c>
      <c r="L133" s="95"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  <c r="R133" s="95">
        <v>0</v>
      </c>
      <c r="S133" s="50">
        <f t="shared" ref="S133:S196" si="5">SUM(G133:H133)</f>
        <v>5760.97</v>
      </c>
      <c r="T133" s="50">
        <f t="shared" si="4"/>
        <v>0</v>
      </c>
      <c r="U133" s="48" t="str">
        <f>VLOOKUP(B133,'FOLHA RESUMIDA'!C:I,2,0)</f>
        <v>FREDERICO JOSE C  DA NOBREGA</v>
      </c>
    </row>
    <row r="134" spans="1:21" ht="15" x14ac:dyDescent="0.25">
      <c r="A134" s="97">
        <v>1</v>
      </c>
      <c r="B134" s="97">
        <v>2161</v>
      </c>
      <c r="C134" s="93" t="s">
        <v>123</v>
      </c>
      <c r="D134" s="96">
        <v>35836</v>
      </c>
      <c r="E134" s="97" t="s">
        <v>623</v>
      </c>
      <c r="F134" s="97" t="s">
        <v>567</v>
      </c>
      <c r="G134" s="95">
        <v>3232.49</v>
      </c>
      <c r="H134" s="95">
        <v>1044.95</v>
      </c>
      <c r="I134" s="94" t="s">
        <v>624</v>
      </c>
      <c r="J134" s="95">
        <v>0</v>
      </c>
      <c r="K134" s="95">
        <v>0</v>
      </c>
      <c r="L134" s="95"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  <c r="R134" s="95">
        <v>0</v>
      </c>
      <c r="S134" s="50">
        <f t="shared" si="5"/>
        <v>4277.4399999999996</v>
      </c>
      <c r="T134" s="50">
        <f t="shared" si="4"/>
        <v>0</v>
      </c>
      <c r="U134" s="48" t="str">
        <f>VLOOKUP(B134,'FOLHA RESUMIDA'!C:I,2,0)</f>
        <v>WLADIMIR MACHADO DO E  SANTO</v>
      </c>
    </row>
    <row r="135" spans="1:21" ht="15" x14ac:dyDescent="0.25">
      <c r="A135" s="97">
        <v>1</v>
      </c>
      <c r="B135" s="97">
        <v>2181</v>
      </c>
      <c r="C135" s="93" t="s">
        <v>124</v>
      </c>
      <c r="D135" s="96">
        <v>36069</v>
      </c>
      <c r="E135" s="97" t="s">
        <v>623</v>
      </c>
      <c r="F135" s="97" t="s">
        <v>501</v>
      </c>
      <c r="G135" s="95">
        <v>8054.32</v>
      </c>
      <c r="H135" s="95">
        <v>2462.5300000000002</v>
      </c>
      <c r="I135" s="94" t="s">
        <v>624</v>
      </c>
      <c r="J135" s="95">
        <v>0</v>
      </c>
      <c r="K135" s="95">
        <v>0</v>
      </c>
      <c r="L135" s="95"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  <c r="R135" s="95">
        <v>0</v>
      </c>
      <c r="S135" s="50">
        <f t="shared" si="5"/>
        <v>10516.85</v>
      </c>
      <c r="T135" s="50">
        <f t="shared" si="4"/>
        <v>0</v>
      </c>
      <c r="U135" s="48" t="str">
        <f>VLOOKUP(B135,'FOLHA RESUMIDA'!C:I,2,0)</f>
        <v>ELCY SILVA DE ARAUJO</v>
      </c>
    </row>
    <row r="136" spans="1:21" ht="15" x14ac:dyDescent="0.25">
      <c r="A136" s="97">
        <v>1</v>
      </c>
      <c r="B136" s="97">
        <v>2330</v>
      </c>
      <c r="C136" s="93" t="s">
        <v>130</v>
      </c>
      <c r="D136" s="96">
        <v>39286</v>
      </c>
      <c r="E136" s="97" t="s">
        <v>623</v>
      </c>
      <c r="F136" s="97" t="s">
        <v>579</v>
      </c>
      <c r="G136" s="95">
        <v>4196.8</v>
      </c>
      <c r="H136" s="95">
        <v>0</v>
      </c>
      <c r="I136" s="94" t="s">
        <v>624</v>
      </c>
      <c r="J136" s="95">
        <v>1993.92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  <c r="R136" s="95">
        <v>0</v>
      </c>
      <c r="S136" s="50">
        <f t="shared" si="5"/>
        <v>4196.8</v>
      </c>
      <c r="T136" s="50">
        <f t="shared" si="4"/>
        <v>1993.92</v>
      </c>
      <c r="U136" s="48" t="str">
        <f>VLOOKUP(B136,'FOLHA RESUMIDA'!C:I,2,0)</f>
        <v>ERICK RENAN PEREIRA DE ACIOLI</v>
      </c>
    </row>
    <row r="137" spans="1:21" ht="15" x14ac:dyDescent="0.25">
      <c r="A137" s="97">
        <v>1</v>
      </c>
      <c r="B137" s="97">
        <v>2337</v>
      </c>
      <c r="C137" s="93" t="s">
        <v>131</v>
      </c>
      <c r="D137" s="96">
        <v>39302</v>
      </c>
      <c r="E137" s="97" t="s">
        <v>623</v>
      </c>
      <c r="F137" s="97" t="s">
        <v>501</v>
      </c>
      <c r="G137" s="95">
        <v>5191.91</v>
      </c>
      <c r="H137" s="95">
        <v>0</v>
      </c>
      <c r="I137" s="94" t="s">
        <v>624</v>
      </c>
      <c r="J137" s="95">
        <v>0</v>
      </c>
      <c r="K137" s="95">
        <v>0</v>
      </c>
      <c r="L137" s="95"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  <c r="R137" s="95">
        <v>0</v>
      </c>
      <c r="S137" s="50">
        <f t="shared" si="5"/>
        <v>5191.91</v>
      </c>
      <c r="T137" s="50">
        <f t="shared" ref="T137:T200" si="6">SUM(J137:R137)</f>
        <v>0</v>
      </c>
      <c r="U137" s="48" t="str">
        <f>VLOOKUP(B137,'FOLHA RESUMIDA'!C:I,2,0)</f>
        <v>FLAVIA PATRICIA M  MEDEIROS</v>
      </c>
    </row>
    <row r="138" spans="1:21" ht="15" x14ac:dyDescent="0.25">
      <c r="A138" s="97">
        <v>1</v>
      </c>
      <c r="B138" s="97">
        <v>2339</v>
      </c>
      <c r="C138" s="93" t="s">
        <v>132</v>
      </c>
      <c r="D138" s="96">
        <v>39302</v>
      </c>
      <c r="E138" s="97" t="s">
        <v>623</v>
      </c>
      <c r="F138" s="97" t="s">
        <v>501</v>
      </c>
      <c r="G138" s="95">
        <v>5191.91</v>
      </c>
      <c r="H138" s="95">
        <v>3402.22</v>
      </c>
      <c r="I138" s="94" t="s">
        <v>624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  <c r="R138" s="95">
        <v>0</v>
      </c>
      <c r="S138" s="50">
        <f t="shared" si="5"/>
        <v>8594.1299999999992</v>
      </c>
      <c r="T138" s="50">
        <f t="shared" si="6"/>
        <v>0</v>
      </c>
      <c r="U138" s="48" t="str">
        <f>VLOOKUP(B138,'FOLHA RESUMIDA'!C:I,2,0)</f>
        <v>DEBORAH BEZERRA MONTEIRO</v>
      </c>
    </row>
    <row r="139" spans="1:21" ht="15" x14ac:dyDescent="0.25">
      <c r="A139" s="97">
        <v>1</v>
      </c>
      <c r="B139" s="97">
        <v>2342</v>
      </c>
      <c r="C139" s="93" t="s">
        <v>133</v>
      </c>
      <c r="D139" s="96">
        <v>39302</v>
      </c>
      <c r="E139" s="97" t="s">
        <v>623</v>
      </c>
      <c r="F139" s="97" t="s">
        <v>501</v>
      </c>
      <c r="G139" s="95">
        <v>5191.91</v>
      </c>
      <c r="H139" s="95">
        <v>0</v>
      </c>
      <c r="I139" s="94" t="s">
        <v>624</v>
      </c>
      <c r="J139" s="95">
        <v>1993.92</v>
      </c>
      <c r="K139" s="95">
        <v>0</v>
      </c>
      <c r="L139" s="95"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  <c r="R139" s="95">
        <v>0</v>
      </c>
      <c r="S139" s="50">
        <f t="shared" si="5"/>
        <v>5191.91</v>
      </c>
      <c r="T139" s="50">
        <f t="shared" si="6"/>
        <v>1993.92</v>
      </c>
      <c r="U139" s="48" t="str">
        <f>VLOOKUP(B139,'FOLHA RESUMIDA'!C:I,2,0)</f>
        <v>MARCOS ANDRE CUNHA DE OLIVEIRA</v>
      </c>
    </row>
    <row r="140" spans="1:21" ht="15" x14ac:dyDescent="0.25">
      <c r="A140" s="97">
        <v>1</v>
      </c>
      <c r="B140" s="97">
        <v>2343</v>
      </c>
      <c r="C140" s="93" t="s">
        <v>134</v>
      </c>
      <c r="D140" s="96">
        <v>39302</v>
      </c>
      <c r="E140" s="97" t="s">
        <v>623</v>
      </c>
      <c r="F140" s="97" t="s">
        <v>501</v>
      </c>
      <c r="G140" s="95">
        <v>5191.91</v>
      </c>
      <c r="H140" s="95">
        <v>3402.22</v>
      </c>
      <c r="I140" s="94" t="s">
        <v>624</v>
      </c>
      <c r="J140" s="95">
        <v>0</v>
      </c>
      <c r="K140" s="95">
        <v>0</v>
      </c>
      <c r="L140" s="95"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  <c r="R140" s="95">
        <v>0</v>
      </c>
      <c r="S140" s="50">
        <f t="shared" si="5"/>
        <v>8594.1299999999992</v>
      </c>
      <c r="T140" s="50">
        <f t="shared" si="6"/>
        <v>0</v>
      </c>
      <c r="U140" s="48" t="str">
        <f>VLOOKUP(B140,'FOLHA RESUMIDA'!C:I,2,0)</f>
        <v>SEVERINO GRANGEIRO JUNIOR</v>
      </c>
    </row>
    <row r="141" spans="1:21" ht="15" x14ac:dyDescent="0.25">
      <c r="A141" s="97">
        <v>1</v>
      </c>
      <c r="B141" s="97">
        <v>2344</v>
      </c>
      <c r="C141" s="93" t="s">
        <v>135</v>
      </c>
      <c r="D141" s="96">
        <v>39302</v>
      </c>
      <c r="E141" s="97" t="s">
        <v>623</v>
      </c>
      <c r="F141" s="97" t="s">
        <v>584</v>
      </c>
      <c r="G141" s="95">
        <v>5191.91</v>
      </c>
      <c r="H141" s="95">
        <v>0</v>
      </c>
      <c r="I141" s="94" t="s">
        <v>624</v>
      </c>
      <c r="J141" s="95">
        <v>0</v>
      </c>
      <c r="K141" s="95">
        <v>0</v>
      </c>
      <c r="L141" s="95"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  <c r="R141" s="95">
        <v>0</v>
      </c>
      <c r="S141" s="50">
        <f t="shared" si="5"/>
        <v>5191.91</v>
      </c>
      <c r="T141" s="50">
        <f t="shared" si="6"/>
        <v>0</v>
      </c>
      <c r="U141" s="48" t="str">
        <f>VLOOKUP(B141,'FOLHA RESUMIDA'!C:I,2,0)</f>
        <v>AMANDA TATIANE C  DE OLIVEIRA</v>
      </c>
    </row>
    <row r="142" spans="1:21" ht="15" x14ac:dyDescent="0.25">
      <c r="A142" s="97">
        <v>1</v>
      </c>
      <c r="B142" s="97">
        <v>2351</v>
      </c>
      <c r="C142" s="93" t="s">
        <v>136</v>
      </c>
      <c r="D142" s="96">
        <v>39310</v>
      </c>
      <c r="E142" s="97" t="s">
        <v>623</v>
      </c>
      <c r="F142" s="97" t="s">
        <v>492</v>
      </c>
      <c r="G142" s="95">
        <v>1487.05</v>
      </c>
      <c r="H142" s="95">
        <v>0</v>
      </c>
      <c r="I142" s="94" t="s">
        <v>624</v>
      </c>
      <c r="J142" s="95">
        <v>0</v>
      </c>
      <c r="K142" s="95">
        <v>0</v>
      </c>
      <c r="L142" s="95"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  <c r="R142" s="95">
        <v>0</v>
      </c>
      <c r="S142" s="50">
        <f t="shared" si="5"/>
        <v>1487.05</v>
      </c>
      <c r="T142" s="50">
        <f t="shared" si="6"/>
        <v>0</v>
      </c>
      <c r="U142" s="48" t="str">
        <f>VLOOKUP(B142,'FOLHA RESUMIDA'!C:I,2,0)</f>
        <v>CLAUDIA SALVINA DE SANTANA</v>
      </c>
    </row>
    <row r="143" spans="1:21" ht="15" x14ac:dyDescent="0.25">
      <c r="A143" s="97">
        <v>1</v>
      </c>
      <c r="B143" s="97">
        <v>2363</v>
      </c>
      <c r="C143" s="93" t="s">
        <v>137</v>
      </c>
      <c r="D143" s="96">
        <v>39310</v>
      </c>
      <c r="E143" s="97" t="s">
        <v>623</v>
      </c>
      <c r="F143" s="97" t="s">
        <v>589</v>
      </c>
      <c r="G143" s="95">
        <v>1639.5</v>
      </c>
      <c r="H143" s="95">
        <v>0</v>
      </c>
      <c r="I143" s="94" t="s">
        <v>624</v>
      </c>
      <c r="J143" s="95">
        <v>0</v>
      </c>
      <c r="K143" s="95">
        <v>0</v>
      </c>
      <c r="L143" s="95"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  <c r="R143" s="95">
        <v>0</v>
      </c>
      <c r="S143" s="50">
        <f t="shared" si="5"/>
        <v>1639.5</v>
      </c>
      <c r="T143" s="50">
        <f t="shared" si="6"/>
        <v>0</v>
      </c>
      <c r="U143" s="48" t="str">
        <f>VLOOKUP(B143,'FOLHA RESUMIDA'!C:I,2,0)</f>
        <v>MIRIAM ALVES BASTOS DA SILVA</v>
      </c>
    </row>
    <row r="144" spans="1:21" ht="15" x14ac:dyDescent="0.25">
      <c r="A144" s="97">
        <v>1</v>
      </c>
      <c r="B144" s="97">
        <v>2367</v>
      </c>
      <c r="C144" s="93" t="s">
        <v>138</v>
      </c>
      <c r="D144" s="96">
        <v>39310</v>
      </c>
      <c r="E144" s="97" t="s">
        <v>623</v>
      </c>
      <c r="F144" s="97" t="s">
        <v>574</v>
      </c>
      <c r="G144" s="95">
        <v>1714.22</v>
      </c>
      <c r="H144" s="95">
        <v>0</v>
      </c>
      <c r="I144" s="94" t="s">
        <v>624</v>
      </c>
      <c r="J144" s="95">
        <v>0</v>
      </c>
      <c r="K144" s="95">
        <v>0</v>
      </c>
      <c r="L144" s="95"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  <c r="R144" s="95">
        <v>0</v>
      </c>
      <c r="S144" s="50">
        <f t="shared" si="5"/>
        <v>1714.22</v>
      </c>
      <c r="T144" s="50">
        <f t="shared" si="6"/>
        <v>0</v>
      </c>
      <c r="U144" s="48" t="str">
        <f>VLOOKUP(B144,'FOLHA RESUMIDA'!C:I,2,0)</f>
        <v>PRISCILLA RODRIGUES P DA SILVA</v>
      </c>
    </row>
    <row r="145" spans="1:21" ht="15" x14ac:dyDescent="0.25">
      <c r="A145" s="97">
        <v>1</v>
      </c>
      <c r="B145" s="97">
        <v>2371</v>
      </c>
      <c r="C145" s="93" t="s">
        <v>139</v>
      </c>
      <c r="D145" s="96">
        <v>39310</v>
      </c>
      <c r="E145" s="97" t="s">
        <v>623</v>
      </c>
      <c r="F145" s="97" t="s">
        <v>575</v>
      </c>
      <c r="G145" s="95">
        <v>2187.86</v>
      </c>
      <c r="H145" s="95">
        <v>0</v>
      </c>
      <c r="I145" s="94" t="s">
        <v>624</v>
      </c>
      <c r="J145" s="95">
        <v>0</v>
      </c>
      <c r="K145" s="95">
        <v>0</v>
      </c>
      <c r="L145" s="95"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  <c r="R145" s="95">
        <v>0</v>
      </c>
      <c r="S145" s="50">
        <f t="shared" si="5"/>
        <v>2187.86</v>
      </c>
      <c r="T145" s="50">
        <f t="shared" si="6"/>
        <v>0</v>
      </c>
      <c r="U145" s="48" t="str">
        <f>VLOOKUP(B145,'FOLHA RESUMIDA'!C:I,2,0)</f>
        <v>SUZELLE TRAJANO BENTO</v>
      </c>
    </row>
    <row r="146" spans="1:21" ht="15" x14ac:dyDescent="0.25">
      <c r="A146" s="97">
        <v>1</v>
      </c>
      <c r="B146" s="97">
        <v>2382</v>
      </c>
      <c r="C146" s="93" t="s">
        <v>140</v>
      </c>
      <c r="D146" s="96">
        <v>39342</v>
      </c>
      <c r="E146" s="97" t="s">
        <v>623</v>
      </c>
      <c r="F146" s="97" t="s">
        <v>501</v>
      </c>
      <c r="G146" s="95">
        <v>5191.91</v>
      </c>
      <c r="H146" s="95">
        <v>0</v>
      </c>
      <c r="I146" s="94" t="s">
        <v>624</v>
      </c>
      <c r="J146" s="95">
        <v>5739.47</v>
      </c>
      <c r="K146" s="95">
        <v>0</v>
      </c>
      <c r="L146" s="95"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  <c r="R146" s="95">
        <v>0</v>
      </c>
      <c r="S146" s="50">
        <f t="shared" si="5"/>
        <v>5191.91</v>
      </c>
      <c r="T146" s="50">
        <f t="shared" si="6"/>
        <v>5739.47</v>
      </c>
      <c r="U146" s="48" t="str">
        <f>VLOOKUP(B146,'FOLHA RESUMIDA'!C:I,2,0)</f>
        <v>AILA KARLA MOTA SANTANA</v>
      </c>
    </row>
    <row r="147" spans="1:21" ht="15" x14ac:dyDescent="0.25">
      <c r="A147" s="97">
        <v>1</v>
      </c>
      <c r="B147" s="97">
        <v>2384</v>
      </c>
      <c r="C147" s="93" t="s">
        <v>141</v>
      </c>
      <c r="D147" s="96">
        <v>39342</v>
      </c>
      <c r="E147" s="97" t="s">
        <v>623</v>
      </c>
      <c r="F147" s="97" t="s">
        <v>574</v>
      </c>
      <c r="G147" s="95">
        <v>1714.22</v>
      </c>
      <c r="H147" s="95">
        <v>0</v>
      </c>
      <c r="I147" s="94" t="s">
        <v>624</v>
      </c>
      <c r="J147" s="95">
        <v>0</v>
      </c>
      <c r="K147" s="95">
        <v>0</v>
      </c>
      <c r="L147" s="95"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  <c r="R147" s="95">
        <v>0</v>
      </c>
      <c r="S147" s="50">
        <f t="shared" si="5"/>
        <v>1714.22</v>
      </c>
      <c r="T147" s="50">
        <f t="shared" si="6"/>
        <v>0</v>
      </c>
      <c r="U147" s="48" t="str">
        <f>VLOOKUP(B147,'FOLHA RESUMIDA'!C:I,2,0)</f>
        <v>KATIA MIRANDA DE ARAUJO LOPES</v>
      </c>
    </row>
    <row r="148" spans="1:21" ht="15" x14ac:dyDescent="0.25">
      <c r="A148" s="97">
        <v>1</v>
      </c>
      <c r="B148" s="97">
        <v>2392</v>
      </c>
      <c r="C148" s="93" t="s">
        <v>142</v>
      </c>
      <c r="D148" s="96">
        <v>39342</v>
      </c>
      <c r="E148" s="97" t="s">
        <v>623</v>
      </c>
      <c r="F148" s="97" t="s">
        <v>577</v>
      </c>
      <c r="G148" s="95">
        <v>1714.22</v>
      </c>
      <c r="H148" s="95">
        <v>0</v>
      </c>
      <c r="I148" s="94" t="s">
        <v>624</v>
      </c>
      <c r="J148" s="95">
        <v>1993.92</v>
      </c>
      <c r="K148" s="95">
        <v>0</v>
      </c>
      <c r="L148" s="95"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  <c r="R148" s="95">
        <v>0</v>
      </c>
      <c r="S148" s="50">
        <f t="shared" si="5"/>
        <v>1714.22</v>
      </c>
      <c r="T148" s="50">
        <f t="shared" si="6"/>
        <v>1993.92</v>
      </c>
      <c r="U148" s="48" t="str">
        <f>VLOOKUP(B148,'FOLHA RESUMIDA'!C:I,2,0)</f>
        <v>KLEYTON DA SILVA A PEREIRA</v>
      </c>
    </row>
    <row r="149" spans="1:21" ht="15" x14ac:dyDescent="0.25">
      <c r="A149" s="97">
        <v>1</v>
      </c>
      <c r="B149" s="97">
        <v>2406</v>
      </c>
      <c r="C149" s="93" t="s">
        <v>143</v>
      </c>
      <c r="D149" s="96">
        <v>39349</v>
      </c>
      <c r="E149" s="97" t="s">
        <v>623</v>
      </c>
      <c r="F149" s="97" t="s">
        <v>492</v>
      </c>
      <c r="G149" s="95">
        <v>1348.79</v>
      </c>
      <c r="H149" s="95">
        <v>0</v>
      </c>
      <c r="I149" s="94" t="s">
        <v>624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  <c r="R149" s="95">
        <v>0</v>
      </c>
      <c r="S149" s="50">
        <f t="shared" si="5"/>
        <v>1348.79</v>
      </c>
      <c r="T149" s="50">
        <f t="shared" si="6"/>
        <v>0</v>
      </c>
      <c r="U149" s="48" t="str">
        <f>VLOOKUP(B149,'FOLHA RESUMIDA'!C:I,2,0)</f>
        <v>DEYSE MARIA DOS SANTOS SILVA</v>
      </c>
    </row>
    <row r="150" spans="1:21" ht="15" x14ac:dyDescent="0.25">
      <c r="A150" s="97">
        <v>1</v>
      </c>
      <c r="B150" s="97">
        <v>2414</v>
      </c>
      <c r="C150" s="93" t="s">
        <v>144</v>
      </c>
      <c r="D150" s="96">
        <v>39349</v>
      </c>
      <c r="E150" s="97" t="s">
        <v>623</v>
      </c>
      <c r="F150" s="97" t="s">
        <v>492</v>
      </c>
      <c r="G150" s="95">
        <v>1223.3900000000001</v>
      </c>
      <c r="H150" s="95">
        <v>0</v>
      </c>
      <c r="I150" s="94" t="s">
        <v>624</v>
      </c>
      <c r="J150" s="95">
        <v>0</v>
      </c>
      <c r="K150" s="95">
        <v>0</v>
      </c>
      <c r="L150" s="95"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  <c r="R150" s="95">
        <v>0</v>
      </c>
      <c r="S150" s="50">
        <f t="shared" si="5"/>
        <v>1223.3900000000001</v>
      </c>
      <c r="T150" s="50">
        <f t="shared" si="6"/>
        <v>0</v>
      </c>
      <c r="U150" s="48" t="str">
        <f>VLOOKUP(B150,'FOLHA RESUMIDA'!C:I,2,0)</f>
        <v>SILAS PINTO BEZERRA</v>
      </c>
    </row>
    <row r="151" spans="1:21" ht="15" x14ac:dyDescent="0.25">
      <c r="A151" s="97">
        <v>1</v>
      </c>
      <c r="B151" s="97">
        <v>2415</v>
      </c>
      <c r="C151" s="93" t="s">
        <v>145</v>
      </c>
      <c r="D151" s="96">
        <v>39349</v>
      </c>
      <c r="E151" s="97" t="s">
        <v>623</v>
      </c>
      <c r="F151" s="97" t="s">
        <v>501</v>
      </c>
      <c r="G151" s="95">
        <v>5191.91</v>
      </c>
      <c r="H151" s="95">
        <v>0</v>
      </c>
      <c r="I151" s="94" t="s">
        <v>624</v>
      </c>
      <c r="J151" s="95">
        <v>5739.47</v>
      </c>
      <c r="K151" s="95">
        <v>0</v>
      </c>
      <c r="L151" s="95"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  <c r="R151" s="95">
        <v>0</v>
      </c>
      <c r="S151" s="50">
        <f t="shared" si="5"/>
        <v>5191.91</v>
      </c>
      <c r="T151" s="50">
        <f t="shared" si="6"/>
        <v>5739.47</v>
      </c>
      <c r="U151" s="48" t="str">
        <f>VLOOKUP(B151,'FOLHA RESUMIDA'!C:I,2,0)</f>
        <v>SILVIA RENATA QUEIROZ DE FARIA</v>
      </c>
    </row>
    <row r="152" spans="1:21" ht="15" x14ac:dyDescent="0.25">
      <c r="A152" s="97">
        <v>1</v>
      </c>
      <c r="B152" s="97">
        <v>2417</v>
      </c>
      <c r="C152" s="93" t="s">
        <v>146</v>
      </c>
      <c r="D152" s="96">
        <v>39349</v>
      </c>
      <c r="E152" s="97" t="s">
        <v>623</v>
      </c>
      <c r="F152" s="97" t="s">
        <v>492</v>
      </c>
      <c r="G152" s="95">
        <v>1487.05</v>
      </c>
      <c r="H152" s="95">
        <v>0</v>
      </c>
      <c r="I152" s="94" t="s">
        <v>624</v>
      </c>
      <c r="J152" s="95">
        <v>0</v>
      </c>
      <c r="K152" s="95">
        <v>0</v>
      </c>
      <c r="L152" s="95"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  <c r="R152" s="95">
        <v>0</v>
      </c>
      <c r="S152" s="50">
        <f t="shared" si="5"/>
        <v>1487.05</v>
      </c>
      <c r="T152" s="50">
        <f t="shared" si="6"/>
        <v>0</v>
      </c>
      <c r="U152" s="48" t="str">
        <f>VLOOKUP(B152,'FOLHA RESUMIDA'!C:I,2,0)</f>
        <v>ZILDA FRUTUOSO DA SILVA</v>
      </c>
    </row>
    <row r="153" spans="1:21" ht="15" x14ac:dyDescent="0.25">
      <c r="A153" s="97">
        <v>1</v>
      </c>
      <c r="B153" s="97">
        <v>2420</v>
      </c>
      <c r="C153" s="93" t="s">
        <v>147</v>
      </c>
      <c r="D153" s="96">
        <v>39356</v>
      </c>
      <c r="E153" s="97" t="s">
        <v>623</v>
      </c>
      <c r="F153" s="97" t="s">
        <v>501</v>
      </c>
      <c r="G153" s="95">
        <v>5191.91</v>
      </c>
      <c r="H153" s="95">
        <v>0</v>
      </c>
      <c r="I153" s="94" t="s">
        <v>624</v>
      </c>
      <c r="J153" s="95">
        <v>5739.47</v>
      </c>
      <c r="K153" s="95">
        <v>0</v>
      </c>
      <c r="L153" s="95">
        <v>0</v>
      </c>
      <c r="M153" s="95">
        <v>0</v>
      </c>
      <c r="N153" s="95">
        <v>0</v>
      </c>
      <c r="O153" s="95">
        <v>0</v>
      </c>
      <c r="P153" s="95">
        <v>0</v>
      </c>
      <c r="Q153" s="95">
        <v>0</v>
      </c>
      <c r="R153" s="95">
        <v>0</v>
      </c>
      <c r="S153" s="50">
        <f t="shared" si="5"/>
        <v>5191.91</v>
      </c>
      <c r="T153" s="50">
        <f t="shared" si="6"/>
        <v>5739.47</v>
      </c>
      <c r="U153" s="48" t="str">
        <f>VLOOKUP(B153,'FOLHA RESUMIDA'!C:I,2,0)</f>
        <v>TEREZA RAQUEL F ALMEIDA</v>
      </c>
    </row>
    <row r="154" spans="1:21" ht="15" x14ac:dyDescent="0.25">
      <c r="A154" s="97">
        <v>1</v>
      </c>
      <c r="B154" s="97">
        <v>2421</v>
      </c>
      <c r="C154" s="93" t="s">
        <v>148</v>
      </c>
      <c r="D154" s="96">
        <v>39370</v>
      </c>
      <c r="E154" s="97" t="s">
        <v>623</v>
      </c>
      <c r="F154" s="97" t="s">
        <v>500</v>
      </c>
      <c r="G154" s="95">
        <v>3288.3</v>
      </c>
      <c r="H154" s="95">
        <v>0</v>
      </c>
      <c r="I154" s="94" t="s">
        <v>624</v>
      </c>
      <c r="J154" s="95">
        <v>1993.92</v>
      </c>
      <c r="K154" s="95">
        <v>0</v>
      </c>
      <c r="L154" s="95">
        <v>0</v>
      </c>
      <c r="M154" s="95">
        <v>0</v>
      </c>
      <c r="N154" s="95">
        <v>0</v>
      </c>
      <c r="O154" s="95">
        <v>0</v>
      </c>
      <c r="P154" s="95">
        <v>0</v>
      </c>
      <c r="Q154" s="95">
        <v>0</v>
      </c>
      <c r="R154" s="95">
        <v>0</v>
      </c>
      <c r="S154" s="50">
        <f t="shared" si="5"/>
        <v>3288.3</v>
      </c>
      <c r="T154" s="50">
        <f t="shared" si="6"/>
        <v>1993.92</v>
      </c>
      <c r="U154" s="48" t="str">
        <f>VLOOKUP(B154,'FOLHA RESUMIDA'!C:I,2,0)</f>
        <v>ANA CLAUDIA NUNES DE MOURA</v>
      </c>
    </row>
    <row r="155" spans="1:21" ht="15" x14ac:dyDescent="0.25">
      <c r="A155" s="97">
        <v>1</v>
      </c>
      <c r="B155" s="97">
        <v>2437</v>
      </c>
      <c r="C155" s="93" t="s">
        <v>149</v>
      </c>
      <c r="D155" s="96">
        <v>39371</v>
      </c>
      <c r="E155" s="97" t="s">
        <v>623</v>
      </c>
      <c r="F155" s="97" t="s">
        <v>574</v>
      </c>
      <c r="G155" s="95">
        <v>1714.22</v>
      </c>
      <c r="H155" s="95">
        <v>0</v>
      </c>
      <c r="I155" s="94" t="s">
        <v>624</v>
      </c>
      <c r="J155" s="95">
        <v>0</v>
      </c>
      <c r="K155" s="95">
        <v>0</v>
      </c>
      <c r="L155" s="95">
        <v>0</v>
      </c>
      <c r="M155" s="95">
        <v>0</v>
      </c>
      <c r="N155" s="95">
        <v>0</v>
      </c>
      <c r="O155" s="95">
        <v>0</v>
      </c>
      <c r="P155" s="95">
        <v>0</v>
      </c>
      <c r="Q155" s="95">
        <v>0</v>
      </c>
      <c r="R155" s="95">
        <v>0</v>
      </c>
      <c r="S155" s="50">
        <f t="shared" si="5"/>
        <v>1714.22</v>
      </c>
      <c r="T155" s="50">
        <f t="shared" si="6"/>
        <v>0</v>
      </c>
      <c r="U155" s="48" t="str">
        <f>VLOOKUP(B155,'FOLHA RESUMIDA'!C:I,2,0)</f>
        <v>CLAUDILENE DE LIMA</v>
      </c>
    </row>
    <row r="156" spans="1:21" ht="15" x14ac:dyDescent="0.25">
      <c r="A156" s="97">
        <v>1</v>
      </c>
      <c r="B156" s="97">
        <v>2440</v>
      </c>
      <c r="C156" s="93" t="s">
        <v>150</v>
      </c>
      <c r="D156" s="96">
        <v>39371</v>
      </c>
      <c r="E156" s="97" t="s">
        <v>623</v>
      </c>
      <c r="F156" s="97" t="s">
        <v>492</v>
      </c>
      <c r="G156" s="95">
        <v>1487.05</v>
      </c>
      <c r="H156" s="95">
        <v>0</v>
      </c>
      <c r="I156" s="94" t="s">
        <v>624</v>
      </c>
      <c r="J156" s="95">
        <v>1107.73</v>
      </c>
      <c r="K156" s="95">
        <v>0</v>
      </c>
      <c r="L156" s="95"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  <c r="R156" s="95">
        <v>0</v>
      </c>
      <c r="S156" s="50">
        <f t="shared" si="5"/>
        <v>1487.05</v>
      </c>
      <c r="T156" s="50">
        <f t="shared" si="6"/>
        <v>1107.73</v>
      </c>
      <c r="U156" s="48" t="str">
        <f>VLOOKUP(B156,'FOLHA RESUMIDA'!C:I,2,0)</f>
        <v>ELIANE MOREIRA DE SOUZA</v>
      </c>
    </row>
    <row r="157" spans="1:21" ht="15" x14ac:dyDescent="0.25">
      <c r="A157" s="97">
        <v>1</v>
      </c>
      <c r="B157" s="97">
        <v>2441</v>
      </c>
      <c r="C157" s="93" t="s">
        <v>151</v>
      </c>
      <c r="D157" s="96">
        <v>39371</v>
      </c>
      <c r="E157" s="97" t="s">
        <v>623</v>
      </c>
      <c r="F157" s="97" t="s">
        <v>589</v>
      </c>
      <c r="G157" s="95">
        <v>1639.5</v>
      </c>
      <c r="H157" s="95">
        <v>0</v>
      </c>
      <c r="I157" s="94" t="s">
        <v>624</v>
      </c>
      <c r="J157" s="95">
        <v>0</v>
      </c>
      <c r="K157" s="95">
        <v>0</v>
      </c>
      <c r="L157" s="95"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  <c r="R157" s="95">
        <v>0</v>
      </c>
      <c r="S157" s="50">
        <f t="shared" si="5"/>
        <v>1639.5</v>
      </c>
      <c r="T157" s="50">
        <f t="shared" si="6"/>
        <v>0</v>
      </c>
      <c r="U157" s="48" t="str">
        <f>VLOOKUP(B157,'FOLHA RESUMIDA'!C:I,2,0)</f>
        <v>ERIC JOSE SILVA VELOZO</v>
      </c>
    </row>
    <row r="158" spans="1:21" ht="15" x14ac:dyDescent="0.25">
      <c r="A158" s="97">
        <v>1</v>
      </c>
      <c r="B158" s="97">
        <v>2443</v>
      </c>
      <c r="C158" s="93" t="s">
        <v>545</v>
      </c>
      <c r="D158" s="96">
        <v>39371</v>
      </c>
      <c r="E158" s="97" t="s">
        <v>623</v>
      </c>
      <c r="F158" s="97" t="s">
        <v>492</v>
      </c>
      <c r="G158" s="95">
        <v>1487.05</v>
      </c>
      <c r="H158" s="95">
        <v>0</v>
      </c>
      <c r="I158" s="94" t="s">
        <v>624</v>
      </c>
      <c r="J158" s="95">
        <v>0</v>
      </c>
      <c r="K158" s="95">
        <v>0</v>
      </c>
      <c r="L158" s="95"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  <c r="R158" s="95">
        <v>0</v>
      </c>
      <c r="S158" s="50">
        <f t="shared" si="5"/>
        <v>1487.05</v>
      </c>
      <c r="T158" s="50">
        <f t="shared" si="6"/>
        <v>0</v>
      </c>
      <c r="U158" s="48" t="str">
        <f>VLOOKUP(B158,'FOLHA RESUMIDA'!C:I,2,0)</f>
        <v>GEYZA JANAINA FERREIRA L ALVES</v>
      </c>
    </row>
    <row r="159" spans="1:21" ht="15" x14ac:dyDescent="0.25">
      <c r="A159" s="97">
        <v>1</v>
      </c>
      <c r="B159" s="97">
        <v>2448</v>
      </c>
      <c r="C159" s="93" t="s">
        <v>152</v>
      </c>
      <c r="D159" s="96">
        <v>39371</v>
      </c>
      <c r="E159" s="97" t="s">
        <v>623</v>
      </c>
      <c r="F159" s="97" t="s">
        <v>492</v>
      </c>
      <c r="G159" s="95">
        <v>1487.05</v>
      </c>
      <c r="H159" s="95">
        <v>0</v>
      </c>
      <c r="I159" s="94" t="s">
        <v>624</v>
      </c>
      <c r="J159" s="95">
        <v>1107.73</v>
      </c>
      <c r="K159" s="95">
        <v>0</v>
      </c>
      <c r="L159" s="95">
        <v>0</v>
      </c>
      <c r="M159" s="95">
        <v>0</v>
      </c>
      <c r="N159" s="95">
        <v>0</v>
      </c>
      <c r="O159" s="95">
        <v>0</v>
      </c>
      <c r="P159" s="95">
        <v>0</v>
      </c>
      <c r="Q159" s="95">
        <v>0</v>
      </c>
      <c r="R159" s="95">
        <v>0</v>
      </c>
      <c r="S159" s="50">
        <f t="shared" si="5"/>
        <v>1487.05</v>
      </c>
      <c r="T159" s="50">
        <f t="shared" si="6"/>
        <v>1107.73</v>
      </c>
      <c r="U159" s="48" t="str">
        <f>VLOOKUP(B159,'FOLHA RESUMIDA'!C:I,2,0)</f>
        <v>JULIO CESAR DA SILVA</v>
      </c>
    </row>
    <row r="160" spans="1:21" ht="15" x14ac:dyDescent="0.25">
      <c r="A160" s="97">
        <v>1</v>
      </c>
      <c r="B160" s="97">
        <v>2451</v>
      </c>
      <c r="C160" s="93" t="s">
        <v>153</v>
      </c>
      <c r="D160" s="96">
        <v>39371</v>
      </c>
      <c r="E160" s="97" t="s">
        <v>623</v>
      </c>
      <c r="F160" s="97" t="s">
        <v>492</v>
      </c>
      <c r="G160" s="95">
        <v>1487.05</v>
      </c>
      <c r="H160" s="95">
        <v>0</v>
      </c>
      <c r="I160" s="94" t="s">
        <v>624</v>
      </c>
      <c r="J160" s="95">
        <v>0</v>
      </c>
      <c r="K160" s="95">
        <v>0</v>
      </c>
      <c r="L160" s="95">
        <v>0</v>
      </c>
      <c r="M160" s="95">
        <v>0</v>
      </c>
      <c r="N160" s="95">
        <v>0</v>
      </c>
      <c r="O160" s="95">
        <v>0</v>
      </c>
      <c r="P160" s="95">
        <v>0</v>
      </c>
      <c r="Q160" s="95">
        <v>0</v>
      </c>
      <c r="R160" s="95">
        <v>0</v>
      </c>
      <c r="S160" s="50">
        <f t="shared" si="5"/>
        <v>1487.05</v>
      </c>
      <c r="T160" s="50">
        <f t="shared" si="6"/>
        <v>0</v>
      </c>
      <c r="U160" s="48" t="str">
        <f>VLOOKUP(B160,'FOLHA RESUMIDA'!C:I,2,0)</f>
        <v>MANUELLA BOMFIM DA SILVA</v>
      </c>
    </row>
    <row r="161" spans="1:21" ht="15" x14ac:dyDescent="0.25">
      <c r="A161" s="97">
        <v>1</v>
      </c>
      <c r="B161" s="97">
        <v>2460</v>
      </c>
      <c r="C161" s="93" t="s">
        <v>154</v>
      </c>
      <c r="D161" s="96">
        <v>39371</v>
      </c>
      <c r="E161" s="97" t="s">
        <v>623</v>
      </c>
      <c r="F161" s="97" t="s">
        <v>492</v>
      </c>
      <c r="G161" s="95">
        <v>1487.05</v>
      </c>
      <c r="H161" s="95">
        <v>0</v>
      </c>
      <c r="I161" s="94" t="s">
        <v>624</v>
      </c>
      <c r="J161" s="95">
        <v>0</v>
      </c>
      <c r="K161" s="95">
        <v>0</v>
      </c>
      <c r="L161" s="95">
        <v>0</v>
      </c>
      <c r="M161" s="95">
        <v>0</v>
      </c>
      <c r="N161" s="95">
        <v>0</v>
      </c>
      <c r="O161" s="95">
        <v>0</v>
      </c>
      <c r="P161" s="95">
        <v>0</v>
      </c>
      <c r="Q161" s="95">
        <v>0</v>
      </c>
      <c r="R161" s="95">
        <v>0</v>
      </c>
      <c r="S161" s="50">
        <f t="shared" si="5"/>
        <v>1487.05</v>
      </c>
      <c r="T161" s="50">
        <f t="shared" si="6"/>
        <v>0</v>
      </c>
      <c r="U161" s="48" t="str">
        <f>VLOOKUP(B161,'FOLHA RESUMIDA'!C:I,2,0)</f>
        <v>VIVIANE OLIMPIO DOS SANTOS</v>
      </c>
    </row>
    <row r="162" spans="1:21" ht="15" x14ac:dyDescent="0.25">
      <c r="A162" s="97">
        <v>1</v>
      </c>
      <c r="B162" s="97">
        <v>2468</v>
      </c>
      <c r="C162" s="93" t="s">
        <v>155</v>
      </c>
      <c r="D162" s="96">
        <v>39485</v>
      </c>
      <c r="E162" s="97" t="s">
        <v>623</v>
      </c>
      <c r="F162" s="97" t="s">
        <v>568</v>
      </c>
      <c r="G162" s="95">
        <v>1799.95</v>
      </c>
      <c r="H162" s="95">
        <v>0</v>
      </c>
      <c r="I162" s="94" t="s">
        <v>624</v>
      </c>
      <c r="J162" s="95">
        <v>1993.92</v>
      </c>
      <c r="K162" s="95">
        <v>0</v>
      </c>
      <c r="L162" s="95">
        <v>0</v>
      </c>
      <c r="M162" s="95">
        <v>0</v>
      </c>
      <c r="N162" s="95">
        <v>3000</v>
      </c>
      <c r="O162" s="95">
        <v>0</v>
      </c>
      <c r="P162" s="95">
        <v>0</v>
      </c>
      <c r="Q162" s="95">
        <v>0</v>
      </c>
      <c r="R162" s="95">
        <v>0</v>
      </c>
      <c r="S162" s="50">
        <f t="shared" si="5"/>
        <v>1799.95</v>
      </c>
      <c r="T162" s="50">
        <f t="shared" si="6"/>
        <v>4993.92</v>
      </c>
      <c r="U162" s="48" t="str">
        <f>VLOOKUP(B162,'FOLHA RESUMIDA'!C:I,2,0)</f>
        <v>ANA GERTRUDES DE A F GUERRA</v>
      </c>
    </row>
    <row r="163" spans="1:21" ht="15" x14ac:dyDescent="0.25">
      <c r="A163" s="97">
        <v>1</v>
      </c>
      <c r="B163" s="97">
        <v>2474</v>
      </c>
      <c r="C163" s="93" t="s">
        <v>156</v>
      </c>
      <c r="D163" s="96">
        <v>39491</v>
      </c>
      <c r="E163" s="97" t="s">
        <v>623</v>
      </c>
      <c r="F163" s="97" t="s">
        <v>501</v>
      </c>
      <c r="G163" s="95">
        <v>5191.91</v>
      </c>
      <c r="H163" s="95">
        <v>0</v>
      </c>
      <c r="I163" s="94" t="s">
        <v>624</v>
      </c>
      <c r="J163" s="95">
        <v>6245.89</v>
      </c>
      <c r="K163" s="95">
        <v>0</v>
      </c>
      <c r="L163" s="95">
        <v>0</v>
      </c>
      <c r="M163" s="95">
        <v>0</v>
      </c>
      <c r="N163" s="95">
        <v>0</v>
      </c>
      <c r="O163" s="95">
        <v>0</v>
      </c>
      <c r="P163" s="95">
        <v>0</v>
      </c>
      <c r="Q163" s="95">
        <v>0</v>
      </c>
      <c r="R163" s="95">
        <v>0</v>
      </c>
      <c r="S163" s="50">
        <f t="shared" si="5"/>
        <v>5191.91</v>
      </c>
      <c r="T163" s="50">
        <f t="shared" si="6"/>
        <v>6245.89</v>
      </c>
      <c r="U163" s="48" t="str">
        <f>VLOOKUP(B163,'FOLHA RESUMIDA'!C:I,2,0)</f>
        <v>MARIA ROSEANE DOS A CLEMENTINO</v>
      </c>
    </row>
    <row r="164" spans="1:21" ht="15" x14ac:dyDescent="0.25">
      <c r="A164" s="97">
        <v>50</v>
      </c>
      <c r="B164" s="97">
        <v>2478</v>
      </c>
      <c r="C164" s="93" t="s">
        <v>453</v>
      </c>
      <c r="D164" s="96">
        <v>39524</v>
      </c>
      <c r="E164" s="97" t="s">
        <v>623</v>
      </c>
      <c r="F164" s="97" t="s">
        <v>585</v>
      </c>
      <c r="G164" s="95">
        <v>4626.9799999999996</v>
      </c>
      <c r="H164" s="95">
        <v>0</v>
      </c>
      <c r="I164" s="94" t="s">
        <v>624</v>
      </c>
      <c r="J164" s="95">
        <v>0</v>
      </c>
      <c r="K164" s="95">
        <v>0</v>
      </c>
      <c r="L164" s="95">
        <v>0</v>
      </c>
      <c r="M164" s="95">
        <v>0</v>
      </c>
      <c r="N164" s="95">
        <v>0</v>
      </c>
      <c r="O164" s="95">
        <v>0</v>
      </c>
      <c r="P164" s="95">
        <v>0</v>
      </c>
      <c r="Q164" s="95">
        <v>0</v>
      </c>
      <c r="R164" s="95">
        <v>0</v>
      </c>
      <c r="S164" s="50">
        <f t="shared" si="5"/>
        <v>4626.9799999999996</v>
      </c>
      <c r="T164" s="50">
        <f t="shared" si="6"/>
        <v>0</v>
      </c>
      <c r="U164" s="48" t="str">
        <f>VLOOKUP(B164,'FOLHA RESUMIDA'!C:I,2,0)</f>
        <v>ROGERIO MOURA VIEIRA</v>
      </c>
    </row>
    <row r="165" spans="1:21" ht="15" x14ac:dyDescent="0.25">
      <c r="A165" s="97">
        <v>20</v>
      </c>
      <c r="B165" s="97">
        <v>2481</v>
      </c>
      <c r="C165" s="93" t="s">
        <v>425</v>
      </c>
      <c r="D165" s="96">
        <v>39524</v>
      </c>
      <c r="E165" s="97" t="s">
        <v>623</v>
      </c>
      <c r="F165" s="97" t="s">
        <v>585</v>
      </c>
      <c r="G165" s="95">
        <v>4626.9799999999996</v>
      </c>
      <c r="H165" s="95">
        <v>0</v>
      </c>
      <c r="I165" s="94" t="s">
        <v>624</v>
      </c>
      <c r="J165" s="95">
        <v>0</v>
      </c>
      <c r="K165" s="95">
        <v>0</v>
      </c>
      <c r="L165" s="95">
        <v>0</v>
      </c>
      <c r="M165" s="95">
        <v>0</v>
      </c>
      <c r="N165" s="95">
        <v>0</v>
      </c>
      <c r="O165" s="95">
        <v>0</v>
      </c>
      <c r="P165" s="95">
        <v>0</v>
      </c>
      <c r="Q165" s="95">
        <v>0</v>
      </c>
      <c r="R165" s="95">
        <v>0</v>
      </c>
      <c r="S165" s="50">
        <f t="shared" si="5"/>
        <v>4626.9799999999996</v>
      </c>
      <c r="T165" s="50">
        <f t="shared" si="6"/>
        <v>0</v>
      </c>
      <c r="U165" s="48" t="str">
        <f>VLOOKUP(B165,'FOLHA RESUMIDA'!C:I,2,0)</f>
        <v>RAFAELLA MICHELLE DE L MIRANDA</v>
      </c>
    </row>
    <row r="166" spans="1:21" ht="15" x14ac:dyDescent="0.25">
      <c r="A166" s="97">
        <v>39</v>
      </c>
      <c r="B166" s="97">
        <v>2484</v>
      </c>
      <c r="C166" s="93" t="s">
        <v>446</v>
      </c>
      <c r="D166" s="96">
        <v>39524</v>
      </c>
      <c r="E166" s="97" t="s">
        <v>623</v>
      </c>
      <c r="F166" s="97" t="s">
        <v>585</v>
      </c>
      <c r="G166" s="95">
        <v>4858.32</v>
      </c>
      <c r="H166" s="95">
        <v>0</v>
      </c>
      <c r="I166" s="94" t="s">
        <v>624</v>
      </c>
      <c r="J166" s="95">
        <v>0</v>
      </c>
      <c r="K166" s="95">
        <v>0</v>
      </c>
      <c r="L166" s="95">
        <v>0</v>
      </c>
      <c r="M166" s="95">
        <v>0</v>
      </c>
      <c r="N166" s="95">
        <v>0</v>
      </c>
      <c r="O166" s="95">
        <v>0</v>
      </c>
      <c r="P166" s="95">
        <v>0</v>
      </c>
      <c r="Q166" s="95">
        <v>0</v>
      </c>
      <c r="R166" s="95">
        <v>0</v>
      </c>
      <c r="S166" s="50">
        <f t="shared" si="5"/>
        <v>4858.32</v>
      </c>
      <c r="T166" s="50">
        <f t="shared" si="6"/>
        <v>0</v>
      </c>
      <c r="U166" s="48" t="str">
        <f>VLOOKUP(B166,'FOLHA RESUMIDA'!C:I,2,0)</f>
        <v>ARLEY ANDERSON TAVARES MOREIRA</v>
      </c>
    </row>
    <row r="167" spans="1:21" ht="15" x14ac:dyDescent="0.25">
      <c r="A167" s="97">
        <v>1</v>
      </c>
      <c r="B167" s="97">
        <v>2490</v>
      </c>
      <c r="C167" s="93" t="s">
        <v>157</v>
      </c>
      <c r="D167" s="96">
        <v>39524</v>
      </c>
      <c r="E167" s="97" t="s">
        <v>623</v>
      </c>
      <c r="F167" s="97" t="s">
        <v>568</v>
      </c>
      <c r="G167" s="95">
        <v>1799.95</v>
      </c>
      <c r="H167" s="95">
        <v>0</v>
      </c>
      <c r="I167" s="94" t="s">
        <v>624</v>
      </c>
      <c r="J167" s="95">
        <v>0</v>
      </c>
      <c r="K167" s="95">
        <v>0</v>
      </c>
      <c r="L167" s="95">
        <v>0</v>
      </c>
      <c r="M167" s="95">
        <v>0</v>
      </c>
      <c r="N167" s="95">
        <v>0</v>
      </c>
      <c r="O167" s="95">
        <v>0</v>
      </c>
      <c r="P167" s="95">
        <v>0</v>
      </c>
      <c r="Q167" s="95">
        <v>0</v>
      </c>
      <c r="R167" s="95">
        <v>0</v>
      </c>
      <c r="S167" s="50">
        <f t="shared" si="5"/>
        <v>1799.95</v>
      </c>
      <c r="T167" s="50">
        <f t="shared" si="6"/>
        <v>0</v>
      </c>
      <c r="U167" s="48" t="str">
        <f>VLOOKUP(B167,'FOLHA RESUMIDA'!C:I,2,0)</f>
        <v>PAULO EDUARDO SANTOS FERREIRA</v>
      </c>
    </row>
    <row r="168" spans="1:21" ht="15" x14ac:dyDescent="0.25">
      <c r="A168" s="97">
        <v>1</v>
      </c>
      <c r="B168" s="97">
        <v>2493</v>
      </c>
      <c r="C168" s="93" t="s">
        <v>158</v>
      </c>
      <c r="D168" s="96">
        <v>39539</v>
      </c>
      <c r="E168" s="97" t="s">
        <v>623</v>
      </c>
      <c r="F168" s="97" t="s">
        <v>568</v>
      </c>
      <c r="G168" s="95">
        <v>1799.95</v>
      </c>
      <c r="H168" s="95">
        <v>0</v>
      </c>
      <c r="I168" s="94" t="s">
        <v>624</v>
      </c>
      <c r="J168" s="95">
        <v>1993.92</v>
      </c>
      <c r="K168" s="95">
        <v>0</v>
      </c>
      <c r="L168" s="95">
        <v>0</v>
      </c>
      <c r="M168" s="95">
        <v>0</v>
      </c>
      <c r="N168" s="95">
        <v>0</v>
      </c>
      <c r="O168" s="95">
        <v>0</v>
      </c>
      <c r="P168" s="95">
        <v>0</v>
      </c>
      <c r="Q168" s="95">
        <v>0</v>
      </c>
      <c r="R168" s="95">
        <v>0</v>
      </c>
      <c r="S168" s="50">
        <f t="shared" si="5"/>
        <v>1799.95</v>
      </c>
      <c r="T168" s="50">
        <f t="shared" si="6"/>
        <v>1993.92</v>
      </c>
      <c r="U168" s="48" t="str">
        <f>VLOOKUP(B168,'FOLHA RESUMIDA'!C:I,2,0)</f>
        <v>CRISTIANE R  DE O  GONCALVES</v>
      </c>
    </row>
    <row r="169" spans="1:21" ht="15" x14ac:dyDescent="0.25">
      <c r="A169" s="97">
        <v>1</v>
      </c>
      <c r="B169" s="97">
        <v>2498</v>
      </c>
      <c r="C169" s="93" t="s">
        <v>159</v>
      </c>
      <c r="D169" s="96">
        <v>39539</v>
      </c>
      <c r="E169" s="97" t="s">
        <v>623</v>
      </c>
      <c r="F169" s="97" t="s">
        <v>497</v>
      </c>
      <c r="G169" s="95">
        <v>1714.22</v>
      </c>
      <c r="H169" s="95">
        <v>0</v>
      </c>
      <c r="I169" s="94" t="s">
        <v>624</v>
      </c>
      <c r="J169" s="95">
        <v>0</v>
      </c>
      <c r="K169" s="95">
        <v>0</v>
      </c>
      <c r="L169" s="95">
        <v>0</v>
      </c>
      <c r="M169" s="95">
        <v>0</v>
      </c>
      <c r="N169" s="95">
        <v>0</v>
      </c>
      <c r="O169" s="95">
        <v>0</v>
      </c>
      <c r="P169" s="95">
        <v>0</v>
      </c>
      <c r="Q169" s="95">
        <v>0</v>
      </c>
      <c r="R169" s="95">
        <v>0</v>
      </c>
      <c r="S169" s="50">
        <f t="shared" si="5"/>
        <v>1714.22</v>
      </c>
      <c r="T169" s="50">
        <f t="shared" si="6"/>
        <v>0</v>
      </c>
      <c r="U169" s="48" t="str">
        <f>VLOOKUP(B169,'FOLHA RESUMIDA'!C:I,2,0)</f>
        <v>TEREZINHA DE J  DE L  M  NETA</v>
      </c>
    </row>
    <row r="170" spans="1:21" ht="15" x14ac:dyDescent="0.25">
      <c r="A170" s="97">
        <v>1</v>
      </c>
      <c r="B170" s="97">
        <v>2502</v>
      </c>
      <c r="C170" s="93" t="s">
        <v>160</v>
      </c>
      <c r="D170" s="96">
        <v>39553</v>
      </c>
      <c r="E170" s="97" t="s">
        <v>623</v>
      </c>
      <c r="F170" s="97" t="s">
        <v>497</v>
      </c>
      <c r="G170" s="95">
        <v>1714.22</v>
      </c>
      <c r="H170" s="95">
        <v>0</v>
      </c>
      <c r="I170" s="94" t="s">
        <v>624</v>
      </c>
      <c r="J170" s="95">
        <v>0</v>
      </c>
      <c r="K170" s="95">
        <v>0</v>
      </c>
      <c r="L170" s="95">
        <v>0</v>
      </c>
      <c r="M170" s="95">
        <v>0</v>
      </c>
      <c r="N170" s="95">
        <v>0</v>
      </c>
      <c r="O170" s="95">
        <v>0</v>
      </c>
      <c r="P170" s="95">
        <v>0</v>
      </c>
      <c r="Q170" s="95">
        <v>0</v>
      </c>
      <c r="R170" s="95">
        <v>0</v>
      </c>
      <c r="S170" s="50">
        <f t="shared" si="5"/>
        <v>1714.22</v>
      </c>
      <c r="T170" s="50">
        <f t="shared" si="6"/>
        <v>0</v>
      </c>
      <c r="U170" s="48" t="str">
        <f>VLOOKUP(B170,'FOLHA RESUMIDA'!C:I,2,0)</f>
        <v>PAULO ROBERTO DA SILVA CUNHA</v>
      </c>
    </row>
    <row r="171" spans="1:21" ht="15" x14ac:dyDescent="0.25">
      <c r="A171" s="97">
        <v>1</v>
      </c>
      <c r="B171" s="97">
        <v>2503</v>
      </c>
      <c r="C171" s="93" t="s">
        <v>161</v>
      </c>
      <c r="D171" s="96">
        <v>39553</v>
      </c>
      <c r="E171" s="97" t="s">
        <v>623</v>
      </c>
      <c r="F171" s="97" t="s">
        <v>585</v>
      </c>
      <c r="G171" s="95">
        <v>4626.9799999999996</v>
      </c>
      <c r="H171" s="95">
        <v>0</v>
      </c>
      <c r="I171" s="94" t="s">
        <v>624</v>
      </c>
      <c r="J171" s="95">
        <v>0</v>
      </c>
      <c r="K171" s="95">
        <v>0</v>
      </c>
      <c r="L171" s="95">
        <v>0</v>
      </c>
      <c r="M171" s="95">
        <v>0</v>
      </c>
      <c r="N171" s="95">
        <v>0</v>
      </c>
      <c r="O171" s="95">
        <v>0</v>
      </c>
      <c r="P171" s="95">
        <v>0</v>
      </c>
      <c r="Q171" s="95">
        <v>0</v>
      </c>
      <c r="R171" s="95">
        <v>0</v>
      </c>
      <c r="S171" s="50">
        <f t="shared" si="5"/>
        <v>4626.9799999999996</v>
      </c>
      <c r="T171" s="50">
        <f t="shared" si="6"/>
        <v>0</v>
      </c>
      <c r="U171" s="48" t="str">
        <f>VLOOKUP(B171,'FOLHA RESUMIDA'!C:I,2,0)</f>
        <v>TACIZO LUIZ PEREIRA DA SILVA</v>
      </c>
    </row>
    <row r="172" spans="1:21" ht="15" x14ac:dyDescent="0.25">
      <c r="A172" s="97">
        <v>1</v>
      </c>
      <c r="B172" s="97">
        <v>2512</v>
      </c>
      <c r="C172" s="93" t="s">
        <v>437</v>
      </c>
      <c r="D172" s="96">
        <v>39582</v>
      </c>
      <c r="E172" s="97" t="s">
        <v>623</v>
      </c>
      <c r="F172" s="97" t="s">
        <v>585</v>
      </c>
      <c r="G172" s="95">
        <v>4626.9799999999996</v>
      </c>
      <c r="H172" s="95">
        <v>0</v>
      </c>
      <c r="I172" s="94" t="s">
        <v>624</v>
      </c>
      <c r="J172" s="95">
        <v>0</v>
      </c>
      <c r="K172" s="95">
        <v>0</v>
      </c>
      <c r="L172" s="95">
        <v>0</v>
      </c>
      <c r="M172" s="95">
        <v>0</v>
      </c>
      <c r="N172" s="95">
        <v>0</v>
      </c>
      <c r="O172" s="95">
        <v>0</v>
      </c>
      <c r="P172" s="95">
        <v>0</v>
      </c>
      <c r="Q172" s="95">
        <v>0</v>
      </c>
      <c r="R172" s="95">
        <v>0</v>
      </c>
      <c r="S172" s="50">
        <f t="shared" si="5"/>
        <v>4626.9799999999996</v>
      </c>
      <c r="T172" s="50">
        <f t="shared" si="6"/>
        <v>0</v>
      </c>
      <c r="U172" s="48" t="str">
        <f>VLOOKUP(B172,'FOLHA RESUMIDA'!C:I,2,0)</f>
        <v>JOSENILDO JOSE TORRES</v>
      </c>
    </row>
    <row r="173" spans="1:21" ht="15" x14ac:dyDescent="0.25">
      <c r="A173" s="97">
        <v>1</v>
      </c>
      <c r="B173" s="97">
        <v>2514</v>
      </c>
      <c r="C173" s="93" t="s">
        <v>167</v>
      </c>
      <c r="D173" s="96">
        <v>39582</v>
      </c>
      <c r="E173" s="97" t="s">
        <v>623</v>
      </c>
      <c r="F173" s="97" t="s">
        <v>568</v>
      </c>
      <c r="G173" s="95">
        <v>1799.96</v>
      </c>
      <c r="H173" s="95">
        <v>0</v>
      </c>
      <c r="I173" s="94" t="s">
        <v>624</v>
      </c>
      <c r="J173" s="95">
        <v>708.95</v>
      </c>
      <c r="K173" s="95">
        <v>0</v>
      </c>
      <c r="L173" s="95">
        <v>0</v>
      </c>
      <c r="M173" s="95">
        <v>0</v>
      </c>
      <c r="N173" s="95">
        <v>0</v>
      </c>
      <c r="O173" s="95">
        <v>0</v>
      </c>
      <c r="P173" s="95">
        <v>0</v>
      </c>
      <c r="Q173" s="95">
        <v>0</v>
      </c>
      <c r="R173" s="95">
        <v>0</v>
      </c>
      <c r="S173" s="50">
        <f t="shared" si="5"/>
        <v>1799.96</v>
      </c>
      <c r="T173" s="50">
        <f t="shared" si="6"/>
        <v>708.95</v>
      </c>
      <c r="U173" s="48" t="str">
        <f>VLOOKUP(B173,'FOLHA RESUMIDA'!C:I,2,0)</f>
        <v>JULIANA CAVALCANTI DE SOUSA</v>
      </c>
    </row>
    <row r="174" spans="1:21" ht="15" x14ac:dyDescent="0.25">
      <c r="A174" s="97">
        <v>1</v>
      </c>
      <c r="B174" s="97">
        <v>2518</v>
      </c>
      <c r="C174" s="93" t="s">
        <v>436</v>
      </c>
      <c r="D174" s="96">
        <v>39582</v>
      </c>
      <c r="E174" s="97" t="s">
        <v>623</v>
      </c>
      <c r="F174" s="97" t="s">
        <v>568</v>
      </c>
      <c r="G174" s="95">
        <v>1799.95</v>
      </c>
      <c r="H174" s="95">
        <v>0</v>
      </c>
      <c r="I174" s="94" t="s">
        <v>624</v>
      </c>
      <c r="J174" s="95">
        <v>0</v>
      </c>
      <c r="K174" s="95">
        <v>0</v>
      </c>
      <c r="L174" s="95">
        <v>0</v>
      </c>
      <c r="M174" s="95">
        <v>0</v>
      </c>
      <c r="N174" s="95">
        <v>0</v>
      </c>
      <c r="O174" s="95">
        <v>0</v>
      </c>
      <c r="P174" s="95">
        <v>0</v>
      </c>
      <c r="Q174" s="95">
        <v>0</v>
      </c>
      <c r="R174" s="95">
        <v>0</v>
      </c>
      <c r="S174" s="50">
        <f t="shared" si="5"/>
        <v>1799.95</v>
      </c>
      <c r="T174" s="50">
        <f t="shared" si="6"/>
        <v>0</v>
      </c>
      <c r="U174" s="48" t="str">
        <f>VLOOKUP(B174,'FOLHA RESUMIDA'!C:I,2,0)</f>
        <v>ROSA MARIA BARROS VALOES</v>
      </c>
    </row>
    <row r="175" spans="1:21" ht="15" x14ac:dyDescent="0.25">
      <c r="A175" s="97">
        <v>1</v>
      </c>
      <c r="B175" s="97">
        <v>2520</v>
      </c>
      <c r="C175" s="93" t="s">
        <v>438</v>
      </c>
      <c r="D175" s="96">
        <v>39582</v>
      </c>
      <c r="E175" s="97" t="s">
        <v>623</v>
      </c>
      <c r="F175" s="97" t="s">
        <v>568</v>
      </c>
      <c r="G175" s="95">
        <v>1799.95</v>
      </c>
      <c r="H175" s="95">
        <v>0</v>
      </c>
      <c r="I175" s="94" t="s">
        <v>624</v>
      </c>
      <c r="J175" s="95">
        <v>0</v>
      </c>
      <c r="K175" s="95">
        <v>0</v>
      </c>
      <c r="L175" s="95">
        <v>0</v>
      </c>
      <c r="M175" s="95">
        <v>0</v>
      </c>
      <c r="N175" s="95">
        <v>0</v>
      </c>
      <c r="O175" s="95">
        <v>0</v>
      </c>
      <c r="P175" s="95">
        <v>0</v>
      </c>
      <c r="Q175" s="95">
        <v>0</v>
      </c>
      <c r="R175" s="95">
        <v>0</v>
      </c>
      <c r="S175" s="50">
        <f t="shared" si="5"/>
        <v>1799.95</v>
      </c>
      <c r="T175" s="50">
        <f t="shared" si="6"/>
        <v>0</v>
      </c>
      <c r="U175" s="48" t="str">
        <f>VLOOKUP(B175,'FOLHA RESUMIDA'!C:I,2,0)</f>
        <v>SELMA CRISTIANIA LIMA RORIZ</v>
      </c>
    </row>
    <row r="176" spans="1:21" ht="15" x14ac:dyDescent="0.25">
      <c r="A176" s="97">
        <v>39</v>
      </c>
      <c r="B176" s="97">
        <v>2523</v>
      </c>
      <c r="C176" s="93" t="s">
        <v>447</v>
      </c>
      <c r="D176" s="96">
        <v>39582</v>
      </c>
      <c r="E176" s="97" t="s">
        <v>623</v>
      </c>
      <c r="F176" s="97" t="s">
        <v>568</v>
      </c>
      <c r="G176" s="95">
        <v>1799.95</v>
      </c>
      <c r="H176" s="95">
        <v>0</v>
      </c>
      <c r="I176" s="94" t="s">
        <v>624</v>
      </c>
      <c r="J176" s="95">
        <v>0</v>
      </c>
      <c r="K176" s="95">
        <v>0</v>
      </c>
      <c r="L176" s="95">
        <v>195.06</v>
      </c>
      <c r="M176" s="95">
        <v>0</v>
      </c>
      <c r="N176" s="95">
        <v>0</v>
      </c>
      <c r="O176" s="95">
        <v>0</v>
      </c>
      <c r="P176" s="95">
        <v>0</v>
      </c>
      <c r="Q176" s="95">
        <v>0</v>
      </c>
      <c r="R176" s="95">
        <v>0</v>
      </c>
      <c r="S176" s="50">
        <f t="shared" si="5"/>
        <v>1799.95</v>
      </c>
      <c r="T176" s="50">
        <f t="shared" si="6"/>
        <v>195.06</v>
      </c>
      <c r="U176" s="48" t="str">
        <f>VLOOKUP(B176,'FOLHA RESUMIDA'!C:I,2,0)</f>
        <v>JANISSON COELHO DE VASCONCELOS</v>
      </c>
    </row>
    <row r="177" spans="1:21" ht="15" x14ac:dyDescent="0.25">
      <c r="A177" s="97">
        <v>10</v>
      </c>
      <c r="B177" s="97">
        <v>2525</v>
      </c>
      <c r="C177" s="93" t="s">
        <v>401</v>
      </c>
      <c r="D177" s="96">
        <v>39588</v>
      </c>
      <c r="E177" s="97" t="s">
        <v>623</v>
      </c>
      <c r="F177" s="97" t="s">
        <v>568</v>
      </c>
      <c r="G177" s="95">
        <v>1799.95</v>
      </c>
      <c r="H177" s="95">
        <v>0</v>
      </c>
      <c r="I177" s="94" t="s">
        <v>624</v>
      </c>
      <c r="J177" s="95">
        <v>0</v>
      </c>
      <c r="K177" s="95">
        <v>0</v>
      </c>
      <c r="L177" s="95">
        <v>0</v>
      </c>
      <c r="M177" s="95">
        <v>0</v>
      </c>
      <c r="N177" s="95">
        <v>0</v>
      </c>
      <c r="O177" s="95">
        <v>0</v>
      </c>
      <c r="P177" s="95">
        <v>0</v>
      </c>
      <c r="Q177" s="95">
        <v>0</v>
      </c>
      <c r="R177" s="95">
        <v>0</v>
      </c>
      <c r="S177" s="50">
        <f t="shared" si="5"/>
        <v>1799.95</v>
      </c>
      <c r="T177" s="50">
        <f t="shared" si="6"/>
        <v>0</v>
      </c>
      <c r="U177" s="48" t="str">
        <f>VLOOKUP(B177,'FOLHA RESUMIDA'!C:I,2,0)</f>
        <v>FABIANE TAVARES DE SOUZA</v>
      </c>
    </row>
    <row r="178" spans="1:21" ht="15" x14ac:dyDescent="0.25">
      <c r="A178" s="97">
        <v>1</v>
      </c>
      <c r="B178" s="97">
        <v>2526</v>
      </c>
      <c r="C178" s="93" t="s">
        <v>168</v>
      </c>
      <c r="D178" s="96">
        <v>39588</v>
      </c>
      <c r="E178" s="97" t="s">
        <v>623</v>
      </c>
      <c r="F178" s="97" t="s">
        <v>572</v>
      </c>
      <c r="G178" s="95">
        <v>1714.22</v>
      </c>
      <c r="H178" s="95">
        <v>0</v>
      </c>
      <c r="I178" s="94" t="s">
        <v>624</v>
      </c>
      <c r="J178" s="95">
        <v>0</v>
      </c>
      <c r="K178" s="95">
        <v>0</v>
      </c>
      <c r="L178" s="95">
        <v>0</v>
      </c>
      <c r="M178" s="95">
        <v>0</v>
      </c>
      <c r="N178" s="95">
        <v>0</v>
      </c>
      <c r="O178" s="95">
        <v>0</v>
      </c>
      <c r="P178" s="95">
        <v>0</v>
      </c>
      <c r="Q178" s="95">
        <v>0</v>
      </c>
      <c r="R178" s="95">
        <v>0</v>
      </c>
      <c r="S178" s="50">
        <f t="shared" si="5"/>
        <v>1714.22</v>
      </c>
      <c r="T178" s="50">
        <f t="shared" si="6"/>
        <v>0</v>
      </c>
      <c r="U178" s="48" t="str">
        <f>VLOOKUP(B178,'FOLHA RESUMIDA'!C:I,2,0)</f>
        <v>JARBAS FERREIRA DE LIMA JUNIOR</v>
      </c>
    </row>
    <row r="179" spans="1:21" ht="15" x14ac:dyDescent="0.25">
      <c r="A179" s="97">
        <v>1</v>
      </c>
      <c r="B179" s="97">
        <v>2530</v>
      </c>
      <c r="C179" s="93" t="s">
        <v>169</v>
      </c>
      <c r="D179" s="96">
        <v>39601</v>
      </c>
      <c r="E179" s="97" t="s">
        <v>623</v>
      </c>
      <c r="F179" s="97" t="s">
        <v>492</v>
      </c>
      <c r="G179" s="95">
        <v>1487.05</v>
      </c>
      <c r="H179" s="95">
        <v>0</v>
      </c>
      <c r="I179" s="94" t="s">
        <v>624</v>
      </c>
      <c r="J179" s="95">
        <v>0</v>
      </c>
      <c r="K179" s="95">
        <v>0</v>
      </c>
      <c r="L179" s="95">
        <v>0</v>
      </c>
      <c r="M179" s="95">
        <v>0</v>
      </c>
      <c r="N179" s="95">
        <v>0</v>
      </c>
      <c r="O179" s="95">
        <v>0</v>
      </c>
      <c r="P179" s="95">
        <v>0</v>
      </c>
      <c r="Q179" s="95">
        <v>0</v>
      </c>
      <c r="R179" s="95">
        <v>0</v>
      </c>
      <c r="S179" s="50">
        <f t="shared" si="5"/>
        <v>1487.05</v>
      </c>
      <c r="T179" s="50">
        <f t="shared" si="6"/>
        <v>0</v>
      </c>
      <c r="U179" s="48" t="str">
        <f>VLOOKUP(B179,'FOLHA RESUMIDA'!C:I,2,0)</f>
        <v>ARLEILDA MENDES DA SILVA</v>
      </c>
    </row>
    <row r="180" spans="1:21" ht="15" x14ac:dyDescent="0.25">
      <c r="A180" s="97">
        <v>1</v>
      </c>
      <c r="B180" s="97">
        <v>2534</v>
      </c>
      <c r="C180" s="93" t="s">
        <v>170</v>
      </c>
      <c r="D180" s="96">
        <v>39601</v>
      </c>
      <c r="E180" s="97" t="s">
        <v>623</v>
      </c>
      <c r="F180" s="97" t="s">
        <v>492</v>
      </c>
      <c r="G180" s="95">
        <v>1487.05</v>
      </c>
      <c r="H180" s="95">
        <v>0</v>
      </c>
      <c r="I180" s="94" t="s">
        <v>624</v>
      </c>
      <c r="J180" s="95">
        <v>0</v>
      </c>
      <c r="K180" s="95">
        <v>0</v>
      </c>
      <c r="L180" s="95">
        <v>0</v>
      </c>
      <c r="M180" s="95">
        <v>0</v>
      </c>
      <c r="N180" s="95">
        <v>0</v>
      </c>
      <c r="O180" s="95">
        <v>0</v>
      </c>
      <c r="P180" s="95">
        <v>0</v>
      </c>
      <c r="Q180" s="95">
        <v>0</v>
      </c>
      <c r="R180" s="95">
        <v>0</v>
      </c>
      <c r="S180" s="50">
        <f t="shared" si="5"/>
        <v>1487.05</v>
      </c>
      <c r="T180" s="50">
        <f t="shared" si="6"/>
        <v>0</v>
      </c>
      <c r="U180" s="48" t="str">
        <f>VLOOKUP(B180,'FOLHA RESUMIDA'!C:I,2,0)</f>
        <v>EMANUEL MESSIAS RIBEIRO COSTA</v>
      </c>
    </row>
    <row r="181" spans="1:21" ht="15" x14ac:dyDescent="0.25">
      <c r="A181" s="97">
        <v>1</v>
      </c>
      <c r="B181" s="97">
        <v>2539</v>
      </c>
      <c r="C181" s="93" t="s">
        <v>171</v>
      </c>
      <c r="D181" s="96">
        <v>39601</v>
      </c>
      <c r="E181" s="97" t="s">
        <v>623</v>
      </c>
      <c r="F181" s="97" t="s">
        <v>589</v>
      </c>
      <c r="G181" s="95">
        <v>1721.46</v>
      </c>
      <c r="H181" s="95">
        <v>0</v>
      </c>
      <c r="I181" s="94" t="s">
        <v>624</v>
      </c>
      <c r="J181" s="95">
        <v>0</v>
      </c>
      <c r="K181" s="95">
        <v>0</v>
      </c>
      <c r="L181" s="95">
        <v>0</v>
      </c>
      <c r="M181" s="95">
        <v>0</v>
      </c>
      <c r="N181" s="95">
        <v>0</v>
      </c>
      <c r="O181" s="95">
        <v>0</v>
      </c>
      <c r="P181" s="95">
        <v>0</v>
      </c>
      <c r="Q181" s="95">
        <v>0</v>
      </c>
      <c r="R181" s="95">
        <v>0</v>
      </c>
      <c r="S181" s="50">
        <f t="shared" si="5"/>
        <v>1721.46</v>
      </c>
      <c r="T181" s="50">
        <f t="shared" si="6"/>
        <v>0</v>
      </c>
      <c r="U181" s="48" t="str">
        <f>VLOOKUP(B181,'FOLHA RESUMIDA'!C:I,2,0)</f>
        <v>JOSENILDA BEZERRA DA SILVA</v>
      </c>
    </row>
    <row r="182" spans="1:21" ht="15" x14ac:dyDescent="0.25">
      <c r="A182" s="97">
        <v>1</v>
      </c>
      <c r="B182" s="97">
        <v>2541</v>
      </c>
      <c r="C182" s="93" t="s">
        <v>172</v>
      </c>
      <c r="D182" s="96">
        <v>39601</v>
      </c>
      <c r="E182" s="97" t="s">
        <v>623</v>
      </c>
      <c r="F182" s="97" t="s">
        <v>492</v>
      </c>
      <c r="G182" s="95">
        <v>1487.05</v>
      </c>
      <c r="H182" s="95">
        <v>0</v>
      </c>
      <c r="I182" s="94" t="s">
        <v>624</v>
      </c>
      <c r="J182" s="95">
        <v>1993.92</v>
      </c>
      <c r="K182" s="95">
        <v>0</v>
      </c>
      <c r="L182" s="95">
        <v>0</v>
      </c>
      <c r="M182" s="95">
        <v>0</v>
      </c>
      <c r="N182" s="95">
        <v>0</v>
      </c>
      <c r="O182" s="95">
        <v>0</v>
      </c>
      <c r="P182" s="95">
        <v>0</v>
      </c>
      <c r="Q182" s="95">
        <v>0</v>
      </c>
      <c r="R182" s="95">
        <v>0</v>
      </c>
      <c r="S182" s="50">
        <f t="shared" si="5"/>
        <v>1487.05</v>
      </c>
      <c r="T182" s="50">
        <f t="shared" si="6"/>
        <v>1993.92</v>
      </c>
      <c r="U182" s="48" t="str">
        <f>VLOOKUP(B182,'FOLHA RESUMIDA'!C:I,2,0)</f>
        <v>MARCELA SALLES DA SILVA</v>
      </c>
    </row>
    <row r="183" spans="1:21" ht="15" x14ac:dyDescent="0.25">
      <c r="A183" s="97">
        <v>59</v>
      </c>
      <c r="B183" s="97">
        <v>2547</v>
      </c>
      <c r="C183" s="93" t="s">
        <v>466</v>
      </c>
      <c r="D183" s="96">
        <v>39601</v>
      </c>
      <c r="E183" s="97" t="s">
        <v>623</v>
      </c>
      <c r="F183" s="97" t="s">
        <v>568</v>
      </c>
      <c r="G183" s="95">
        <v>1799.96</v>
      </c>
      <c r="H183" s="95">
        <v>0</v>
      </c>
      <c r="I183" s="94" t="s">
        <v>624</v>
      </c>
      <c r="J183" s="95">
        <v>0</v>
      </c>
      <c r="K183" s="95">
        <v>0</v>
      </c>
      <c r="L183" s="95">
        <v>0</v>
      </c>
      <c r="M183" s="95">
        <v>0</v>
      </c>
      <c r="N183" s="95">
        <v>0</v>
      </c>
      <c r="O183" s="95">
        <v>0</v>
      </c>
      <c r="P183" s="95">
        <v>0</v>
      </c>
      <c r="Q183" s="95">
        <v>0</v>
      </c>
      <c r="R183" s="95">
        <v>0</v>
      </c>
      <c r="S183" s="50">
        <f t="shared" si="5"/>
        <v>1799.96</v>
      </c>
      <c r="T183" s="50">
        <f t="shared" si="6"/>
        <v>0</v>
      </c>
      <c r="U183" s="48" t="str">
        <f>VLOOKUP(B183,'FOLHA RESUMIDA'!C:I,2,0)</f>
        <v>CYNTHIA RODRIGUES DE ALMEIDA</v>
      </c>
    </row>
    <row r="184" spans="1:21" ht="15" x14ac:dyDescent="0.25">
      <c r="A184" s="97">
        <v>1</v>
      </c>
      <c r="B184" s="97">
        <v>2548</v>
      </c>
      <c r="C184" s="93" t="s">
        <v>173</v>
      </c>
      <c r="D184" s="96">
        <v>39601</v>
      </c>
      <c r="E184" s="97" t="s">
        <v>623</v>
      </c>
      <c r="F184" s="97" t="s">
        <v>568</v>
      </c>
      <c r="G184" s="95">
        <v>1889.96</v>
      </c>
      <c r="H184" s="95">
        <v>0</v>
      </c>
      <c r="I184" s="94" t="s">
        <v>624</v>
      </c>
      <c r="J184" s="95">
        <v>1350.38</v>
      </c>
      <c r="K184" s="95">
        <v>0</v>
      </c>
      <c r="L184" s="95">
        <v>0</v>
      </c>
      <c r="M184" s="95">
        <v>0</v>
      </c>
      <c r="N184" s="95">
        <v>0</v>
      </c>
      <c r="O184" s="95">
        <v>0</v>
      </c>
      <c r="P184" s="95">
        <v>0</v>
      </c>
      <c r="Q184" s="95">
        <v>0</v>
      </c>
      <c r="R184" s="95">
        <v>0</v>
      </c>
      <c r="S184" s="50">
        <f t="shared" si="5"/>
        <v>1889.96</v>
      </c>
      <c r="T184" s="50">
        <f t="shared" si="6"/>
        <v>1350.38</v>
      </c>
      <c r="U184" s="48" t="str">
        <f>VLOOKUP(B184,'FOLHA RESUMIDA'!C:I,2,0)</f>
        <v>ELIANA PEREIRA SANTANA</v>
      </c>
    </row>
    <row r="185" spans="1:21" ht="15" x14ac:dyDescent="0.25">
      <c r="A185" s="97">
        <v>1</v>
      </c>
      <c r="B185" s="97">
        <v>2553</v>
      </c>
      <c r="C185" s="93" t="s">
        <v>174</v>
      </c>
      <c r="D185" s="96">
        <v>39601</v>
      </c>
      <c r="E185" s="97" t="s">
        <v>623</v>
      </c>
      <c r="F185" s="97" t="s">
        <v>568</v>
      </c>
      <c r="G185" s="95">
        <v>1799.95</v>
      </c>
      <c r="H185" s="95">
        <v>0</v>
      </c>
      <c r="I185" s="94" t="s">
        <v>624</v>
      </c>
      <c r="J185" s="95">
        <v>1993.92</v>
      </c>
      <c r="K185" s="95">
        <v>0</v>
      </c>
      <c r="L185" s="95">
        <v>0</v>
      </c>
      <c r="M185" s="95">
        <v>0</v>
      </c>
      <c r="N185" s="95">
        <v>0</v>
      </c>
      <c r="O185" s="95">
        <v>0</v>
      </c>
      <c r="P185" s="95">
        <v>0</v>
      </c>
      <c r="Q185" s="95">
        <v>0</v>
      </c>
      <c r="R185" s="95">
        <v>0</v>
      </c>
      <c r="S185" s="50">
        <f t="shared" si="5"/>
        <v>1799.95</v>
      </c>
      <c r="T185" s="50">
        <f t="shared" si="6"/>
        <v>1993.92</v>
      </c>
      <c r="U185" s="48" t="str">
        <f>VLOOKUP(B185,'FOLHA RESUMIDA'!C:I,2,0)</f>
        <v>LIVIA DA SILVA LIMA</v>
      </c>
    </row>
    <row r="186" spans="1:21" ht="15" x14ac:dyDescent="0.25">
      <c r="A186" s="97">
        <v>1</v>
      </c>
      <c r="B186" s="97">
        <v>2559</v>
      </c>
      <c r="C186" s="93" t="s">
        <v>409</v>
      </c>
      <c r="D186" s="96">
        <v>39601</v>
      </c>
      <c r="E186" s="97" t="s">
        <v>623</v>
      </c>
      <c r="F186" s="97" t="s">
        <v>568</v>
      </c>
      <c r="G186" s="95">
        <v>1799.95</v>
      </c>
      <c r="H186" s="95">
        <v>0</v>
      </c>
      <c r="I186" s="94" t="s">
        <v>624</v>
      </c>
      <c r="J186" s="95">
        <v>0</v>
      </c>
      <c r="K186" s="95">
        <v>0</v>
      </c>
      <c r="L186" s="95">
        <v>0</v>
      </c>
      <c r="M186" s="95">
        <v>0</v>
      </c>
      <c r="N186" s="95">
        <v>0</v>
      </c>
      <c r="O186" s="95">
        <v>0</v>
      </c>
      <c r="P186" s="95">
        <v>0</v>
      </c>
      <c r="Q186" s="95">
        <v>0</v>
      </c>
      <c r="R186" s="95">
        <v>0</v>
      </c>
      <c r="S186" s="50">
        <f t="shared" si="5"/>
        <v>1799.95</v>
      </c>
      <c r="T186" s="50">
        <f t="shared" si="6"/>
        <v>0</v>
      </c>
      <c r="U186" s="48" t="str">
        <f>VLOOKUP(B186,'FOLHA RESUMIDA'!C:I,2,0)</f>
        <v>SANDRO DE MIRANDA SANTOS</v>
      </c>
    </row>
    <row r="187" spans="1:21" ht="15" x14ac:dyDescent="0.25">
      <c r="A187" s="97">
        <v>1</v>
      </c>
      <c r="B187" s="97">
        <v>2562</v>
      </c>
      <c r="C187" s="93" t="s">
        <v>427</v>
      </c>
      <c r="D187" s="96">
        <v>39601</v>
      </c>
      <c r="E187" s="97" t="s">
        <v>623</v>
      </c>
      <c r="F187" s="97" t="s">
        <v>585</v>
      </c>
      <c r="G187" s="95">
        <v>4626.9799999999996</v>
      </c>
      <c r="H187" s="95">
        <v>0</v>
      </c>
      <c r="I187" s="94" t="s">
        <v>624</v>
      </c>
      <c r="J187" s="95">
        <v>0</v>
      </c>
      <c r="K187" s="95">
        <v>0</v>
      </c>
      <c r="L187" s="95">
        <v>0</v>
      </c>
      <c r="M187" s="95">
        <v>0</v>
      </c>
      <c r="N187" s="95">
        <v>0</v>
      </c>
      <c r="O187" s="95">
        <v>0</v>
      </c>
      <c r="P187" s="95">
        <v>0</v>
      </c>
      <c r="Q187" s="95">
        <v>0</v>
      </c>
      <c r="R187" s="95">
        <v>0</v>
      </c>
      <c r="S187" s="50">
        <f t="shared" si="5"/>
        <v>4626.9799999999996</v>
      </c>
      <c r="T187" s="50">
        <f t="shared" si="6"/>
        <v>0</v>
      </c>
      <c r="U187" s="48" t="str">
        <f>VLOOKUP(B187,'FOLHA RESUMIDA'!C:I,2,0)</f>
        <v>ERIKA MARQUES BEZERRA</v>
      </c>
    </row>
    <row r="188" spans="1:21" ht="15" x14ac:dyDescent="0.25">
      <c r="A188" s="97">
        <v>50</v>
      </c>
      <c r="B188" s="97">
        <v>2568</v>
      </c>
      <c r="C188" s="93" t="s">
        <v>465</v>
      </c>
      <c r="D188" s="96">
        <v>39608</v>
      </c>
      <c r="E188" s="97" t="s">
        <v>623</v>
      </c>
      <c r="F188" s="97" t="s">
        <v>585</v>
      </c>
      <c r="G188" s="95">
        <v>4626.9799999999996</v>
      </c>
      <c r="H188" s="95">
        <v>0</v>
      </c>
      <c r="I188" s="94" t="s">
        <v>624</v>
      </c>
      <c r="J188" s="95">
        <v>0</v>
      </c>
      <c r="K188" s="95">
        <v>0</v>
      </c>
      <c r="L188" s="95">
        <v>0</v>
      </c>
      <c r="M188" s="95">
        <v>0</v>
      </c>
      <c r="N188" s="95">
        <v>0</v>
      </c>
      <c r="O188" s="95">
        <v>0</v>
      </c>
      <c r="P188" s="95">
        <v>0</v>
      </c>
      <c r="Q188" s="95">
        <v>0</v>
      </c>
      <c r="R188" s="95">
        <v>0</v>
      </c>
      <c r="S188" s="50">
        <f t="shared" si="5"/>
        <v>4626.9799999999996</v>
      </c>
      <c r="T188" s="50">
        <f t="shared" si="6"/>
        <v>0</v>
      </c>
      <c r="U188" s="48" t="str">
        <f>VLOOKUP(B188,'FOLHA RESUMIDA'!C:I,2,0)</f>
        <v>CATARINA DANIELLE DA S AMORIM</v>
      </c>
    </row>
    <row r="189" spans="1:21" ht="15" x14ac:dyDescent="0.25">
      <c r="A189" s="97">
        <v>1</v>
      </c>
      <c r="B189" s="97">
        <v>2574</v>
      </c>
      <c r="C189" s="93" t="s">
        <v>175</v>
      </c>
      <c r="D189" s="96">
        <v>39615</v>
      </c>
      <c r="E189" s="97" t="s">
        <v>623</v>
      </c>
      <c r="F189" s="97" t="s">
        <v>568</v>
      </c>
      <c r="G189" s="95">
        <v>1889.96</v>
      </c>
      <c r="H189" s="95">
        <v>0</v>
      </c>
      <c r="I189" s="94" t="s">
        <v>624</v>
      </c>
      <c r="J189" s="95">
        <v>1993.92</v>
      </c>
      <c r="K189" s="95">
        <v>0</v>
      </c>
      <c r="L189" s="95">
        <v>0</v>
      </c>
      <c r="M189" s="95">
        <v>0</v>
      </c>
      <c r="N189" s="95">
        <v>0</v>
      </c>
      <c r="O189" s="95">
        <v>0</v>
      </c>
      <c r="P189" s="95">
        <v>0</v>
      </c>
      <c r="Q189" s="95">
        <v>0</v>
      </c>
      <c r="R189" s="95">
        <v>0</v>
      </c>
      <c r="S189" s="50">
        <f t="shared" si="5"/>
        <v>1889.96</v>
      </c>
      <c r="T189" s="50">
        <f t="shared" si="6"/>
        <v>1993.92</v>
      </c>
      <c r="U189" s="48" t="str">
        <f>VLOOKUP(B189,'FOLHA RESUMIDA'!C:I,2,0)</f>
        <v>ANDERSON SANTOS DE LIMA FARIAS</v>
      </c>
    </row>
    <row r="190" spans="1:21" ht="15" x14ac:dyDescent="0.25">
      <c r="A190" s="97">
        <v>1</v>
      </c>
      <c r="B190" s="97">
        <v>2577</v>
      </c>
      <c r="C190" s="93" t="s">
        <v>176</v>
      </c>
      <c r="D190" s="96">
        <v>39615</v>
      </c>
      <c r="E190" s="97" t="s">
        <v>623</v>
      </c>
      <c r="F190" s="97" t="s">
        <v>568</v>
      </c>
      <c r="G190" s="95">
        <v>1799.95</v>
      </c>
      <c r="H190" s="95">
        <v>0</v>
      </c>
      <c r="I190" s="94" t="s">
        <v>624</v>
      </c>
      <c r="J190" s="95">
        <v>708.95</v>
      </c>
      <c r="K190" s="95">
        <v>0</v>
      </c>
      <c r="L190" s="95">
        <v>0</v>
      </c>
      <c r="M190" s="95">
        <v>0</v>
      </c>
      <c r="N190" s="95">
        <v>0</v>
      </c>
      <c r="O190" s="95">
        <v>0</v>
      </c>
      <c r="P190" s="95">
        <v>0</v>
      </c>
      <c r="Q190" s="95">
        <v>0</v>
      </c>
      <c r="R190" s="95">
        <v>0</v>
      </c>
      <c r="S190" s="50">
        <f t="shared" si="5"/>
        <v>1799.95</v>
      </c>
      <c r="T190" s="50">
        <f t="shared" si="6"/>
        <v>708.95</v>
      </c>
      <c r="U190" s="48" t="str">
        <f>VLOOKUP(B190,'FOLHA RESUMIDA'!C:I,2,0)</f>
        <v>CARLA CRISTINA OLIVEIRA MATOS</v>
      </c>
    </row>
    <row r="191" spans="1:21" ht="15" x14ac:dyDescent="0.25">
      <c r="A191" s="97">
        <v>1</v>
      </c>
      <c r="B191" s="97">
        <v>2584</v>
      </c>
      <c r="C191" s="93" t="s">
        <v>177</v>
      </c>
      <c r="D191" s="96">
        <v>39615</v>
      </c>
      <c r="E191" s="97" t="s">
        <v>623</v>
      </c>
      <c r="F191" s="97" t="s">
        <v>568</v>
      </c>
      <c r="G191" s="95">
        <v>1799.96</v>
      </c>
      <c r="H191" s="95">
        <v>0</v>
      </c>
      <c r="I191" s="94" t="s">
        <v>624</v>
      </c>
      <c r="J191" s="95">
        <v>0</v>
      </c>
      <c r="K191" s="95">
        <v>0</v>
      </c>
      <c r="L191" s="95">
        <v>0</v>
      </c>
      <c r="M191" s="95">
        <v>0</v>
      </c>
      <c r="N191" s="95">
        <v>0</v>
      </c>
      <c r="O191" s="95">
        <v>0</v>
      </c>
      <c r="P191" s="95">
        <v>0</v>
      </c>
      <c r="Q191" s="95">
        <v>0</v>
      </c>
      <c r="R191" s="95">
        <v>0</v>
      </c>
      <c r="S191" s="50">
        <f t="shared" si="5"/>
        <v>1799.96</v>
      </c>
      <c r="T191" s="50">
        <f t="shared" si="6"/>
        <v>0</v>
      </c>
      <c r="U191" s="48" t="str">
        <f>VLOOKUP(B191,'FOLHA RESUMIDA'!C:I,2,0)</f>
        <v>HELIA MARIA ALEXANDRE DE SOUZA</v>
      </c>
    </row>
    <row r="192" spans="1:21" ht="15" x14ac:dyDescent="0.25">
      <c r="A192" s="97">
        <v>1</v>
      </c>
      <c r="B192" s="97">
        <v>2585</v>
      </c>
      <c r="C192" s="93" t="s">
        <v>178</v>
      </c>
      <c r="D192" s="96">
        <v>39615</v>
      </c>
      <c r="E192" s="97" t="s">
        <v>623</v>
      </c>
      <c r="F192" s="97" t="s">
        <v>568</v>
      </c>
      <c r="G192" s="95">
        <v>1799.95</v>
      </c>
      <c r="H192" s="95">
        <v>0</v>
      </c>
      <c r="I192" s="94" t="s">
        <v>624</v>
      </c>
      <c r="J192" s="95">
        <v>0</v>
      </c>
      <c r="K192" s="95">
        <v>0</v>
      </c>
      <c r="L192" s="95">
        <v>0</v>
      </c>
      <c r="M192" s="95">
        <v>0</v>
      </c>
      <c r="N192" s="95">
        <v>0</v>
      </c>
      <c r="O192" s="95">
        <v>0</v>
      </c>
      <c r="P192" s="95">
        <v>0</v>
      </c>
      <c r="Q192" s="95">
        <v>0</v>
      </c>
      <c r="R192" s="95">
        <v>0</v>
      </c>
      <c r="S192" s="50">
        <f t="shared" si="5"/>
        <v>1799.95</v>
      </c>
      <c r="T192" s="50">
        <f t="shared" si="6"/>
        <v>0</v>
      </c>
      <c r="U192" s="48" t="str">
        <f>VLOOKUP(B192,'FOLHA RESUMIDA'!C:I,2,0)</f>
        <v>HELIO DO N BARBOZA JUNIOR</v>
      </c>
    </row>
    <row r="193" spans="1:21" ht="15" x14ac:dyDescent="0.25">
      <c r="A193" s="97">
        <v>1</v>
      </c>
      <c r="B193" s="97">
        <v>2586</v>
      </c>
      <c r="C193" s="93" t="s">
        <v>410</v>
      </c>
      <c r="D193" s="96">
        <v>39615</v>
      </c>
      <c r="E193" s="97" t="s">
        <v>623</v>
      </c>
      <c r="F193" s="97" t="s">
        <v>568</v>
      </c>
      <c r="G193" s="95">
        <v>1799.95</v>
      </c>
      <c r="H193" s="95">
        <v>0</v>
      </c>
      <c r="I193" s="94" t="s">
        <v>624</v>
      </c>
      <c r="J193" s="95">
        <v>708.95</v>
      </c>
      <c r="K193" s="95">
        <v>0</v>
      </c>
      <c r="L193" s="95">
        <v>0</v>
      </c>
      <c r="M193" s="95">
        <v>0</v>
      </c>
      <c r="N193" s="95">
        <v>0</v>
      </c>
      <c r="O193" s="95">
        <v>0</v>
      </c>
      <c r="P193" s="95">
        <v>0</v>
      </c>
      <c r="Q193" s="95">
        <v>0</v>
      </c>
      <c r="R193" s="95">
        <v>0</v>
      </c>
      <c r="S193" s="50">
        <f t="shared" si="5"/>
        <v>1799.95</v>
      </c>
      <c r="T193" s="50">
        <f t="shared" si="6"/>
        <v>708.95</v>
      </c>
      <c r="U193" s="48" t="str">
        <f>VLOOKUP(B193,'FOLHA RESUMIDA'!C:I,2,0)</f>
        <v>JAQUELINE P F DE OLIVEIRA</v>
      </c>
    </row>
    <row r="194" spans="1:21" ht="15" x14ac:dyDescent="0.25">
      <c r="A194" s="97">
        <v>1</v>
      </c>
      <c r="B194" s="97">
        <v>2588</v>
      </c>
      <c r="C194" s="93" t="s">
        <v>179</v>
      </c>
      <c r="D194" s="96">
        <v>39615</v>
      </c>
      <c r="E194" s="97" t="s">
        <v>623</v>
      </c>
      <c r="F194" s="97" t="s">
        <v>568</v>
      </c>
      <c r="G194" s="95">
        <v>1799.95</v>
      </c>
      <c r="H194" s="95">
        <v>0</v>
      </c>
      <c r="I194" s="94" t="s">
        <v>624</v>
      </c>
      <c r="J194" s="95">
        <v>1993.92</v>
      </c>
      <c r="K194" s="95">
        <v>0</v>
      </c>
      <c r="L194" s="95">
        <v>0</v>
      </c>
      <c r="M194" s="95">
        <v>0</v>
      </c>
      <c r="N194" s="95">
        <v>0</v>
      </c>
      <c r="O194" s="95">
        <v>0</v>
      </c>
      <c r="P194" s="95">
        <v>0</v>
      </c>
      <c r="Q194" s="95">
        <v>0</v>
      </c>
      <c r="R194" s="95">
        <v>0</v>
      </c>
      <c r="S194" s="50">
        <f t="shared" si="5"/>
        <v>1799.95</v>
      </c>
      <c r="T194" s="50">
        <f t="shared" si="6"/>
        <v>1993.92</v>
      </c>
      <c r="U194" s="48" t="str">
        <f>VLOOKUP(B194,'FOLHA RESUMIDA'!C:I,2,0)</f>
        <v>JOSE NEVES DA SILVA JUNIOR</v>
      </c>
    </row>
    <row r="195" spans="1:21" ht="15" x14ac:dyDescent="0.25">
      <c r="A195" s="97">
        <v>1</v>
      </c>
      <c r="B195" s="97">
        <v>2596</v>
      </c>
      <c r="C195" s="93" t="s">
        <v>439</v>
      </c>
      <c r="D195" s="96">
        <v>39615</v>
      </c>
      <c r="E195" s="97" t="s">
        <v>623</v>
      </c>
      <c r="F195" s="97" t="s">
        <v>568</v>
      </c>
      <c r="G195" s="95">
        <v>1799.95</v>
      </c>
      <c r="H195" s="95">
        <v>0</v>
      </c>
      <c r="I195" s="94" t="s">
        <v>624</v>
      </c>
      <c r="J195" s="95">
        <v>0</v>
      </c>
      <c r="K195" s="95">
        <v>0</v>
      </c>
      <c r="L195" s="95">
        <v>0</v>
      </c>
      <c r="M195" s="95">
        <v>0</v>
      </c>
      <c r="N195" s="95">
        <v>0</v>
      </c>
      <c r="O195" s="95">
        <v>0</v>
      </c>
      <c r="P195" s="95">
        <v>0</v>
      </c>
      <c r="Q195" s="95">
        <v>0</v>
      </c>
      <c r="R195" s="95">
        <v>0</v>
      </c>
      <c r="S195" s="50">
        <f t="shared" si="5"/>
        <v>1799.95</v>
      </c>
      <c r="T195" s="50">
        <f t="shared" si="6"/>
        <v>0</v>
      </c>
      <c r="U195" s="48" t="str">
        <f>VLOOKUP(B195,'FOLHA RESUMIDA'!C:I,2,0)</f>
        <v>WELLIDA CRISTIANE DE M  GUERRA</v>
      </c>
    </row>
    <row r="196" spans="1:21" ht="15" x14ac:dyDescent="0.25">
      <c r="A196" s="97">
        <v>47</v>
      </c>
      <c r="B196" s="97">
        <v>2602</v>
      </c>
      <c r="C196" s="93" t="s">
        <v>448</v>
      </c>
      <c r="D196" s="96">
        <v>39615</v>
      </c>
      <c r="E196" s="97" t="s">
        <v>623</v>
      </c>
      <c r="F196" s="97" t="s">
        <v>585</v>
      </c>
      <c r="G196" s="95">
        <v>4626.9799999999996</v>
      </c>
      <c r="H196" s="95">
        <v>0</v>
      </c>
      <c r="I196" s="94" t="s">
        <v>624</v>
      </c>
      <c r="J196" s="95">
        <v>0</v>
      </c>
      <c r="K196" s="95">
        <v>0</v>
      </c>
      <c r="L196" s="95">
        <v>0</v>
      </c>
      <c r="M196" s="95">
        <v>0</v>
      </c>
      <c r="N196" s="95">
        <v>0</v>
      </c>
      <c r="O196" s="95">
        <v>0</v>
      </c>
      <c r="P196" s="95">
        <v>0</v>
      </c>
      <c r="Q196" s="95">
        <v>0</v>
      </c>
      <c r="R196" s="95">
        <v>0</v>
      </c>
      <c r="S196" s="50">
        <f t="shared" si="5"/>
        <v>4626.9799999999996</v>
      </c>
      <c r="T196" s="50">
        <f t="shared" si="6"/>
        <v>0</v>
      </c>
      <c r="U196" s="48" t="str">
        <f>VLOOKUP(B196,'FOLHA RESUMIDA'!C:I,2,0)</f>
        <v>DIANA ATALECIA NEVES DE SA</v>
      </c>
    </row>
    <row r="197" spans="1:21" ht="15" x14ac:dyDescent="0.25">
      <c r="A197" s="97">
        <v>59</v>
      </c>
      <c r="B197" s="97">
        <v>2604</v>
      </c>
      <c r="C197" s="93" t="s">
        <v>467</v>
      </c>
      <c r="D197" s="96">
        <v>39615</v>
      </c>
      <c r="E197" s="97" t="s">
        <v>623</v>
      </c>
      <c r="F197" s="97" t="s">
        <v>585</v>
      </c>
      <c r="G197" s="95">
        <v>4626.9799999999996</v>
      </c>
      <c r="H197" s="95">
        <v>0</v>
      </c>
      <c r="I197" s="94" t="s">
        <v>624</v>
      </c>
      <c r="J197" s="95">
        <v>0</v>
      </c>
      <c r="K197" s="95">
        <v>0</v>
      </c>
      <c r="L197" s="95">
        <v>0</v>
      </c>
      <c r="M197" s="95">
        <v>0</v>
      </c>
      <c r="N197" s="95">
        <v>0</v>
      </c>
      <c r="O197" s="95">
        <v>0</v>
      </c>
      <c r="P197" s="95">
        <v>0</v>
      </c>
      <c r="Q197" s="95">
        <v>0</v>
      </c>
      <c r="R197" s="95">
        <v>0</v>
      </c>
      <c r="S197" s="50">
        <f t="shared" ref="S197:S260" si="7">SUM(G197:H197)</f>
        <v>4626.9799999999996</v>
      </c>
      <c r="T197" s="50">
        <f t="shared" si="6"/>
        <v>0</v>
      </c>
      <c r="U197" s="48" t="str">
        <f>VLOOKUP(B197,'FOLHA RESUMIDA'!C:I,2,0)</f>
        <v>JAMINE K  G  DA ROCHA MARTINS</v>
      </c>
    </row>
    <row r="198" spans="1:21" ht="15" x14ac:dyDescent="0.25">
      <c r="A198" s="97">
        <v>1</v>
      </c>
      <c r="B198" s="97">
        <v>2614</v>
      </c>
      <c r="C198" s="93" t="s">
        <v>180</v>
      </c>
      <c r="D198" s="96">
        <v>39615</v>
      </c>
      <c r="E198" s="97" t="s">
        <v>623</v>
      </c>
      <c r="F198" s="97" t="s">
        <v>492</v>
      </c>
      <c r="G198" s="95">
        <v>1487.05</v>
      </c>
      <c r="H198" s="95">
        <v>0</v>
      </c>
      <c r="I198" s="94" t="s">
        <v>624</v>
      </c>
      <c r="J198" s="95">
        <v>930.5</v>
      </c>
      <c r="K198" s="95">
        <v>0</v>
      </c>
      <c r="L198" s="95">
        <v>0</v>
      </c>
      <c r="M198" s="95">
        <v>0</v>
      </c>
      <c r="N198" s="95">
        <v>0</v>
      </c>
      <c r="O198" s="95">
        <v>0</v>
      </c>
      <c r="P198" s="95">
        <v>0</v>
      </c>
      <c r="Q198" s="95">
        <v>0</v>
      </c>
      <c r="R198" s="95">
        <v>0</v>
      </c>
      <c r="S198" s="50">
        <f t="shared" si="7"/>
        <v>1487.05</v>
      </c>
      <c r="T198" s="50">
        <f t="shared" si="6"/>
        <v>930.5</v>
      </c>
      <c r="U198" s="48" t="str">
        <f>VLOOKUP(B198,'FOLHA RESUMIDA'!C:I,2,0)</f>
        <v>EDVANIA GOMES DE SOUZA PONTES</v>
      </c>
    </row>
    <row r="199" spans="1:21" ht="15" x14ac:dyDescent="0.25">
      <c r="A199" s="97">
        <v>1</v>
      </c>
      <c r="B199" s="97">
        <v>2618</v>
      </c>
      <c r="C199" s="93" t="s">
        <v>181</v>
      </c>
      <c r="D199" s="96">
        <v>39615</v>
      </c>
      <c r="E199" s="97" t="s">
        <v>623</v>
      </c>
      <c r="F199" s="97" t="s">
        <v>492</v>
      </c>
      <c r="G199" s="95">
        <v>1487.05</v>
      </c>
      <c r="H199" s="95">
        <v>0</v>
      </c>
      <c r="I199" s="94" t="s">
        <v>624</v>
      </c>
      <c r="J199" s="95">
        <v>0</v>
      </c>
      <c r="K199" s="95">
        <v>0</v>
      </c>
      <c r="L199" s="95">
        <v>0</v>
      </c>
      <c r="M199" s="95">
        <v>0</v>
      </c>
      <c r="N199" s="95">
        <v>0</v>
      </c>
      <c r="O199" s="95">
        <v>0</v>
      </c>
      <c r="P199" s="95">
        <v>0</v>
      </c>
      <c r="Q199" s="95">
        <v>0</v>
      </c>
      <c r="R199" s="95">
        <v>0</v>
      </c>
      <c r="S199" s="50">
        <f t="shared" si="7"/>
        <v>1487.05</v>
      </c>
      <c r="T199" s="50">
        <f t="shared" si="6"/>
        <v>0</v>
      </c>
      <c r="U199" s="48" t="str">
        <f>VLOOKUP(B199,'FOLHA RESUMIDA'!C:I,2,0)</f>
        <v>MARIA DA CONCEICAO O DOS SANTO</v>
      </c>
    </row>
    <row r="200" spans="1:21" ht="15" x14ac:dyDescent="0.25">
      <c r="A200" s="97">
        <v>1</v>
      </c>
      <c r="B200" s="97">
        <v>2623</v>
      </c>
      <c r="C200" s="93" t="s">
        <v>182</v>
      </c>
      <c r="D200" s="96">
        <v>39615</v>
      </c>
      <c r="E200" s="97" t="s">
        <v>623</v>
      </c>
      <c r="F200" s="97" t="s">
        <v>492</v>
      </c>
      <c r="G200" s="95">
        <v>1348.78</v>
      </c>
      <c r="H200" s="95">
        <v>0</v>
      </c>
      <c r="I200" s="94" t="s">
        <v>624</v>
      </c>
      <c r="J200" s="95">
        <v>0</v>
      </c>
      <c r="K200" s="95">
        <v>0</v>
      </c>
      <c r="L200" s="95">
        <v>0</v>
      </c>
      <c r="M200" s="95">
        <v>0</v>
      </c>
      <c r="N200" s="95">
        <v>0</v>
      </c>
      <c r="O200" s="95">
        <v>0</v>
      </c>
      <c r="P200" s="95">
        <v>0</v>
      </c>
      <c r="Q200" s="95">
        <v>0</v>
      </c>
      <c r="R200" s="95">
        <v>0</v>
      </c>
      <c r="S200" s="50">
        <f t="shared" si="7"/>
        <v>1348.78</v>
      </c>
      <c r="T200" s="50">
        <f t="shared" si="6"/>
        <v>0</v>
      </c>
      <c r="U200" s="48" t="str">
        <f>VLOOKUP(B200,'FOLHA RESUMIDA'!C:I,2,0)</f>
        <v>RUTH BARBOSA DE ARAUJO</v>
      </c>
    </row>
    <row r="201" spans="1:21" ht="15" x14ac:dyDescent="0.25">
      <c r="A201" s="97">
        <v>1</v>
      </c>
      <c r="B201" s="97">
        <v>2627</v>
      </c>
      <c r="C201" s="93" t="s">
        <v>403</v>
      </c>
      <c r="D201" s="96">
        <v>39619</v>
      </c>
      <c r="E201" s="97" t="s">
        <v>623</v>
      </c>
      <c r="F201" s="97" t="s">
        <v>585</v>
      </c>
      <c r="G201" s="95">
        <v>4626.9799999999996</v>
      </c>
      <c r="H201" s="95">
        <v>0</v>
      </c>
      <c r="I201" s="94" t="s">
        <v>624</v>
      </c>
      <c r="J201" s="95">
        <v>1993.92</v>
      </c>
      <c r="K201" s="95">
        <v>0</v>
      </c>
      <c r="L201" s="95">
        <v>0</v>
      </c>
      <c r="M201" s="95">
        <v>0</v>
      </c>
      <c r="N201" s="95">
        <v>0</v>
      </c>
      <c r="O201" s="95">
        <v>0</v>
      </c>
      <c r="P201" s="95">
        <v>0</v>
      </c>
      <c r="Q201" s="95">
        <v>0</v>
      </c>
      <c r="R201" s="95">
        <v>0</v>
      </c>
      <c r="S201" s="50">
        <f t="shared" si="7"/>
        <v>4626.9799999999996</v>
      </c>
      <c r="T201" s="50">
        <f t="shared" ref="T201:T264" si="8">SUM(J201:R201)</f>
        <v>1993.92</v>
      </c>
      <c r="U201" s="48" t="str">
        <f>VLOOKUP(B201,'FOLHA RESUMIDA'!C:I,2,0)</f>
        <v>LIBNI DE MEDEIROS MELO</v>
      </c>
    </row>
    <row r="202" spans="1:21" ht="15" x14ac:dyDescent="0.25">
      <c r="A202" s="97">
        <v>1</v>
      </c>
      <c r="B202" s="97">
        <v>2628</v>
      </c>
      <c r="C202" s="93" t="s">
        <v>183</v>
      </c>
      <c r="D202" s="96">
        <v>39630</v>
      </c>
      <c r="E202" s="97" t="s">
        <v>623</v>
      </c>
      <c r="F202" s="97" t="s">
        <v>568</v>
      </c>
      <c r="G202" s="95">
        <v>1799.95</v>
      </c>
      <c r="H202" s="95">
        <v>0</v>
      </c>
      <c r="I202" s="94" t="s">
        <v>624</v>
      </c>
      <c r="J202" s="95">
        <v>0</v>
      </c>
      <c r="K202" s="95">
        <v>0</v>
      </c>
      <c r="L202" s="95">
        <v>0</v>
      </c>
      <c r="M202" s="95">
        <v>0</v>
      </c>
      <c r="N202" s="95">
        <v>3000</v>
      </c>
      <c r="O202" s="95">
        <v>0</v>
      </c>
      <c r="P202" s="95">
        <v>0</v>
      </c>
      <c r="Q202" s="95">
        <v>0</v>
      </c>
      <c r="R202" s="95">
        <v>0</v>
      </c>
      <c r="S202" s="50">
        <f t="shared" si="7"/>
        <v>1799.95</v>
      </c>
      <c r="T202" s="50">
        <f t="shared" si="8"/>
        <v>3000</v>
      </c>
      <c r="U202" s="48" t="str">
        <f>VLOOKUP(B202,'FOLHA RESUMIDA'!C:I,2,0)</f>
        <v>ADELE GOMES DE SANTANA</v>
      </c>
    </row>
    <row r="203" spans="1:21" ht="15" x14ac:dyDescent="0.25">
      <c r="A203" s="97">
        <v>1</v>
      </c>
      <c r="B203" s="97">
        <v>2634</v>
      </c>
      <c r="C203" s="93" t="s">
        <v>440</v>
      </c>
      <c r="D203" s="96">
        <v>39630</v>
      </c>
      <c r="E203" s="97" t="s">
        <v>623</v>
      </c>
      <c r="F203" s="97" t="s">
        <v>568</v>
      </c>
      <c r="G203" s="95">
        <v>1799.95</v>
      </c>
      <c r="H203" s="95">
        <v>0</v>
      </c>
      <c r="I203" s="94" t="s">
        <v>624</v>
      </c>
      <c r="J203" s="95">
        <v>0</v>
      </c>
      <c r="K203" s="95">
        <v>0</v>
      </c>
      <c r="L203" s="95">
        <v>0</v>
      </c>
      <c r="M203" s="95">
        <v>0</v>
      </c>
      <c r="N203" s="95">
        <v>0</v>
      </c>
      <c r="O203" s="95">
        <v>0</v>
      </c>
      <c r="P203" s="95">
        <v>0</v>
      </c>
      <c r="Q203" s="95">
        <v>0</v>
      </c>
      <c r="R203" s="95">
        <v>0</v>
      </c>
      <c r="S203" s="50">
        <f t="shared" si="7"/>
        <v>1799.95</v>
      </c>
      <c r="T203" s="50">
        <f t="shared" si="8"/>
        <v>0</v>
      </c>
      <c r="U203" s="48" t="str">
        <f>VLOOKUP(B203,'FOLHA RESUMIDA'!C:I,2,0)</f>
        <v>KATHYWSKY MELO PINHEIRO</v>
      </c>
    </row>
    <row r="204" spans="1:21" ht="15" x14ac:dyDescent="0.25">
      <c r="A204" s="97">
        <v>1</v>
      </c>
      <c r="B204" s="97">
        <v>2642</v>
      </c>
      <c r="C204" s="93" t="s">
        <v>184</v>
      </c>
      <c r="D204" s="96">
        <v>39630</v>
      </c>
      <c r="E204" s="97" t="s">
        <v>623</v>
      </c>
      <c r="F204" s="97" t="s">
        <v>568</v>
      </c>
      <c r="G204" s="95">
        <v>1889.96</v>
      </c>
      <c r="H204" s="95">
        <v>0</v>
      </c>
      <c r="I204" s="94" t="s">
        <v>624</v>
      </c>
      <c r="J204" s="95">
        <v>930.5</v>
      </c>
      <c r="K204" s="95">
        <v>0</v>
      </c>
      <c r="L204" s="95">
        <v>0</v>
      </c>
      <c r="M204" s="95">
        <v>0</v>
      </c>
      <c r="N204" s="95">
        <v>0</v>
      </c>
      <c r="O204" s="95">
        <v>0</v>
      </c>
      <c r="P204" s="95">
        <v>0</v>
      </c>
      <c r="Q204" s="95">
        <v>0</v>
      </c>
      <c r="R204" s="95">
        <v>0</v>
      </c>
      <c r="S204" s="50">
        <f t="shared" si="7"/>
        <v>1889.96</v>
      </c>
      <c r="T204" s="50">
        <f t="shared" si="8"/>
        <v>930.5</v>
      </c>
      <c r="U204" s="48" t="str">
        <f>VLOOKUP(B204,'FOLHA RESUMIDA'!C:I,2,0)</f>
        <v>THAMIRYS CLAUDIA R  BATISTA</v>
      </c>
    </row>
    <row r="205" spans="1:21" ht="15" x14ac:dyDescent="0.25">
      <c r="A205" s="97">
        <v>48</v>
      </c>
      <c r="B205" s="97">
        <v>2644</v>
      </c>
      <c r="C205" s="93" t="s">
        <v>451</v>
      </c>
      <c r="D205" s="96">
        <v>39630</v>
      </c>
      <c r="E205" s="97" t="s">
        <v>623</v>
      </c>
      <c r="F205" s="97" t="s">
        <v>585</v>
      </c>
      <c r="G205" s="95">
        <v>4626.9799999999996</v>
      </c>
      <c r="H205" s="95">
        <v>0</v>
      </c>
      <c r="I205" s="94" t="s">
        <v>624</v>
      </c>
      <c r="J205" s="95">
        <v>0</v>
      </c>
      <c r="K205" s="95">
        <v>0</v>
      </c>
      <c r="L205" s="95">
        <v>0</v>
      </c>
      <c r="M205" s="95">
        <v>0</v>
      </c>
      <c r="N205" s="95">
        <v>0</v>
      </c>
      <c r="O205" s="95">
        <v>0</v>
      </c>
      <c r="P205" s="95">
        <v>0</v>
      </c>
      <c r="Q205" s="95">
        <v>0</v>
      </c>
      <c r="R205" s="95">
        <v>0</v>
      </c>
      <c r="S205" s="50">
        <f t="shared" si="7"/>
        <v>4626.9799999999996</v>
      </c>
      <c r="T205" s="50">
        <f t="shared" si="8"/>
        <v>0</v>
      </c>
      <c r="U205" s="48" t="str">
        <f>VLOOKUP(B205,'FOLHA RESUMIDA'!C:I,2,0)</f>
        <v>FABRICIO MENEZES DE SOUSA MELO</v>
      </c>
    </row>
    <row r="206" spans="1:21" ht="15" x14ac:dyDescent="0.25">
      <c r="A206" s="97">
        <v>59</v>
      </c>
      <c r="B206" s="97">
        <v>2651</v>
      </c>
      <c r="C206" s="93" t="s">
        <v>452</v>
      </c>
      <c r="D206" s="96">
        <v>39644</v>
      </c>
      <c r="E206" s="97" t="s">
        <v>623</v>
      </c>
      <c r="F206" s="97" t="s">
        <v>585</v>
      </c>
      <c r="G206" s="95">
        <v>4626.9799999999996</v>
      </c>
      <c r="H206" s="95">
        <v>0</v>
      </c>
      <c r="I206" s="94" t="s">
        <v>624</v>
      </c>
      <c r="J206" s="95">
        <v>0</v>
      </c>
      <c r="K206" s="95">
        <v>0</v>
      </c>
      <c r="L206" s="95">
        <v>0</v>
      </c>
      <c r="M206" s="95">
        <v>0</v>
      </c>
      <c r="N206" s="95">
        <v>0</v>
      </c>
      <c r="O206" s="95">
        <v>0</v>
      </c>
      <c r="P206" s="95">
        <v>0</v>
      </c>
      <c r="Q206" s="95">
        <v>0</v>
      </c>
      <c r="R206" s="95">
        <v>0</v>
      </c>
      <c r="S206" s="50">
        <f t="shared" si="7"/>
        <v>4626.9799999999996</v>
      </c>
      <c r="T206" s="50">
        <f t="shared" si="8"/>
        <v>0</v>
      </c>
      <c r="U206" s="48" t="str">
        <f>VLOOKUP(B206,'FOLHA RESUMIDA'!C:I,2,0)</f>
        <v>PAULO ANDRE R DOS SANTOS</v>
      </c>
    </row>
    <row r="207" spans="1:21" ht="15" x14ac:dyDescent="0.25">
      <c r="A207" s="97">
        <v>1</v>
      </c>
      <c r="B207" s="97">
        <v>2656</v>
      </c>
      <c r="C207" s="93" t="s">
        <v>185</v>
      </c>
      <c r="D207" s="96">
        <v>39646</v>
      </c>
      <c r="E207" s="97" t="s">
        <v>623</v>
      </c>
      <c r="F207" s="97" t="s">
        <v>568</v>
      </c>
      <c r="G207" s="95">
        <v>1799.95</v>
      </c>
      <c r="H207" s="95">
        <v>0</v>
      </c>
      <c r="I207" s="94" t="s">
        <v>624</v>
      </c>
      <c r="J207" s="95">
        <v>708.95</v>
      </c>
      <c r="K207" s="95">
        <v>0</v>
      </c>
      <c r="L207" s="95">
        <v>0</v>
      </c>
      <c r="M207" s="95">
        <v>0</v>
      </c>
      <c r="N207" s="95">
        <v>0</v>
      </c>
      <c r="O207" s="95">
        <v>0</v>
      </c>
      <c r="P207" s="95">
        <v>0</v>
      </c>
      <c r="Q207" s="95">
        <v>0</v>
      </c>
      <c r="R207" s="95">
        <v>0</v>
      </c>
      <c r="S207" s="50">
        <f t="shared" si="7"/>
        <v>1799.95</v>
      </c>
      <c r="T207" s="50">
        <f t="shared" si="8"/>
        <v>708.95</v>
      </c>
      <c r="U207" s="48" t="str">
        <f>VLOOKUP(B207,'FOLHA RESUMIDA'!C:I,2,0)</f>
        <v>RAFAELLA ALVES DE ARAUJO SILVA</v>
      </c>
    </row>
    <row r="208" spans="1:21" ht="15" x14ac:dyDescent="0.25">
      <c r="A208" s="97">
        <v>1</v>
      </c>
      <c r="B208" s="97">
        <v>2659</v>
      </c>
      <c r="C208" s="93" t="s">
        <v>186</v>
      </c>
      <c r="D208" s="96">
        <v>39646</v>
      </c>
      <c r="E208" s="97" t="s">
        <v>623</v>
      </c>
      <c r="F208" s="97" t="s">
        <v>568</v>
      </c>
      <c r="G208" s="95">
        <v>1799.95</v>
      </c>
      <c r="H208" s="95">
        <v>0</v>
      </c>
      <c r="I208" s="94" t="s">
        <v>624</v>
      </c>
      <c r="J208" s="95">
        <v>1993.92</v>
      </c>
      <c r="K208" s="95">
        <v>0</v>
      </c>
      <c r="L208" s="95">
        <v>0</v>
      </c>
      <c r="M208" s="95">
        <v>0</v>
      </c>
      <c r="N208" s="95">
        <v>0</v>
      </c>
      <c r="O208" s="95">
        <v>0</v>
      </c>
      <c r="P208" s="95">
        <v>0</v>
      </c>
      <c r="Q208" s="95">
        <v>0</v>
      </c>
      <c r="R208" s="95">
        <v>0</v>
      </c>
      <c r="S208" s="50">
        <f t="shared" si="7"/>
        <v>1799.95</v>
      </c>
      <c r="T208" s="50">
        <f t="shared" si="8"/>
        <v>1993.92</v>
      </c>
      <c r="U208" s="48" t="str">
        <f>VLOOKUP(B208,'FOLHA RESUMIDA'!C:I,2,0)</f>
        <v>THIAGO SANTOS DE OLIVEIRA</v>
      </c>
    </row>
    <row r="209" spans="1:21" ht="15" x14ac:dyDescent="0.25">
      <c r="A209" s="97">
        <v>1</v>
      </c>
      <c r="B209" s="97">
        <v>2661</v>
      </c>
      <c r="C209" s="93" t="s">
        <v>187</v>
      </c>
      <c r="D209" s="96">
        <v>39646</v>
      </c>
      <c r="E209" s="97" t="s">
        <v>623</v>
      </c>
      <c r="F209" s="97" t="s">
        <v>492</v>
      </c>
      <c r="G209" s="95">
        <v>1416.22</v>
      </c>
      <c r="H209" s="95">
        <v>0</v>
      </c>
      <c r="I209" s="94" t="s">
        <v>624</v>
      </c>
      <c r="J209" s="95">
        <v>0</v>
      </c>
      <c r="K209" s="95">
        <v>0</v>
      </c>
      <c r="L209" s="95">
        <v>0</v>
      </c>
      <c r="M209" s="95">
        <v>0</v>
      </c>
      <c r="N209" s="95">
        <v>0</v>
      </c>
      <c r="O209" s="95">
        <v>0</v>
      </c>
      <c r="P209" s="95">
        <v>0</v>
      </c>
      <c r="Q209" s="95">
        <v>0</v>
      </c>
      <c r="R209" s="95">
        <v>0</v>
      </c>
      <c r="S209" s="50">
        <f t="shared" si="7"/>
        <v>1416.22</v>
      </c>
      <c r="T209" s="50">
        <f t="shared" si="8"/>
        <v>0</v>
      </c>
      <c r="U209" s="48" t="str">
        <f>VLOOKUP(B209,'FOLHA RESUMIDA'!C:I,2,0)</f>
        <v>IVALDA XAVIER DE CARVALHO</v>
      </c>
    </row>
    <row r="210" spans="1:21" ht="15" x14ac:dyDescent="0.25">
      <c r="A210" s="97">
        <v>1</v>
      </c>
      <c r="B210" s="97">
        <v>2664</v>
      </c>
      <c r="C210" s="93" t="s">
        <v>188</v>
      </c>
      <c r="D210" s="96">
        <v>39661</v>
      </c>
      <c r="E210" s="97" t="s">
        <v>623</v>
      </c>
      <c r="F210" s="97" t="s">
        <v>501</v>
      </c>
      <c r="G210" s="95">
        <v>5191.91</v>
      </c>
      <c r="H210" s="95">
        <v>0</v>
      </c>
      <c r="I210" s="94" t="s">
        <v>624</v>
      </c>
      <c r="J210" s="95">
        <v>1993.92</v>
      </c>
      <c r="K210" s="95">
        <v>0</v>
      </c>
      <c r="L210" s="95">
        <v>0</v>
      </c>
      <c r="M210" s="95">
        <v>0</v>
      </c>
      <c r="N210" s="95">
        <v>0</v>
      </c>
      <c r="O210" s="95">
        <v>0</v>
      </c>
      <c r="P210" s="95">
        <v>0</v>
      </c>
      <c r="Q210" s="95">
        <v>0</v>
      </c>
      <c r="R210" s="95">
        <v>0</v>
      </c>
      <c r="S210" s="50">
        <f t="shared" si="7"/>
        <v>5191.91</v>
      </c>
      <c r="T210" s="50">
        <f t="shared" si="8"/>
        <v>1993.92</v>
      </c>
      <c r="U210" s="48" t="str">
        <f>VLOOKUP(B210,'FOLHA RESUMIDA'!C:I,2,0)</f>
        <v>BRUNO AIRES DOS SANTOS</v>
      </c>
    </row>
    <row r="211" spans="1:21" ht="15" x14ac:dyDescent="0.25">
      <c r="A211" s="97">
        <v>1</v>
      </c>
      <c r="B211" s="97">
        <v>2665</v>
      </c>
      <c r="C211" s="93" t="s">
        <v>189</v>
      </c>
      <c r="D211" s="96">
        <v>39666</v>
      </c>
      <c r="E211" s="97" t="s">
        <v>623</v>
      </c>
      <c r="F211" s="97" t="s">
        <v>568</v>
      </c>
      <c r="G211" s="95">
        <v>1799.95</v>
      </c>
      <c r="H211" s="95">
        <v>0</v>
      </c>
      <c r="I211" s="94" t="s">
        <v>624</v>
      </c>
      <c r="J211" s="95">
        <v>708.95</v>
      </c>
      <c r="K211" s="95">
        <v>0</v>
      </c>
      <c r="L211" s="95">
        <v>0</v>
      </c>
      <c r="M211" s="95">
        <v>0</v>
      </c>
      <c r="N211" s="95">
        <v>0</v>
      </c>
      <c r="O211" s="95">
        <v>0</v>
      </c>
      <c r="P211" s="95">
        <v>0</v>
      </c>
      <c r="Q211" s="95">
        <v>0</v>
      </c>
      <c r="R211" s="95">
        <v>0</v>
      </c>
      <c r="S211" s="50">
        <f t="shared" si="7"/>
        <v>1799.95</v>
      </c>
      <c r="T211" s="50">
        <f t="shared" si="8"/>
        <v>708.95</v>
      </c>
      <c r="U211" s="48" t="str">
        <f>VLOOKUP(B211,'FOLHA RESUMIDA'!C:I,2,0)</f>
        <v>MARCELO BARLAVENTO DAS C SILVA</v>
      </c>
    </row>
    <row r="212" spans="1:21" ht="15" x14ac:dyDescent="0.25">
      <c r="A212" s="97">
        <v>1</v>
      </c>
      <c r="B212" s="97">
        <v>2666</v>
      </c>
      <c r="C212" s="93" t="s">
        <v>190</v>
      </c>
      <c r="D212" s="96">
        <v>39666</v>
      </c>
      <c r="E212" s="97" t="s">
        <v>623</v>
      </c>
      <c r="F212" s="97" t="s">
        <v>568</v>
      </c>
      <c r="G212" s="95">
        <v>1799.95</v>
      </c>
      <c r="H212" s="95">
        <v>0</v>
      </c>
      <c r="I212" s="94" t="s">
        <v>624</v>
      </c>
      <c r="J212" s="95">
        <v>1993.92</v>
      </c>
      <c r="K212" s="95">
        <v>0</v>
      </c>
      <c r="L212" s="95">
        <v>0</v>
      </c>
      <c r="M212" s="95">
        <v>0</v>
      </c>
      <c r="N212" s="95">
        <v>0</v>
      </c>
      <c r="O212" s="95">
        <v>0</v>
      </c>
      <c r="P212" s="95">
        <v>0</v>
      </c>
      <c r="Q212" s="95">
        <v>0</v>
      </c>
      <c r="R212" s="95">
        <v>0</v>
      </c>
      <c r="S212" s="50">
        <f t="shared" si="7"/>
        <v>1799.95</v>
      </c>
      <c r="T212" s="50">
        <f t="shared" si="8"/>
        <v>1993.92</v>
      </c>
      <c r="U212" s="48" t="str">
        <f>VLOOKUP(B212,'FOLHA RESUMIDA'!C:I,2,0)</f>
        <v>RODRIGO VASCONCELOS DINIZ</v>
      </c>
    </row>
    <row r="213" spans="1:21" ht="15" x14ac:dyDescent="0.25">
      <c r="A213" s="97">
        <v>1</v>
      </c>
      <c r="B213" s="97">
        <v>2668</v>
      </c>
      <c r="C213" s="93" t="s">
        <v>191</v>
      </c>
      <c r="D213" s="96">
        <v>39666</v>
      </c>
      <c r="E213" s="97" t="s">
        <v>623</v>
      </c>
      <c r="F213" s="97" t="s">
        <v>568</v>
      </c>
      <c r="G213" s="95">
        <v>1799.95</v>
      </c>
      <c r="H213" s="95">
        <v>0</v>
      </c>
      <c r="I213" s="94" t="s">
        <v>624</v>
      </c>
      <c r="J213" s="95">
        <v>0</v>
      </c>
      <c r="K213" s="95">
        <v>0</v>
      </c>
      <c r="L213" s="95">
        <v>0</v>
      </c>
      <c r="M213" s="95">
        <v>0</v>
      </c>
      <c r="N213" s="95">
        <v>0</v>
      </c>
      <c r="O213" s="95">
        <v>0</v>
      </c>
      <c r="P213" s="95">
        <v>0</v>
      </c>
      <c r="Q213" s="95">
        <v>0</v>
      </c>
      <c r="R213" s="95">
        <v>0</v>
      </c>
      <c r="S213" s="50">
        <f t="shared" si="7"/>
        <v>1799.95</v>
      </c>
      <c r="T213" s="50">
        <f t="shared" si="8"/>
        <v>0</v>
      </c>
      <c r="U213" s="48" t="str">
        <f>VLOOKUP(B213,'FOLHA RESUMIDA'!C:I,2,0)</f>
        <v>CARLA BRANDAO DE C  FIGUEIREDO</v>
      </c>
    </row>
    <row r="214" spans="1:21" ht="15" x14ac:dyDescent="0.25">
      <c r="A214" s="97">
        <v>1</v>
      </c>
      <c r="B214" s="97">
        <v>2671</v>
      </c>
      <c r="C214" s="93" t="s">
        <v>192</v>
      </c>
      <c r="D214" s="96">
        <v>39667</v>
      </c>
      <c r="E214" s="97" t="s">
        <v>623</v>
      </c>
      <c r="F214" s="97" t="s">
        <v>492</v>
      </c>
      <c r="G214" s="95">
        <v>1487.05</v>
      </c>
      <c r="H214" s="95">
        <v>0</v>
      </c>
      <c r="I214" s="94" t="s">
        <v>624</v>
      </c>
      <c r="J214" s="95">
        <v>0</v>
      </c>
      <c r="K214" s="95">
        <v>0</v>
      </c>
      <c r="L214" s="95">
        <v>0</v>
      </c>
      <c r="M214" s="95">
        <v>0</v>
      </c>
      <c r="N214" s="95">
        <v>0</v>
      </c>
      <c r="O214" s="95">
        <v>0</v>
      </c>
      <c r="P214" s="95">
        <v>0</v>
      </c>
      <c r="Q214" s="95">
        <v>0</v>
      </c>
      <c r="R214" s="95">
        <v>0</v>
      </c>
      <c r="S214" s="50">
        <f t="shared" si="7"/>
        <v>1487.05</v>
      </c>
      <c r="T214" s="50">
        <f t="shared" si="8"/>
        <v>0</v>
      </c>
      <c r="U214" s="48" t="str">
        <f>VLOOKUP(B214,'FOLHA RESUMIDA'!C:I,2,0)</f>
        <v>KATIA ADRIANA F D SILVA SOARES</v>
      </c>
    </row>
    <row r="215" spans="1:21" ht="15" x14ac:dyDescent="0.25">
      <c r="A215" s="97">
        <v>1</v>
      </c>
      <c r="B215" s="97">
        <v>2672</v>
      </c>
      <c r="C215" s="93" t="s">
        <v>193</v>
      </c>
      <c r="D215" s="96">
        <v>39667</v>
      </c>
      <c r="E215" s="97" t="s">
        <v>623</v>
      </c>
      <c r="F215" s="97" t="s">
        <v>492</v>
      </c>
      <c r="G215" s="95">
        <v>1416.23</v>
      </c>
      <c r="H215" s="95">
        <v>0</v>
      </c>
      <c r="I215" s="94" t="s">
        <v>624</v>
      </c>
      <c r="J215" s="95">
        <v>0</v>
      </c>
      <c r="K215" s="95">
        <v>0</v>
      </c>
      <c r="L215" s="95">
        <v>0</v>
      </c>
      <c r="M215" s="95">
        <v>0</v>
      </c>
      <c r="N215" s="95">
        <v>0</v>
      </c>
      <c r="O215" s="95">
        <v>0</v>
      </c>
      <c r="P215" s="95">
        <v>0</v>
      </c>
      <c r="Q215" s="95">
        <v>0</v>
      </c>
      <c r="R215" s="95">
        <v>0</v>
      </c>
      <c r="S215" s="50">
        <f t="shared" si="7"/>
        <v>1416.23</v>
      </c>
      <c r="T215" s="50">
        <f t="shared" si="8"/>
        <v>0</v>
      </c>
      <c r="U215" s="48" t="str">
        <f>VLOOKUP(B215,'FOLHA RESUMIDA'!C:I,2,0)</f>
        <v>IVANISE VIANA ALBUQUERQUE</v>
      </c>
    </row>
    <row r="216" spans="1:21" ht="15" x14ac:dyDescent="0.25">
      <c r="A216" s="97">
        <v>1</v>
      </c>
      <c r="B216" s="97">
        <v>2675</v>
      </c>
      <c r="C216" s="93" t="s">
        <v>194</v>
      </c>
      <c r="D216" s="96">
        <v>39667</v>
      </c>
      <c r="E216" s="97" t="s">
        <v>623</v>
      </c>
      <c r="F216" s="97" t="s">
        <v>492</v>
      </c>
      <c r="G216" s="95">
        <v>1348.78</v>
      </c>
      <c r="H216" s="95">
        <v>0</v>
      </c>
      <c r="I216" s="94" t="s">
        <v>624</v>
      </c>
      <c r="J216" s="95">
        <v>0</v>
      </c>
      <c r="K216" s="95">
        <v>0</v>
      </c>
      <c r="L216" s="95">
        <v>0</v>
      </c>
      <c r="M216" s="95">
        <v>0</v>
      </c>
      <c r="N216" s="95">
        <v>0</v>
      </c>
      <c r="O216" s="95">
        <v>0</v>
      </c>
      <c r="P216" s="95">
        <v>0</v>
      </c>
      <c r="Q216" s="95">
        <v>0</v>
      </c>
      <c r="R216" s="95">
        <v>0</v>
      </c>
      <c r="S216" s="50">
        <f t="shared" si="7"/>
        <v>1348.78</v>
      </c>
      <c r="T216" s="50">
        <f t="shared" si="8"/>
        <v>0</v>
      </c>
      <c r="U216" s="48" t="str">
        <f>VLOOKUP(B216,'FOLHA RESUMIDA'!C:I,2,0)</f>
        <v>RUTE FERNANDES BORBA</v>
      </c>
    </row>
    <row r="217" spans="1:21" ht="15" x14ac:dyDescent="0.25">
      <c r="A217" s="97">
        <v>1</v>
      </c>
      <c r="B217" s="97">
        <v>2682</v>
      </c>
      <c r="C217" s="93" t="s">
        <v>195</v>
      </c>
      <c r="D217" s="96">
        <v>39675</v>
      </c>
      <c r="E217" s="97" t="s">
        <v>623</v>
      </c>
      <c r="F217" s="97" t="s">
        <v>568</v>
      </c>
      <c r="G217" s="95">
        <v>1799.96</v>
      </c>
      <c r="H217" s="95">
        <v>0</v>
      </c>
      <c r="I217" s="94" t="s">
        <v>624</v>
      </c>
      <c r="J217" s="95">
        <v>0</v>
      </c>
      <c r="K217" s="95">
        <v>0</v>
      </c>
      <c r="L217" s="95">
        <v>0</v>
      </c>
      <c r="M217" s="95">
        <v>0</v>
      </c>
      <c r="N217" s="95">
        <v>0</v>
      </c>
      <c r="O217" s="95">
        <v>0</v>
      </c>
      <c r="P217" s="95">
        <v>0</v>
      </c>
      <c r="Q217" s="95">
        <v>0</v>
      </c>
      <c r="R217" s="95">
        <v>0</v>
      </c>
      <c r="S217" s="50">
        <f t="shared" si="7"/>
        <v>1799.96</v>
      </c>
      <c r="T217" s="50">
        <f t="shared" si="8"/>
        <v>0</v>
      </c>
      <c r="U217" s="48" t="str">
        <f>VLOOKUP(B217,'FOLHA RESUMIDA'!C:I,2,0)</f>
        <v>JENARIO LUCENA DA SILVA</v>
      </c>
    </row>
    <row r="218" spans="1:21" ht="15" x14ac:dyDescent="0.25">
      <c r="A218" s="97">
        <v>3</v>
      </c>
      <c r="B218" s="97">
        <v>2684</v>
      </c>
      <c r="C218" s="93" t="s">
        <v>413</v>
      </c>
      <c r="D218" s="96">
        <v>39692</v>
      </c>
      <c r="E218" s="97" t="s">
        <v>623</v>
      </c>
      <c r="F218" s="97" t="s">
        <v>585</v>
      </c>
      <c r="G218" s="95">
        <v>4626.9799999999996</v>
      </c>
      <c r="H218" s="95">
        <v>0</v>
      </c>
      <c r="I218" s="94" t="s">
        <v>624</v>
      </c>
      <c r="J218" s="95">
        <v>0</v>
      </c>
      <c r="K218" s="95">
        <v>0</v>
      </c>
      <c r="L218" s="95">
        <v>0</v>
      </c>
      <c r="M218" s="95">
        <v>0</v>
      </c>
      <c r="N218" s="95">
        <v>0</v>
      </c>
      <c r="O218" s="95">
        <v>0</v>
      </c>
      <c r="P218" s="95">
        <v>0</v>
      </c>
      <c r="Q218" s="95">
        <v>0</v>
      </c>
      <c r="R218" s="95">
        <v>0</v>
      </c>
      <c r="S218" s="50">
        <f t="shared" si="7"/>
        <v>4626.9799999999996</v>
      </c>
      <c r="T218" s="50">
        <f t="shared" si="8"/>
        <v>0</v>
      </c>
      <c r="U218" s="48" t="str">
        <f>VLOOKUP(B218,'FOLHA RESUMIDA'!C:I,2,0)</f>
        <v>DULCE NARIELE ANHAIA LEMES</v>
      </c>
    </row>
    <row r="219" spans="1:21" ht="15" x14ac:dyDescent="0.25">
      <c r="A219" s="97">
        <v>1</v>
      </c>
      <c r="B219" s="97">
        <v>2687</v>
      </c>
      <c r="C219" s="93" t="s">
        <v>196</v>
      </c>
      <c r="D219" s="96">
        <v>39700</v>
      </c>
      <c r="E219" s="97" t="s">
        <v>623</v>
      </c>
      <c r="F219" s="97" t="s">
        <v>568</v>
      </c>
      <c r="G219" s="95">
        <v>1799.95</v>
      </c>
      <c r="H219" s="95">
        <v>0</v>
      </c>
      <c r="I219" s="94" t="s">
        <v>624</v>
      </c>
      <c r="J219" s="95">
        <v>930.5</v>
      </c>
      <c r="K219" s="95">
        <v>0</v>
      </c>
      <c r="L219" s="95">
        <v>0</v>
      </c>
      <c r="M219" s="95">
        <v>0</v>
      </c>
      <c r="N219" s="95">
        <v>0</v>
      </c>
      <c r="O219" s="95">
        <v>0</v>
      </c>
      <c r="P219" s="95">
        <v>0</v>
      </c>
      <c r="Q219" s="95">
        <v>0</v>
      </c>
      <c r="R219" s="95">
        <v>0</v>
      </c>
      <c r="S219" s="50">
        <f t="shared" si="7"/>
        <v>1799.95</v>
      </c>
      <c r="T219" s="50">
        <f t="shared" si="8"/>
        <v>930.5</v>
      </c>
      <c r="U219" s="48" t="str">
        <f>VLOOKUP(B219,'FOLHA RESUMIDA'!C:I,2,0)</f>
        <v>MONICA MARIA G R F DE OLIVEIRA</v>
      </c>
    </row>
    <row r="220" spans="1:21" ht="15" x14ac:dyDescent="0.25">
      <c r="A220" s="97">
        <v>1</v>
      </c>
      <c r="B220" s="97">
        <v>2689</v>
      </c>
      <c r="C220" s="93" t="s">
        <v>630</v>
      </c>
      <c r="D220" s="96">
        <v>39707</v>
      </c>
      <c r="E220" s="97" t="s">
        <v>623</v>
      </c>
      <c r="F220" s="97" t="s">
        <v>568</v>
      </c>
      <c r="G220" s="95">
        <v>1799.95</v>
      </c>
      <c r="H220" s="95">
        <v>0</v>
      </c>
      <c r="I220" s="94" t="s">
        <v>624</v>
      </c>
      <c r="J220" s="95">
        <v>0</v>
      </c>
      <c r="K220" s="95">
        <v>0</v>
      </c>
      <c r="L220" s="95">
        <v>0</v>
      </c>
      <c r="M220" s="95">
        <v>0</v>
      </c>
      <c r="N220" s="95">
        <v>0</v>
      </c>
      <c r="O220" s="95">
        <v>0</v>
      </c>
      <c r="P220" s="95">
        <v>0</v>
      </c>
      <c r="Q220" s="95">
        <v>0</v>
      </c>
      <c r="R220" s="95">
        <v>0</v>
      </c>
      <c r="S220" s="50">
        <f t="shared" si="7"/>
        <v>1799.95</v>
      </c>
      <c r="T220" s="50">
        <f t="shared" si="8"/>
        <v>0</v>
      </c>
      <c r="U220" s="48" t="str">
        <f>VLOOKUP(B220,'FOLHA RESUMIDA'!C:I,2,0)</f>
        <v>ILMA DE ALBUQUERQUE PEREIRA</v>
      </c>
    </row>
    <row r="221" spans="1:21" ht="15" x14ac:dyDescent="0.25">
      <c r="A221" s="97">
        <v>1</v>
      </c>
      <c r="B221" s="97">
        <v>2697</v>
      </c>
      <c r="C221" s="93" t="s">
        <v>198</v>
      </c>
      <c r="D221" s="96">
        <v>39716</v>
      </c>
      <c r="E221" s="97" t="s">
        <v>623</v>
      </c>
      <c r="F221" s="97" t="s">
        <v>568</v>
      </c>
      <c r="G221" s="95">
        <v>1799.95</v>
      </c>
      <c r="H221" s="95">
        <v>0</v>
      </c>
      <c r="I221" s="94" t="s">
        <v>624</v>
      </c>
      <c r="J221" s="95">
        <v>0</v>
      </c>
      <c r="K221" s="95">
        <v>0</v>
      </c>
      <c r="L221" s="95">
        <v>0</v>
      </c>
      <c r="M221" s="95">
        <v>0</v>
      </c>
      <c r="N221" s="95">
        <v>0</v>
      </c>
      <c r="O221" s="95">
        <v>0</v>
      </c>
      <c r="P221" s="95">
        <v>0</v>
      </c>
      <c r="Q221" s="95">
        <v>0</v>
      </c>
      <c r="R221" s="95">
        <v>0</v>
      </c>
      <c r="S221" s="50">
        <f t="shared" si="7"/>
        <v>1799.95</v>
      </c>
      <c r="T221" s="50">
        <f t="shared" si="8"/>
        <v>0</v>
      </c>
      <c r="U221" s="48" t="str">
        <f>VLOOKUP(B221,'FOLHA RESUMIDA'!C:I,2,0)</f>
        <v>ELIANA BEZERRA CARVALHO</v>
      </c>
    </row>
    <row r="222" spans="1:21" ht="15" x14ac:dyDescent="0.25">
      <c r="A222" s="97">
        <v>1</v>
      </c>
      <c r="B222" s="97">
        <v>2701</v>
      </c>
      <c r="C222" s="93" t="s">
        <v>199</v>
      </c>
      <c r="D222" s="96">
        <v>39720</v>
      </c>
      <c r="E222" s="97" t="s">
        <v>623</v>
      </c>
      <c r="F222" s="97" t="s">
        <v>568</v>
      </c>
      <c r="G222" s="95">
        <v>1799.95</v>
      </c>
      <c r="H222" s="95">
        <v>0</v>
      </c>
      <c r="I222" s="94" t="s">
        <v>624</v>
      </c>
      <c r="J222" s="95">
        <v>930.5</v>
      </c>
      <c r="K222" s="95">
        <v>0</v>
      </c>
      <c r="L222" s="95">
        <v>0</v>
      </c>
      <c r="M222" s="95">
        <v>0</v>
      </c>
      <c r="N222" s="95">
        <v>0</v>
      </c>
      <c r="O222" s="95">
        <v>0</v>
      </c>
      <c r="P222" s="95">
        <v>0</v>
      </c>
      <c r="Q222" s="95">
        <v>0</v>
      </c>
      <c r="R222" s="95">
        <v>0</v>
      </c>
      <c r="S222" s="50">
        <f t="shared" si="7"/>
        <v>1799.95</v>
      </c>
      <c r="T222" s="50">
        <f t="shared" si="8"/>
        <v>930.5</v>
      </c>
      <c r="U222" s="48" t="str">
        <f>VLOOKUP(B222,'FOLHA RESUMIDA'!C:I,2,0)</f>
        <v>PETULLA DE MOURA E SILVA</v>
      </c>
    </row>
    <row r="223" spans="1:21" ht="15" x14ac:dyDescent="0.25">
      <c r="A223" s="97">
        <v>1</v>
      </c>
      <c r="B223" s="97">
        <v>2702</v>
      </c>
      <c r="C223" s="93" t="s">
        <v>441</v>
      </c>
      <c r="D223" s="96">
        <v>39722</v>
      </c>
      <c r="E223" s="97" t="s">
        <v>623</v>
      </c>
      <c r="F223" s="97" t="s">
        <v>585</v>
      </c>
      <c r="G223" s="95">
        <v>4626.9799999999996</v>
      </c>
      <c r="H223" s="95">
        <v>0</v>
      </c>
      <c r="I223" s="94" t="s">
        <v>624</v>
      </c>
      <c r="J223" s="95">
        <v>0</v>
      </c>
      <c r="K223" s="95">
        <v>0</v>
      </c>
      <c r="L223" s="95">
        <v>0</v>
      </c>
      <c r="M223" s="95">
        <v>0</v>
      </c>
      <c r="N223" s="95">
        <v>0</v>
      </c>
      <c r="O223" s="95">
        <v>0</v>
      </c>
      <c r="P223" s="95">
        <v>0</v>
      </c>
      <c r="Q223" s="95">
        <v>0</v>
      </c>
      <c r="R223" s="95">
        <v>0</v>
      </c>
      <c r="S223" s="50">
        <f t="shared" si="7"/>
        <v>4626.9799999999996</v>
      </c>
      <c r="T223" s="50">
        <f t="shared" si="8"/>
        <v>0</v>
      </c>
      <c r="U223" s="48" t="str">
        <f>VLOOKUP(B223,'FOLHA RESUMIDA'!C:I,2,0)</f>
        <v>DANILO DAVI DA SILVA DIAS</v>
      </c>
    </row>
    <row r="224" spans="1:21" ht="15" x14ac:dyDescent="0.25">
      <c r="A224" s="97">
        <v>1</v>
      </c>
      <c r="B224" s="97">
        <v>2705</v>
      </c>
      <c r="C224" s="93" t="s">
        <v>442</v>
      </c>
      <c r="D224" s="96">
        <v>39728</v>
      </c>
      <c r="E224" s="97" t="s">
        <v>623</v>
      </c>
      <c r="F224" s="97" t="s">
        <v>568</v>
      </c>
      <c r="G224" s="95">
        <v>1799.95</v>
      </c>
      <c r="H224" s="95">
        <v>0</v>
      </c>
      <c r="I224" s="94" t="s">
        <v>624</v>
      </c>
      <c r="J224" s="95">
        <v>0</v>
      </c>
      <c r="K224" s="95">
        <v>0</v>
      </c>
      <c r="L224" s="95">
        <v>0</v>
      </c>
      <c r="M224" s="95">
        <v>0</v>
      </c>
      <c r="N224" s="95">
        <v>0</v>
      </c>
      <c r="O224" s="95">
        <v>0</v>
      </c>
      <c r="P224" s="95">
        <v>0</v>
      </c>
      <c r="Q224" s="95">
        <v>0</v>
      </c>
      <c r="R224" s="95">
        <v>0</v>
      </c>
      <c r="S224" s="50">
        <f t="shared" si="7"/>
        <v>1799.95</v>
      </c>
      <c r="T224" s="50">
        <f t="shared" si="8"/>
        <v>0</v>
      </c>
      <c r="U224" s="48" t="str">
        <f>VLOOKUP(B224,'FOLHA RESUMIDA'!C:I,2,0)</f>
        <v>JOSINALDO OLIVEIRA DE ANDRADE</v>
      </c>
    </row>
    <row r="225" spans="1:21" ht="15" x14ac:dyDescent="0.25">
      <c r="A225" s="97">
        <v>50</v>
      </c>
      <c r="B225" s="97">
        <v>2706</v>
      </c>
      <c r="C225" s="93" t="s">
        <v>430</v>
      </c>
      <c r="D225" s="96">
        <v>39730</v>
      </c>
      <c r="E225" s="97" t="s">
        <v>623</v>
      </c>
      <c r="F225" s="97" t="s">
        <v>585</v>
      </c>
      <c r="G225" s="95">
        <v>4626.9799999999996</v>
      </c>
      <c r="H225" s="95">
        <v>0</v>
      </c>
      <c r="I225" s="94" t="s">
        <v>624</v>
      </c>
      <c r="J225" s="95">
        <v>0</v>
      </c>
      <c r="K225" s="95">
        <v>0</v>
      </c>
      <c r="L225" s="95">
        <v>0</v>
      </c>
      <c r="M225" s="95">
        <v>0</v>
      </c>
      <c r="N225" s="95">
        <v>0</v>
      </c>
      <c r="O225" s="95">
        <v>0</v>
      </c>
      <c r="P225" s="95">
        <v>0</v>
      </c>
      <c r="Q225" s="95">
        <v>0</v>
      </c>
      <c r="R225" s="95">
        <v>0</v>
      </c>
      <c r="S225" s="50">
        <f t="shared" si="7"/>
        <v>4626.9799999999996</v>
      </c>
      <c r="T225" s="50">
        <f t="shared" si="8"/>
        <v>0</v>
      </c>
      <c r="U225" s="48" t="str">
        <f>VLOOKUP(B225,'FOLHA RESUMIDA'!C:I,2,0)</f>
        <v>AMANDA FREITAS BASILIO</v>
      </c>
    </row>
    <row r="226" spans="1:21" ht="15" x14ac:dyDescent="0.25">
      <c r="A226" s="97">
        <v>1</v>
      </c>
      <c r="B226" s="97">
        <v>2707</v>
      </c>
      <c r="C226" s="93" t="s">
        <v>200</v>
      </c>
      <c r="D226" s="96">
        <v>39734</v>
      </c>
      <c r="E226" s="97" t="s">
        <v>623</v>
      </c>
      <c r="F226" s="97" t="s">
        <v>568</v>
      </c>
      <c r="G226" s="95">
        <v>1799.95</v>
      </c>
      <c r="H226" s="95">
        <v>0</v>
      </c>
      <c r="I226" s="94" t="s">
        <v>624</v>
      </c>
      <c r="J226" s="95">
        <v>708.95</v>
      </c>
      <c r="K226" s="95">
        <v>0</v>
      </c>
      <c r="L226" s="95">
        <v>0</v>
      </c>
      <c r="M226" s="95">
        <v>0</v>
      </c>
      <c r="N226" s="95">
        <v>0</v>
      </c>
      <c r="O226" s="95">
        <v>0</v>
      </c>
      <c r="P226" s="95">
        <v>0</v>
      </c>
      <c r="Q226" s="95">
        <v>0</v>
      </c>
      <c r="R226" s="95">
        <v>0</v>
      </c>
      <c r="S226" s="50">
        <f t="shared" si="7"/>
        <v>1799.95</v>
      </c>
      <c r="T226" s="50">
        <f t="shared" si="8"/>
        <v>708.95</v>
      </c>
      <c r="U226" s="48" t="str">
        <f>VLOOKUP(B226,'FOLHA RESUMIDA'!C:I,2,0)</f>
        <v>ROMARIO LUIZ DO NASCIMENTO</v>
      </c>
    </row>
    <row r="227" spans="1:21" ht="15" x14ac:dyDescent="0.25">
      <c r="A227" s="97">
        <v>1</v>
      </c>
      <c r="B227" s="97">
        <v>2709</v>
      </c>
      <c r="C227" s="93" t="s">
        <v>201</v>
      </c>
      <c r="D227" s="96">
        <v>39734</v>
      </c>
      <c r="E227" s="97" t="s">
        <v>623</v>
      </c>
      <c r="F227" s="97" t="s">
        <v>568</v>
      </c>
      <c r="G227" s="95">
        <v>1799.95</v>
      </c>
      <c r="H227" s="95">
        <v>0</v>
      </c>
      <c r="I227" s="94" t="s">
        <v>624</v>
      </c>
      <c r="J227" s="95">
        <v>1993.92</v>
      </c>
      <c r="K227" s="95">
        <v>0</v>
      </c>
      <c r="L227" s="95">
        <v>0</v>
      </c>
      <c r="M227" s="95">
        <v>0</v>
      </c>
      <c r="N227" s="95">
        <v>0</v>
      </c>
      <c r="O227" s="95">
        <v>0</v>
      </c>
      <c r="P227" s="95">
        <v>0</v>
      </c>
      <c r="Q227" s="95">
        <v>0</v>
      </c>
      <c r="R227" s="95">
        <v>0</v>
      </c>
      <c r="S227" s="50">
        <f t="shared" si="7"/>
        <v>1799.95</v>
      </c>
      <c r="T227" s="50">
        <f t="shared" si="8"/>
        <v>1993.92</v>
      </c>
      <c r="U227" s="48" t="str">
        <f>VLOOKUP(B227,'FOLHA RESUMIDA'!C:I,2,0)</f>
        <v>KATIA DA CONCEICAO DA SILVA</v>
      </c>
    </row>
    <row r="228" spans="1:21" ht="15" x14ac:dyDescent="0.25">
      <c r="A228" s="97">
        <v>1</v>
      </c>
      <c r="B228" s="97">
        <v>2710</v>
      </c>
      <c r="C228" s="93" t="s">
        <v>202</v>
      </c>
      <c r="D228" s="96">
        <v>39734</v>
      </c>
      <c r="E228" s="97" t="s">
        <v>623</v>
      </c>
      <c r="F228" s="97" t="s">
        <v>568</v>
      </c>
      <c r="G228" s="95">
        <v>1889.96</v>
      </c>
      <c r="H228" s="95">
        <v>0</v>
      </c>
      <c r="I228" s="94" t="s">
        <v>624</v>
      </c>
      <c r="J228" s="95">
        <v>708.95</v>
      </c>
      <c r="K228" s="95">
        <v>0</v>
      </c>
      <c r="L228" s="95">
        <v>0</v>
      </c>
      <c r="M228" s="95">
        <v>0</v>
      </c>
      <c r="N228" s="95">
        <v>0</v>
      </c>
      <c r="O228" s="95">
        <v>0</v>
      </c>
      <c r="P228" s="95">
        <v>0</v>
      </c>
      <c r="Q228" s="95">
        <v>0</v>
      </c>
      <c r="R228" s="95">
        <v>0</v>
      </c>
      <c r="S228" s="50">
        <f t="shared" si="7"/>
        <v>1889.96</v>
      </c>
      <c r="T228" s="50">
        <f t="shared" si="8"/>
        <v>708.95</v>
      </c>
      <c r="U228" s="48" t="str">
        <f>VLOOKUP(B228,'FOLHA RESUMIDA'!C:I,2,0)</f>
        <v>PAULA FRASSINETTI S L BELIAN</v>
      </c>
    </row>
    <row r="229" spans="1:21" ht="15" x14ac:dyDescent="0.25">
      <c r="A229" s="97">
        <v>1</v>
      </c>
      <c r="B229" s="97">
        <v>2712</v>
      </c>
      <c r="C229" s="93" t="s">
        <v>203</v>
      </c>
      <c r="D229" s="96">
        <v>39734</v>
      </c>
      <c r="E229" s="97" t="s">
        <v>623</v>
      </c>
      <c r="F229" s="97" t="s">
        <v>568</v>
      </c>
      <c r="G229" s="95">
        <v>1889.96</v>
      </c>
      <c r="H229" s="95">
        <v>0</v>
      </c>
      <c r="I229" s="94" t="s">
        <v>624</v>
      </c>
      <c r="J229" s="95">
        <v>708.95</v>
      </c>
      <c r="K229" s="95">
        <v>0</v>
      </c>
      <c r="L229" s="95">
        <v>0</v>
      </c>
      <c r="M229" s="95">
        <v>0</v>
      </c>
      <c r="N229" s="95">
        <v>0</v>
      </c>
      <c r="O229" s="95">
        <v>0</v>
      </c>
      <c r="P229" s="95">
        <v>0</v>
      </c>
      <c r="Q229" s="95">
        <v>0</v>
      </c>
      <c r="R229" s="95">
        <v>0</v>
      </c>
      <c r="S229" s="50">
        <f t="shared" si="7"/>
        <v>1889.96</v>
      </c>
      <c r="T229" s="50">
        <f t="shared" si="8"/>
        <v>708.95</v>
      </c>
      <c r="U229" s="48" t="str">
        <f>VLOOKUP(B229,'FOLHA RESUMIDA'!C:I,2,0)</f>
        <v>AUGUSTO CESAR N  A  DA SILVA</v>
      </c>
    </row>
    <row r="230" spans="1:21" ht="15" x14ac:dyDescent="0.25">
      <c r="A230" s="97">
        <v>1</v>
      </c>
      <c r="B230" s="97">
        <v>2717</v>
      </c>
      <c r="C230" s="93" t="s">
        <v>204</v>
      </c>
      <c r="D230" s="96">
        <v>39748</v>
      </c>
      <c r="E230" s="97" t="s">
        <v>623</v>
      </c>
      <c r="F230" s="97" t="s">
        <v>585</v>
      </c>
      <c r="G230" s="95">
        <v>4626.9799999999996</v>
      </c>
      <c r="H230" s="95">
        <v>0</v>
      </c>
      <c r="I230" s="94" t="s">
        <v>624</v>
      </c>
      <c r="J230" s="95">
        <v>1993.92</v>
      </c>
      <c r="K230" s="95">
        <v>0</v>
      </c>
      <c r="L230" s="95">
        <v>0</v>
      </c>
      <c r="M230" s="95">
        <v>0</v>
      </c>
      <c r="N230" s="95">
        <v>0</v>
      </c>
      <c r="O230" s="95">
        <v>0</v>
      </c>
      <c r="P230" s="95">
        <v>0</v>
      </c>
      <c r="Q230" s="95">
        <v>0</v>
      </c>
      <c r="R230" s="95">
        <v>0</v>
      </c>
      <c r="S230" s="50">
        <f t="shared" si="7"/>
        <v>4626.9799999999996</v>
      </c>
      <c r="T230" s="50">
        <f t="shared" si="8"/>
        <v>1993.92</v>
      </c>
      <c r="U230" s="48" t="str">
        <f>VLOOKUP(B230,'FOLHA RESUMIDA'!C:I,2,0)</f>
        <v>MARCIA ANDREA F SECUNDINO</v>
      </c>
    </row>
    <row r="231" spans="1:21" ht="15" x14ac:dyDescent="0.25">
      <c r="A231" s="97">
        <v>3</v>
      </c>
      <c r="B231" s="97">
        <v>2718</v>
      </c>
      <c r="C231" s="93" t="s">
        <v>431</v>
      </c>
      <c r="D231" s="96">
        <v>39749</v>
      </c>
      <c r="E231" s="97" t="s">
        <v>623</v>
      </c>
      <c r="F231" s="97" t="s">
        <v>568</v>
      </c>
      <c r="G231" s="95">
        <v>1799.95</v>
      </c>
      <c r="H231" s="95">
        <v>0</v>
      </c>
      <c r="I231" s="94" t="s">
        <v>624</v>
      </c>
      <c r="J231" s="95">
        <v>0</v>
      </c>
      <c r="K231" s="95">
        <v>195.06</v>
      </c>
      <c r="L231" s="95">
        <v>0</v>
      </c>
      <c r="M231" s="95">
        <v>0</v>
      </c>
      <c r="N231" s="95">
        <v>0</v>
      </c>
      <c r="O231" s="95">
        <v>0</v>
      </c>
      <c r="P231" s="95">
        <v>0</v>
      </c>
      <c r="Q231" s="95">
        <v>0</v>
      </c>
      <c r="R231" s="95">
        <v>0</v>
      </c>
      <c r="S231" s="50">
        <f t="shared" si="7"/>
        <v>1799.95</v>
      </c>
      <c r="T231" s="50">
        <f t="shared" si="8"/>
        <v>195.06</v>
      </c>
      <c r="U231" s="48" t="str">
        <f>VLOOKUP(B231,'FOLHA RESUMIDA'!C:I,2,0)</f>
        <v>PAULA SHEMILLY GALDINO SANTIAG</v>
      </c>
    </row>
    <row r="232" spans="1:21" ht="15" x14ac:dyDescent="0.25">
      <c r="A232" s="97">
        <v>14</v>
      </c>
      <c r="B232" s="97">
        <v>2719</v>
      </c>
      <c r="C232" s="93" t="s">
        <v>417</v>
      </c>
      <c r="D232" s="96">
        <v>39749</v>
      </c>
      <c r="E232" s="97" t="s">
        <v>623</v>
      </c>
      <c r="F232" s="97" t="s">
        <v>568</v>
      </c>
      <c r="G232" s="95">
        <v>1889.96</v>
      </c>
      <c r="H232" s="95">
        <v>0</v>
      </c>
      <c r="I232" s="94" t="s">
        <v>624</v>
      </c>
      <c r="J232" s="95">
        <v>0</v>
      </c>
      <c r="K232" s="95">
        <v>195.06</v>
      </c>
      <c r="L232" s="95">
        <v>0</v>
      </c>
      <c r="M232" s="95">
        <v>0</v>
      </c>
      <c r="N232" s="95">
        <v>0</v>
      </c>
      <c r="O232" s="95">
        <v>0</v>
      </c>
      <c r="P232" s="95">
        <v>0</v>
      </c>
      <c r="Q232" s="95">
        <v>0</v>
      </c>
      <c r="R232" s="95">
        <v>0</v>
      </c>
      <c r="S232" s="50">
        <f t="shared" si="7"/>
        <v>1889.96</v>
      </c>
      <c r="T232" s="50">
        <f t="shared" si="8"/>
        <v>195.06</v>
      </c>
      <c r="U232" s="48" t="str">
        <f>VLOOKUP(B232,'FOLHA RESUMIDA'!C:I,2,0)</f>
        <v>DANIELLE MEDEIROS PONTES</v>
      </c>
    </row>
    <row r="233" spans="1:21" ht="15" x14ac:dyDescent="0.25">
      <c r="A233" s="97">
        <v>51</v>
      </c>
      <c r="B233" s="97">
        <v>2720</v>
      </c>
      <c r="C233" s="93" t="s">
        <v>443</v>
      </c>
      <c r="D233" s="96">
        <v>39751</v>
      </c>
      <c r="E233" s="97" t="s">
        <v>623</v>
      </c>
      <c r="F233" s="97" t="s">
        <v>568</v>
      </c>
      <c r="G233" s="95">
        <v>1799.96</v>
      </c>
      <c r="H233" s="95">
        <v>0</v>
      </c>
      <c r="I233" s="94" t="s">
        <v>624</v>
      </c>
      <c r="J233" s="95">
        <v>0</v>
      </c>
      <c r="K233" s="95">
        <v>0</v>
      </c>
      <c r="L233" s="95">
        <v>0</v>
      </c>
      <c r="M233" s="95">
        <v>0</v>
      </c>
      <c r="N233" s="95">
        <v>0</v>
      </c>
      <c r="O233" s="95">
        <v>0</v>
      </c>
      <c r="P233" s="95">
        <v>0</v>
      </c>
      <c r="Q233" s="95">
        <v>0</v>
      </c>
      <c r="R233" s="95">
        <v>0</v>
      </c>
      <c r="S233" s="50">
        <f t="shared" si="7"/>
        <v>1799.96</v>
      </c>
      <c r="T233" s="50">
        <f t="shared" si="8"/>
        <v>0</v>
      </c>
      <c r="U233" s="48" t="str">
        <f>VLOOKUP(B233,'FOLHA RESUMIDA'!C:I,2,0)</f>
        <v>JONATAS BERNARDINO R  DA SILVA</v>
      </c>
    </row>
    <row r="234" spans="1:21" ht="15" x14ac:dyDescent="0.25">
      <c r="A234" s="97">
        <v>50</v>
      </c>
      <c r="B234" s="97">
        <v>2721</v>
      </c>
      <c r="C234" s="93" t="s">
        <v>454</v>
      </c>
      <c r="D234" s="96">
        <v>39753</v>
      </c>
      <c r="E234" s="97" t="s">
        <v>623</v>
      </c>
      <c r="F234" s="97" t="s">
        <v>568</v>
      </c>
      <c r="G234" s="95">
        <v>1799.95</v>
      </c>
      <c r="H234" s="95">
        <v>0</v>
      </c>
      <c r="I234" s="94" t="s">
        <v>624</v>
      </c>
      <c r="J234" s="95">
        <v>0</v>
      </c>
      <c r="K234" s="95">
        <v>0</v>
      </c>
      <c r="L234" s="95">
        <v>195.06</v>
      </c>
      <c r="M234" s="95">
        <v>0</v>
      </c>
      <c r="N234" s="95">
        <v>0</v>
      </c>
      <c r="O234" s="95">
        <v>0</v>
      </c>
      <c r="P234" s="95">
        <v>0</v>
      </c>
      <c r="Q234" s="95">
        <v>0</v>
      </c>
      <c r="R234" s="95">
        <v>0</v>
      </c>
      <c r="S234" s="50">
        <f t="shared" si="7"/>
        <v>1799.95</v>
      </c>
      <c r="T234" s="50">
        <f t="shared" si="8"/>
        <v>195.06</v>
      </c>
      <c r="U234" s="48" t="str">
        <f>VLOOKUP(B234,'FOLHA RESUMIDA'!C:I,2,0)</f>
        <v>CLECIO JOSE DA SILVA</v>
      </c>
    </row>
    <row r="235" spans="1:21" ht="15" x14ac:dyDescent="0.25">
      <c r="A235" s="97">
        <v>1</v>
      </c>
      <c r="B235" s="97">
        <v>2726</v>
      </c>
      <c r="C235" s="93" t="s">
        <v>205</v>
      </c>
      <c r="D235" s="96">
        <v>39818</v>
      </c>
      <c r="E235" s="97" t="s">
        <v>623</v>
      </c>
      <c r="F235" s="97" t="s">
        <v>568</v>
      </c>
      <c r="G235" s="95">
        <v>1889.96</v>
      </c>
      <c r="H235" s="95">
        <v>0</v>
      </c>
      <c r="I235" s="94" t="s">
        <v>624</v>
      </c>
      <c r="J235" s="95">
        <v>0</v>
      </c>
      <c r="K235" s="95">
        <v>0</v>
      </c>
      <c r="L235" s="95">
        <v>0</v>
      </c>
      <c r="M235" s="95">
        <v>1250</v>
      </c>
      <c r="N235" s="95">
        <v>0</v>
      </c>
      <c r="O235" s="95">
        <v>0</v>
      </c>
      <c r="P235" s="95">
        <v>0</v>
      </c>
      <c r="Q235" s="95">
        <v>0</v>
      </c>
      <c r="R235" s="95">
        <v>0</v>
      </c>
      <c r="S235" s="50">
        <f t="shared" si="7"/>
        <v>1889.96</v>
      </c>
      <c r="T235" s="50">
        <f t="shared" si="8"/>
        <v>1250</v>
      </c>
      <c r="U235" s="48" t="str">
        <f>VLOOKUP(B235,'FOLHA RESUMIDA'!C:I,2,0)</f>
        <v>MARIA GILVANEIDE SANTOS LIMA</v>
      </c>
    </row>
    <row r="236" spans="1:21" ht="15" x14ac:dyDescent="0.25">
      <c r="A236" s="97">
        <v>1</v>
      </c>
      <c r="B236" s="97">
        <v>2732</v>
      </c>
      <c r="C236" s="93" t="s">
        <v>206</v>
      </c>
      <c r="D236" s="96">
        <v>39874</v>
      </c>
      <c r="E236" s="97" t="s">
        <v>623</v>
      </c>
      <c r="F236" s="97" t="s">
        <v>568</v>
      </c>
      <c r="G236" s="95">
        <v>1799.95</v>
      </c>
      <c r="H236" s="95">
        <v>0</v>
      </c>
      <c r="I236" s="94" t="s">
        <v>624</v>
      </c>
      <c r="J236" s="95">
        <v>0</v>
      </c>
      <c r="K236" s="95">
        <v>0</v>
      </c>
      <c r="L236" s="95">
        <v>0</v>
      </c>
      <c r="M236" s="95">
        <v>0</v>
      </c>
      <c r="N236" s="95">
        <v>0</v>
      </c>
      <c r="O236" s="95">
        <v>0</v>
      </c>
      <c r="P236" s="95">
        <v>0</v>
      </c>
      <c r="Q236" s="95">
        <v>0</v>
      </c>
      <c r="R236" s="95">
        <v>0</v>
      </c>
      <c r="S236" s="50">
        <f t="shared" si="7"/>
        <v>1799.95</v>
      </c>
      <c r="T236" s="50">
        <f t="shared" si="8"/>
        <v>0</v>
      </c>
      <c r="U236" s="48" t="str">
        <f>VLOOKUP(B236,'FOLHA RESUMIDA'!C:I,2,0)</f>
        <v>LILIANE DA SILVA SALVADOR</v>
      </c>
    </row>
    <row r="237" spans="1:21" ht="15" x14ac:dyDescent="0.25">
      <c r="A237" s="97">
        <v>47</v>
      </c>
      <c r="B237" s="97">
        <v>2736</v>
      </c>
      <c r="C237" s="93" t="s">
        <v>449</v>
      </c>
      <c r="D237" s="96">
        <v>39881</v>
      </c>
      <c r="E237" s="97" t="s">
        <v>623</v>
      </c>
      <c r="F237" s="97" t="s">
        <v>568</v>
      </c>
      <c r="G237" s="95">
        <v>1799.95</v>
      </c>
      <c r="H237" s="95">
        <v>0</v>
      </c>
      <c r="I237" s="94" t="s">
        <v>624</v>
      </c>
      <c r="J237" s="95">
        <v>0</v>
      </c>
      <c r="K237" s="95">
        <v>0</v>
      </c>
      <c r="L237" s="95">
        <v>195.06</v>
      </c>
      <c r="M237" s="95">
        <v>0</v>
      </c>
      <c r="N237" s="95">
        <v>0</v>
      </c>
      <c r="O237" s="95">
        <v>0</v>
      </c>
      <c r="P237" s="95">
        <v>0</v>
      </c>
      <c r="Q237" s="95">
        <v>0</v>
      </c>
      <c r="R237" s="95">
        <v>0</v>
      </c>
      <c r="S237" s="50">
        <f t="shared" si="7"/>
        <v>1799.95</v>
      </c>
      <c r="T237" s="50">
        <f t="shared" si="8"/>
        <v>195.06</v>
      </c>
      <c r="U237" s="48" t="str">
        <f>VLOOKUP(B237,'FOLHA RESUMIDA'!C:I,2,0)</f>
        <v>LUCENILDO JOSE DA SILVA</v>
      </c>
    </row>
    <row r="238" spans="1:21" ht="15" x14ac:dyDescent="0.25">
      <c r="A238" s="97">
        <v>1</v>
      </c>
      <c r="B238" s="97">
        <v>2748</v>
      </c>
      <c r="C238" s="93" t="s">
        <v>207</v>
      </c>
      <c r="D238" s="96">
        <v>39948</v>
      </c>
      <c r="E238" s="97" t="s">
        <v>623</v>
      </c>
      <c r="F238" s="97" t="s">
        <v>492</v>
      </c>
      <c r="G238" s="95">
        <v>1348.78</v>
      </c>
      <c r="H238" s="95">
        <v>0</v>
      </c>
      <c r="I238" s="94" t="s">
        <v>624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5">
        <v>0</v>
      </c>
      <c r="Q238" s="95">
        <v>0</v>
      </c>
      <c r="R238" s="95">
        <v>0</v>
      </c>
      <c r="S238" s="50">
        <f t="shared" si="7"/>
        <v>1348.78</v>
      </c>
      <c r="T238" s="50">
        <f t="shared" si="8"/>
        <v>0</v>
      </c>
      <c r="U238" s="48" t="str">
        <f>VLOOKUP(B238,'FOLHA RESUMIDA'!C:I,2,0)</f>
        <v>LEONINO CLEMENTE DA SILVA</v>
      </c>
    </row>
    <row r="239" spans="1:21" ht="15" x14ac:dyDescent="0.25">
      <c r="A239" s="97">
        <v>1</v>
      </c>
      <c r="B239" s="97">
        <v>2751</v>
      </c>
      <c r="C239" s="93" t="s">
        <v>208</v>
      </c>
      <c r="D239" s="96">
        <v>39948</v>
      </c>
      <c r="E239" s="97" t="s">
        <v>623</v>
      </c>
      <c r="F239" s="97" t="s">
        <v>492</v>
      </c>
      <c r="G239" s="95">
        <v>1639.5</v>
      </c>
      <c r="H239" s="95">
        <v>0</v>
      </c>
      <c r="I239" s="94" t="s">
        <v>624</v>
      </c>
      <c r="J239" s="95">
        <v>0</v>
      </c>
      <c r="K239" s="95">
        <v>0</v>
      </c>
      <c r="L239" s="95">
        <v>0</v>
      </c>
      <c r="M239" s="95">
        <v>0</v>
      </c>
      <c r="N239" s="95">
        <v>0</v>
      </c>
      <c r="O239" s="95">
        <v>0</v>
      </c>
      <c r="P239" s="95">
        <v>0</v>
      </c>
      <c r="Q239" s="95">
        <v>0</v>
      </c>
      <c r="R239" s="95">
        <v>0</v>
      </c>
      <c r="S239" s="50">
        <f t="shared" si="7"/>
        <v>1639.5</v>
      </c>
      <c r="T239" s="50">
        <f t="shared" si="8"/>
        <v>0</v>
      </c>
      <c r="U239" s="48" t="str">
        <f>VLOOKUP(B239,'FOLHA RESUMIDA'!C:I,2,0)</f>
        <v>DENNYS RYAN GUILHERME PEREIRA</v>
      </c>
    </row>
    <row r="240" spans="1:21" ht="15" x14ac:dyDescent="0.25">
      <c r="A240" s="97">
        <v>1</v>
      </c>
      <c r="B240" s="97">
        <v>2754</v>
      </c>
      <c r="C240" s="93" t="s">
        <v>473</v>
      </c>
      <c r="D240" s="96">
        <v>39948</v>
      </c>
      <c r="E240" s="97" t="s">
        <v>623</v>
      </c>
      <c r="F240" s="97" t="s">
        <v>492</v>
      </c>
      <c r="G240" s="95">
        <v>1223.3900000000001</v>
      </c>
      <c r="H240" s="95">
        <v>0</v>
      </c>
      <c r="I240" s="94" t="s">
        <v>624</v>
      </c>
      <c r="J240" s="95">
        <v>0</v>
      </c>
      <c r="K240" s="95">
        <v>0</v>
      </c>
      <c r="L240" s="95">
        <v>0</v>
      </c>
      <c r="M240" s="95">
        <v>0</v>
      </c>
      <c r="N240" s="95">
        <v>0</v>
      </c>
      <c r="O240" s="95">
        <v>0</v>
      </c>
      <c r="P240" s="95">
        <v>0</v>
      </c>
      <c r="Q240" s="95">
        <v>0</v>
      </c>
      <c r="R240" s="95">
        <v>0</v>
      </c>
      <c r="S240" s="50">
        <f t="shared" si="7"/>
        <v>1223.3900000000001</v>
      </c>
      <c r="T240" s="50">
        <f t="shared" si="8"/>
        <v>0</v>
      </c>
      <c r="U240" s="48" t="str">
        <f>VLOOKUP(B240,'FOLHA RESUMIDA'!C:I,2,0)</f>
        <v>ROSANGELA BARROS CANTALICE</v>
      </c>
    </row>
    <row r="241" spans="1:21" ht="15" x14ac:dyDescent="0.25">
      <c r="A241" s="97">
        <v>1</v>
      </c>
      <c r="B241" s="97">
        <v>2757</v>
      </c>
      <c r="C241" s="93" t="s">
        <v>209</v>
      </c>
      <c r="D241" s="96">
        <v>39948</v>
      </c>
      <c r="E241" s="97" t="s">
        <v>623</v>
      </c>
      <c r="F241" s="97" t="s">
        <v>492</v>
      </c>
      <c r="G241" s="95">
        <v>1487.05</v>
      </c>
      <c r="H241" s="95">
        <v>0</v>
      </c>
      <c r="I241" s="94" t="s">
        <v>624</v>
      </c>
      <c r="J241" s="95">
        <v>0</v>
      </c>
      <c r="K241" s="95">
        <v>0</v>
      </c>
      <c r="L241" s="95">
        <v>0</v>
      </c>
      <c r="M241" s="95">
        <v>0</v>
      </c>
      <c r="N241" s="95">
        <v>0</v>
      </c>
      <c r="O241" s="95">
        <v>0</v>
      </c>
      <c r="P241" s="95">
        <v>0</v>
      </c>
      <c r="Q241" s="95">
        <v>0</v>
      </c>
      <c r="R241" s="95">
        <v>0</v>
      </c>
      <c r="S241" s="50">
        <f t="shared" si="7"/>
        <v>1487.05</v>
      </c>
      <c r="T241" s="50">
        <f t="shared" si="8"/>
        <v>0</v>
      </c>
      <c r="U241" s="48" t="str">
        <f>VLOOKUP(B241,'FOLHA RESUMIDA'!C:I,2,0)</f>
        <v>CLAUDIA REGINA NEVES DE MELO</v>
      </c>
    </row>
    <row r="242" spans="1:21" ht="15" x14ac:dyDescent="0.25">
      <c r="A242" s="97">
        <v>1</v>
      </c>
      <c r="B242" s="97">
        <v>2766</v>
      </c>
      <c r="C242" s="93" t="s">
        <v>210</v>
      </c>
      <c r="D242" s="96">
        <v>39952</v>
      </c>
      <c r="E242" s="97" t="s">
        <v>623</v>
      </c>
      <c r="F242" s="97" t="s">
        <v>574</v>
      </c>
      <c r="G242" s="95">
        <v>1714.22</v>
      </c>
      <c r="H242" s="95">
        <v>0</v>
      </c>
      <c r="I242" s="94" t="s">
        <v>624</v>
      </c>
      <c r="J242" s="95">
        <v>0</v>
      </c>
      <c r="K242" s="95">
        <v>0</v>
      </c>
      <c r="L242" s="95">
        <v>0</v>
      </c>
      <c r="M242" s="95">
        <v>0</v>
      </c>
      <c r="N242" s="95">
        <v>0</v>
      </c>
      <c r="O242" s="95">
        <v>0</v>
      </c>
      <c r="P242" s="95">
        <v>0</v>
      </c>
      <c r="Q242" s="95">
        <v>0</v>
      </c>
      <c r="R242" s="95">
        <v>0</v>
      </c>
      <c r="S242" s="50">
        <f t="shared" si="7"/>
        <v>1714.22</v>
      </c>
      <c r="T242" s="50">
        <f t="shared" si="8"/>
        <v>0</v>
      </c>
      <c r="U242" s="48" t="str">
        <f>VLOOKUP(B242,'FOLHA RESUMIDA'!C:I,2,0)</f>
        <v>EMANOEL VIEIRA LAURIA</v>
      </c>
    </row>
    <row r="243" spans="1:21" ht="15" x14ac:dyDescent="0.25">
      <c r="A243" s="97">
        <v>1</v>
      </c>
      <c r="B243" s="97">
        <v>2768</v>
      </c>
      <c r="C243" s="93" t="s">
        <v>211</v>
      </c>
      <c r="D243" s="96">
        <v>39965</v>
      </c>
      <c r="E243" s="97" t="s">
        <v>623</v>
      </c>
      <c r="F243" s="97" t="s">
        <v>492</v>
      </c>
      <c r="G243" s="95">
        <v>1487.05</v>
      </c>
      <c r="H243" s="95">
        <v>0</v>
      </c>
      <c r="I243" s="94" t="s">
        <v>624</v>
      </c>
      <c r="J243" s="95">
        <v>0</v>
      </c>
      <c r="K243" s="95">
        <v>0</v>
      </c>
      <c r="L243" s="95">
        <v>0</v>
      </c>
      <c r="M243" s="95">
        <v>0</v>
      </c>
      <c r="N243" s="95">
        <v>0</v>
      </c>
      <c r="O243" s="95">
        <v>0</v>
      </c>
      <c r="P243" s="95">
        <v>0</v>
      </c>
      <c r="Q243" s="95">
        <v>0</v>
      </c>
      <c r="R243" s="95">
        <v>0</v>
      </c>
      <c r="S243" s="50">
        <f t="shared" si="7"/>
        <v>1487.05</v>
      </c>
      <c r="T243" s="50">
        <f t="shared" si="8"/>
        <v>0</v>
      </c>
      <c r="U243" s="48" t="str">
        <f>VLOOKUP(B243,'FOLHA RESUMIDA'!C:I,2,0)</f>
        <v>IZABEL LUIZA SOARES DE SOUZA</v>
      </c>
    </row>
    <row r="244" spans="1:21" ht="15" x14ac:dyDescent="0.25">
      <c r="A244" s="97">
        <v>1</v>
      </c>
      <c r="B244" s="97">
        <v>2770</v>
      </c>
      <c r="C244" s="93" t="s">
        <v>212</v>
      </c>
      <c r="D244" s="96">
        <v>39965</v>
      </c>
      <c r="E244" s="97" t="s">
        <v>623</v>
      </c>
      <c r="F244" s="97" t="s">
        <v>492</v>
      </c>
      <c r="G244" s="95">
        <v>1223.3900000000001</v>
      </c>
      <c r="H244" s="95">
        <v>0</v>
      </c>
      <c r="I244" s="94" t="s">
        <v>624</v>
      </c>
      <c r="J244" s="95">
        <v>0</v>
      </c>
      <c r="K244" s="95">
        <v>0</v>
      </c>
      <c r="L244" s="95">
        <v>0</v>
      </c>
      <c r="M244" s="95">
        <v>0</v>
      </c>
      <c r="N244" s="95">
        <v>0</v>
      </c>
      <c r="O244" s="95">
        <v>0</v>
      </c>
      <c r="P244" s="95">
        <v>0</v>
      </c>
      <c r="Q244" s="95">
        <v>0</v>
      </c>
      <c r="R244" s="95">
        <v>0</v>
      </c>
      <c r="S244" s="50">
        <f t="shared" si="7"/>
        <v>1223.3900000000001</v>
      </c>
      <c r="T244" s="50">
        <f t="shared" si="8"/>
        <v>0</v>
      </c>
      <c r="U244" s="48" t="str">
        <f>VLOOKUP(B244,'FOLHA RESUMIDA'!C:I,2,0)</f>
        <v>JOSE PIMENTEL SILVA</v>
      </c>
    </row>
    <row r="245" spans="1:21" ht="15" x14ac:dyDescent="0.25">
      <c r="A245" s="97">
        <v>1</v>
      </c>
      <c r="B245" s="97">
        <v>2772</v>
      </c>
      <c r="C245" s="93" t="s">
        <v>432</v>
      </c>
      <c r="D245" s="96">
        <v>39972</v>
      </c>
      <c r="E245" s="97" t="s">
        <v>623</v>
      </c>
      <c r="F245" s="97" t="s">
        <v>568</v>
      </c>
      <c r="G245" s="95">
        <v>1799.95</v>
      </c>
      <c r="H245" s="95">
        <v>0</v>
      </c>
      <c r="I245" s="94" t="s">
        <v>624</v>
      </c>
      <c r="J245" s="95">
        <v>0</v>
      </c>
      <c r="K245" s="95">
        <v>0</v>
      </c>
      <c r="L245" s="95">
        <v>0</v>
      </c>
      <c r="M245" s="95">
        <v>0</v>
      </c>
      <c r="N245" s="95">
        <v>0</v>
      </c>
      <c r="O245" s="95">
        <v>0</v>
      </c>
      <c r="P245" s="95">
        <v>0</v>
      </c>
      <c r="Q245" s="95">
        <v>0</v>
      </c>
      <c r="R245" s="95">
        <v>0</v>
      </c>
      <c r="S245" s="50">
        <f t="shared" si="7"/>
        <v>1799.95</v>
      </c>
      <c r="T245" s="50">
        <f t="shared" si="8"/>
        <v>0</v>
      </c>
      <c r="U245" s="48" t="str">
        <f>VLOOKUP(B245,'FOLHA RESUMIDA'!C:I,2,0)</f>
        <v>CARMEM ALUISIA LEITE DE ANDRAD</v>
      </c>
    </row>
    <row r="246" spans="1:21" ht="15" x14ac:dyDescent="0.25">
      <c r="A246" s="97">
        <v>1</v>
      </c>
      <c r="B246" s="97">
        <v>2773</v>
      </c>
      <c r="C246" s="93" t="s">
        <v>213</v>
      </c>
      <c r="D246" s="96">
        <v>39979</v>
      </c>
      <c r="E246" s="97" t="s">
        <v>623</v>
      </c>
      <c r="F246" s="97" t="s">
        <v>574</v>
      </c>
      <c r="G246" s="95">
        <v>1714.22</v>
      </c>
      <c r="H246" s="95">
        <v>0</v>
      </c>
      <c r="I246" s="94" t="s">
        <v>624</v>
      </c>
      <c r="J246" s="95">
        <v>0</v>
      </c>
      <c r="K246" s="95">
        <v>0</v>
      </c>
      <c r="L246" s="95">
        <v>0</v>
      </c>
      <c r="M246" s="95">
        <v>0</v>
      </c>
      <c r="N246" s="95">
        <v>0</v>
      </c>
      <c r="O246" s="95">
        <v>0</v>
      </c>
      <c r="P246" s="95">
        <v>0</v>
      </c>
      <c r="Q246" s="95">
        <v>0</v>
      </c>
      <c r="R246" s="95">
        <v>0</v>
      </c>
      <c r="S246" s="50">
        <f t="shared" si="7"/>
        <v>1714.22</v>
      </c>
      <c r="T246" s="50">
        <f t="shared" si="8"/>
        <v>0</v>
      </c>
      <c r="U246" s="48" t="str">
        <f>VLOOKUP(B246,'FOLHA RESUMIDA'!C:I,2,0)</f>
        <v>WALDNER NERTAM F  DE ALENCAR</v>
      </c>
    </row>
    <row r="247" spans="1:21" ht="15" x14ac:dyDescent="0.25">
      <c r="A247" s="97">
        <v>1</v>
      </c>
      <c r="B247" s="97">
        <v>2775</v>
      </c>
      <c r="C247" s="93" t="s">
        <v>214</v>
      </c>
      <c r="D247" s="96">
        <v>39981</v>
      </c>
      <c r="E247" s="97" t="s">
        <v>623</v>
      </c>
      <c r="F247" s="97" t="s">
        <v>568</v>
      </c>
      <c r="G247" s="95">
        <v>1889.96</v>
      </c>
      <c r="H247" s="95">
        <v>0</v>
      </c>
      <c r="I247" s="94" t="s">
        <v>624</v>
      </c>
      <c r="J247" s="95">
        <v>708.95</v>
      </c>
      <c r="K247" s="95">
        <v>0</v>
      </c>
      <c r="L247" s="95">
        <v>0</v>
      </c>
      <c r="M247" s="95">
        <v>0</v>
      </c>
      <c r="N247" s="95">
        <v>0</v>
      </c>
      <c r="O247" s="95">
        <v>0</v>
      </c>
      <c r="P247" s="95">
        <v>0</v>
      </c>
      <c r="Q247" s="95">
        <v>0</v>
      </c>
      <c r="R247" s="95">
        <v>0</v>
      </c>
      <c r="S247" s="50">
        <f t="shared" si="7"/>
        <v>1889.96</v>
      </c>
      <c r="T247" s="50">
        <f t="shared" si="8"/>
        <v>708.95</v>
      </c>
      <c r="U247" s="48" t="str">
        <f>VLOOKUP(B247,'FOLHA RESUMIDA'!C:I,2,0)</f>
        <v>MARCELA FREITAS DA C SALLES</v>
      </c>
    </row>
    <row r="248" spans="1:21" ht="15" x14ac:dyDescent="0.25">
      <c r="A248" s="97">
        <v>1</v>
      </c>
      <c r="B248" s="97">
        <v>2779</v>
      </c>
      <c r="C248" s="93" t="s">
        <v>215</v>
      </c>
      <c r="D248" s="96">
        <v>39995</v>
      </c>
      <c r="E248" s="97" t="s">
        <v>623</v>
      </c>
      <c r="F248" s="97" t="s">
        <v>492</v>
      </c>
      <c r="G248" s="95">
        <v>1639.5</v>
      </c>
      <c r="H248" s="95">
        <v>0</v>
      </c>
      <c r="I248" s="94" t="s">
        <v>624</v>
      </c>
      <c r="J248" s="95">
        <v>708.95</v>
      </c>
      <c r="K248" s="95">
        <v>0</v>
      </c>
      <c r="L248" s="95">
        <v>0</v>
      </c>
      <c r="M248" s="95">
        <v>0</v>
      </c>
      <c r="N248" s="95">
        <v>0</v>
      </c>
      <c r="O248" s="95">
        <v>0</v>
      </c>
      <c r="P248" s="95">
        <v>0</v>
      </c>
      <c r="Q248" s="95">
        <v>0</v>
      </c>
      <c r="R248" s="95">
        <v>0</v>
      </c>
      <c r="S248" s="50">
        <f t="shared" si="7"/>
        <v>1639.5</v>
      </c>
      <c r="T248" s="50">
        <f t="shared" si="8"/>
        <v>708.95</v>
      </c>
      <c r="U248" s="48" t="str">
        <f>VLOOKUP(B248,'FOLHA RESUMIDA'!C:I,2,0)</f>
        <v>THAIS REGINA BORGES LOPES</v>
      </c>
    </row>
    <row r="249" spans="1:21" ht="15" x14ac:dyDescent="0.25">
      <c r="A249" s="97">
        <v>1</v>
      </c>
      <c r="B249" s="97">
        <v>2782</v>
      </c>
      <c r="C249" s="93" t="s">
        <v>216</v>
      </c>
      <c r="D249" s="96">
        <v>40042</v>
      </c>
      <c r="E249" s="97" t="s">
        <v>623</v>
      </c>
      <c r="F249" s="97" t="s">
        <v>492</v>
      </c>
      <c r="G249" s="95">
        <v>1348.78</v>
      </c>
      <c r="H249" s="95">
        <v>0</v>
      </c>
      <c r="I249" s="94" t="s">
        <v>624</v>
      </c>
      <c r="J249" s="95">
        <v>0</v>
      </c>
      <c r="K249" s="95">
        <v>0</v>
      </c>
      <c r="L249" s="95">
        <v>0</v>
      </c>
      <c r="M249" s="95">
        <v>0</v>
      </c>
      <c r="N249" s="95">
        <v>0</v>
      </c>
      <c r="O249" s="95">
        <v>0</v>
      </c>
      <c r="P249" s="95">
        <v>0</v>
      </c>
      <c r="Q249" s="95">
        <v>0</v>
      </c>
      <c r="R249" s="95">
        <v>0</v>
      </c>
      <c r="S249" s="50">
        <f t="shared" si="7"/>
        <v>1348.78</v>
      </c>
      <c r="T249" s="50">
        <f t="shared" si="8"/>
        <v>0</v>
      </c>
      <c r="U249" s="48" t="str">
        <f>VLOOKUP(B249,'FOLHA RESUMIDA'!C:I,2,0)</f>
        <v>ELVIS ALVES DA COSTA</v>
      </c>
    </row>
    <row r="250" spans="1:21" ht="15" x14ac:dyDescent="0.25">
      <c r="A250" s="97">
        <v>1</v>
      </c>
      <c r="B250" s="97">
        <v>2784</v>
      </c>
      <c r="C250" s="93" t="s">
        <v>217</v>
      </c>
      <c r="D250" s="96">
        <v>40042</v>
      </c>
      <c r="E250" s="97" t="s">
        <v>623</v>
      </c>
      <c r="F250" s="97" t="s">
        <v>492</v>
      </c>
      <c r="G250" s="95">
        <v>1416.22</v>
      </c>
      <c r="H250" s="95">
        <v>0</v>
      </c>
      <c r="I250" s="94" t="s">
        <v>624</v>
      </c>
      <c r="J250" s="95">
        <v>0</v>
      </c>
      <c r="K250" s="95">
        <v>0</v>
      </c>
      <c r="L250" s="95">
        <v>0</v>
      </c>
      <c r="M250" s="95">
        <v>0</v>
      </c>
      <c r="N250" s="95">
        <v>0</v>
      </c>
      <c r="O250" s="95">
        <v>0</v>
      </c>
      <c r="P250" s="95">
        <v>0</v>
      </c>
      <c r="Q250" s="95">
        <v>0</v>
      </c>
      <c r="R250" s="95">
        <v>0</v>
      </c>
      <c r="S250" s="50">
        <f t="shared" si="7"/>
        <v>1416.22</v>
      </c>
      <c r="T250" s="50">
        <f t="shared" si="8"/>
        <v>0</v>
      </c>
      <c r="U250" s="48" t="str">
        <f>VLOOKUP(B250,'FOLHA RESUMIDA'!C:I,2,0)</f>
        <v>FERNANDO ALVES DO NASCIMENTO</v>
      </c>
    </row>
    <row r="251" spans="1:21" ht="15" x14ac:dyDescent="0.25">
      <c r="A251" s="97">
        <v>1</v>
      </c>
      <c r="B251" s="97">
        <v>2785</v>
      </c>
      <c r="C251" s="93" t="s">
        <v>218</v>
      </c>
      <c r="D251" s="96">
        <v>40042</v>
      </c>
      <c r="E251" s="97" t="s">
        <v>623</v>
      </c>
      <c r="F251" s="97" t="s">
        <v>492</v>
      </c>
      <c r="G251" s="95">
        <v>1348.79</v>
      </c>
      <c r="H251" s="95">
        <v>0</v>
      </c>
      <c r="I251" s="94" t="s">
        <v>624</v>
      </c>
      <c r="J251" s="95">
        <v>0</v>
      </c>
      <c r="K251" s="95">
        <v>0</v>
      </c>
      <c r="L251" s="95">
        <v>0</v>
      </c>
      <c r="M251" s="95">
        <v>0</v>
      </c>
      <c r="N251" s="95">
        <v>0</v>
      </c>
      <c r="O251" s="95">
        <v>0</v>
      </c>
      <c r="P251" s="95">
        <v>0</v>
      </c>
      <c r="Q251" s="95">
        <v>0</v>
      </c>
      <c r="R251" s="95">
        <v>0</v>
      </c>
      <c r="S251" s="50">
        <f t="shared" si="7"/>
        <v>1348.79</v>
      </c>
      <c r="T251" s="50">
        <f t="shared" si="8"/>
        <v>0</v>
      </c>
      <c r="U251" s="48" t="str">
        <f>VLOOKUP(B251,'FOLHA RESUMIDA'!C:I,2,0)</f>
        <v>JEANNE D ARC PEDROSA PESSOA</v>
      </c>
    </row>
    <row r="252" spans="1:21" ht="15" x14ac:dyDescent="0.25">
      <c r="A252" s="97">
        <v>1</v>
      </c>
      <c r="B252" s="97">
        <v>2788</v>
      </c>
      <c r="C252" s="93" t="s">
        <v>219</v>
      </c>
      <c r="D252" s="96">
        <v>40042</v>
      </c>
      <c r="E252" s="97" t="s">
        <v>623</v>
      </c>
      <c r="F252" s="97" t="s">
        <v>492</v>
      </c>
      <c r="G252" s="95">
        <v>1487.05</v>
      </c>
      <c r="H252" s="95">
        <v>0</v>
      </c>
      <c r="I252" s="94" t="s">
        <v>624</v>
      </c>
      <c r="J252" s="95">
        <v>0</v>
      </c>
      <c r="K252" s="95">
        <v>0</v>
      </c>
      <c r="L252" s="95">
        <v>0</v>
      </c>
      <c r="M252" s="95">
        <v>0</v>
      </c>
      <c r="N252" s="95">
        <v>0</v>
      </c>
      <c r="O252" s="95">
        <v>0</v>
      </c>
      <c r="P252" s="95">
        <v>0</v>
      </c>
      <c r="Q252" s="95">
        <v>0</v>
      </c>
      <c r="R252" s="95">
        <v>0</v>
      </c>
      <c r="S252" s="50">
        <f t="shared" si="7"/>
        <v>1487.05</v>
      </c>
      <c r="T252" s="50">
        <f t="shared" si="8"/>
        <v>0</v>
      </c>
      <c r="U252" s="48" t="str">
        <f>VLOOKUP(B252,'FOLHA RESUMIDA'!C:I,2,0)</f>
        <v>ROSANIA EMIDIA PEREIRA</v>
      </c>
    </row>
    <row r="253" spans="1:21" ht="15" x14ac:dyDescent="0.25">
      <c r="A253" s="97">
        <v>1</v>
      </c>
      <c r="B253" s="97">
        <v>2790</v>
      </c>
      <c r="C253" s="93" t="s">
        <v>220</v>
      </c>
      <c r="D253" s="96">
        <v>40057</v>
      </c>
      <c r="E253" s="97" t="s">
        <v>623</v>
      </c>
      <c r="F253" s="97" t="s">
        <v>568</v>
      </c>
      <c r="G253" s="95">
        <v>1799.95</v>
      </c>
      <c r="H253" s="95">
        <v>0</v>
      </c>
      <c r="I253" s="94" t="s">
        <v>624</v>
      </c>
      <c r="J253" s="95">
        <v>930.5</v>
      </c>
      <c r="K253" s="95">
        <v>0</v>
      </c>
      <c r="L253" s="95">
        <v>0</v>
      </c>
      <c r="M253" s="95">
        <v>0</v>
      </c>
      <c r="N253" s="95">
        <v>0</v>
      </c>
      <c r="O253" s="95">
        <v>0</v>
      </c>
      <c r="P253" s="95">
        <v>0</v>
      </c>
      <c r="Q253" s="95">
        <v>0</v>
      </c>
      <c r="R253" s="95">
        <v>0</v>
      </c>
      <c r="S253" s="50">
        <f t="shared" si="7"/>
        <v>1799.95</v>
      </c>
      <c r="T253" s="50">
        <f t="shared" si="8"/>
        <v>930.5</v>
      </c>
      <c r="U253" s="48" t="str">
        <f>VLOOKUP(B253,'FOLHA RESUMIDA'!C:I,2,0)</f>
        <v>ROSANA DE FATIMA UCHOA  AREDE</v>
      </c>
    </row>
    <row r="254" spans="1:21" ht="15" x14ac:dyDescent="0.25">
      <c r="A254" s="97">
        <v>1</v>
      </c>
      <c r="B254" s="97">
        <v>2791</v>
      </c>
      <c r="C254" s="93" t="s">
        <v>221</v>
      </c>
      <c r="D254" s="96">
        <v>40058</v>
      </c>
      <c r="E254" s="97" t="s">
        <v>623</v>
      </c>
      <c r="F254" s="97" t="s">
        <v>501</v>
      </c>
      <c r="G254" s="95">
        <v>5191.91</v>
      </c>
      <c r="H254" s="95">
        <v>0</v>
      </c>
      <c r="I254" s="94" t="s">
        <v>624</v>
      </c>
      <c r="J254" s="95">
        <v>1993.92</v>
      </c>
      <c r="K254" s="95">
        <v>0</v>
      </c>
      <c r="L254" s="95">
        <v>0</v>
      </c>
      <c r="M254" s="95">
        <v>0</v>
      </c>
      <c r="N254" s="95">
        <v>0</v>
      </c>
      <c r="O254" s="95">
        <v>0</v>
      </c>
      <c r="P254" s="95">
        <v>0</v>
      </c>
      <c r="Q254" s="95">
        <v>0</v>
      </c>
      <c r="R254" s="95">
        <v>0</v>
      </c>
      <c r="S254" s="50">
        <f t="shared" si="7"/>
        <v>5191.91</v>
      </c>
      <c r="T254" s="50">
        <f t="shared" si="8"/>
        <v>1993.92</v>
      </c>
      <c r="U254" s="48" t="str">
        <f>VLOOKUP(B254,'FOLHA RESUMIDA'!C:I,2,0)</f>
        <v>JOSIMAR SILVA</v>
      </c>
    </row>
    <row r="255" spans="1:21" ht="15" x14ac:dyDescent="0.25">
      <c r="A255" s="97">
        <v>1</v>
      </c>
      <c r="B255" s="97">
        <v>2797</v>
      </c>
      <c r="C255" s="93" t="s">
        <v>222</v>
      </c>
      <c r="D255" s="96">
        <v>40064</v>
      </c>
      <c r="E255" s="97" t="s">
        <v>623</v>
      </c>
      <c r="F255" s="97" t="s">
        <v>568</v>
      </c>
      <c r="G255" s="95">
        <v>1799.95</v>
      </c>
      <c r="H255" s="95">
        <v>0</v>
      </c>
      <c r="I255" s="94" t="s">
        <v>624</v>
      </c>
      <c r="J255" s="95">
        <v>1993.92</v>
      </c>
      <c r="K255" s="95">
        <v>0</v>
      </c>
      <c r="L255" s="95">
        <v>0</v>
      </c>
      <c r="M255" s="95">
        <v>0</v>
      </c>
      <c r="N255" s="95">
        <v>0</v>
      </c>
      <c r="O255" s="95">
        <v>0</v>
      </c>
      <c r="P255" s="95">
        <v>0</v>
      </c>
      <c r="Q255" s="95">
        <v>0</v>
      </c>
      <c r="R255" s="95">
        <v>0</v>
      </c>
      <c r="S255" s="50">
        <f t="shared" si="7"/>
        <v>1799.95</v>
      </c>
      <c r="T255" s="50">
        <f t="shared" si="8"/>
        <v>1993.92</v>
      </c>
      <c r="U255" s="48" t="str">
        <f>VLOOKUP(B255,'FOLHA RESUMIDA'!C:I,2,0)</f>
        <v>JULIANA SILVA CEDRIM</v>
      </c>
    </row>
    <row r="256" spans="1:21" ht="15" x14ac:dyDescent="0.25">
      <c r="A256" s="97">
        <v>1</v>
      </c>
      <c r="B256" s="97">
        <v>2798</v>
      </c>
      <c r="C256" s="93" t="s">
        <v>223</v>
      </c>
      <c r="D256" s="96">
        <v>40077</v>
      </c>
      <c r="E256" s="97" t="s">
        <v>623</v>
      </c>
      <c r="F256" s="97" t="s">
        <v>568</v>
      </c>
      <c r="G256" s="95">
        <v>1799.95</v>
      </c>
      <c r="H256" s="95">
        <v>0</v>
      </c>
      <c r="I256" s="94" t="s">
        <v>624</v>
      </c>
      <c r="J256" s="95">
        <v>1993.92</v>
      </c>
      <c r="K256" s="95">
        <v>0</v>
      </c>
      <c r="L256" s="95">
        <v>0</v>
      </c>
      <c r="M256" s="95">
        <v>0</v>
      </c>
      <c r="N256" s="95">
        <v>0</v>
      </c>
      <c r="O256" s="95">
        <v>0</v>
      </c>
      <c r="P256" s="95">
        <v>0</v>
      </c>
      <c r="Q256" s="95">
        <v>0</v>
      </c>
      <c r="R256" s="95">
        <v>0</v>
      </c>
      <c r="S256" s="50">
        <f t="shared" si="7"/>
        <v>1799.95</v>
      </c>
      <c r="T256" s="50">
        <f t="shared" si="8"/>
        <v>1993.92</v>
      </c>
      <c r="U256" s="48" t="str">
        <f>VLOOKUP(B256,'FOLHA RESUMIDA'!C:I,2,0)</f>
        <v>MARCO ANDRE ANTUNES CORREIA</v>
      </c>
    </row>
    <row r="257" spans="1:21" ht="15" x14ac:dyDescent="0.25">
      <c r="A257" s="97">
        <v>20</v>
      </c>
      <c r="B257" s="97">
        <v>2799</v>
      </c>
      <c r="C257" s="93" t="s">
        <v>426</v>
      </c>
      <c r="D257" s="96">
        <v>40081</v>
      </c>
      <c r="E257" s="97" t="s">
        <v>623</v>
      </c>
      <c r="F257" s="97" t="s">
        <v>568</v>
      </c>
      <c r="G257" s="95">
        <v>1799.95</v>
      </c>
      <c r="H257" s="95">
        <v>0</v>
      </c>
      <c r="I257" s="94" t="s">
        <v>624</v>
      </c>
      <c r="J257" s="95">
        <v>0</v>
      </c>
      <c r="K257" s="95">
        <v>0</v>
      </c>
      <c r="L257" s="95">
        <v>195.06</v>
      </c>
      <c r="M257" s="95">
        <v>0</v>
      </c>
      <c r="N257" s="95">
        <v>0</v>
      </c>
      <c r="O257" s="95">
        <v>0</v>
      </c>
      <c r="P257" s="95">
        <v>0</v>
      </c>
      <c r="Q257" s="95">
        <v>0</v>
      </c>
      <c r="R257" s="95">
        <v>0</v>
      </c>
      <c r="S257" s="50">
        <f t="shared" si="7"/>
        <v>1799.95</v>
      </c>
      <c r="T257" s="50">
        <f t="shared" si="8"/>
        <v>195.06</v>
      </c>
      <c r="U257" s="48" t="str">
        <f>VLOOKUP(B257,'FOLHA RESUMIDA'!C:I,2,0)</f>
        <v>ALYSSON FABIO O FLORENCIO</v>
      </c>
    </row>
    <row r="258" spans="1:21" ht="15" x14ac:dyDescent="0.25">
      <c r="A258" s="97">
        <v>1</v>
      </c>
      <c r="B258" s="97">
        <v>2801</v>
      </c>
      <c r="C258" s="93" t="s">
        <v>224</v>
      </c>
      <c r="D258" s="96">
        <v>40087</v>
      </c>
      <c r="E258" s="97" t="s">
        <v>623</v>
      </c>
      <c r="F258" s="97" t="s">
        <v>496</v>
      </c>
      <c r="G258" s="95">
        <v>5015.13</v>
      </c>
      <c r="H258" s="95">
        <v>0</v>
      </c>
      <c r="I258" s="94" t="s">
        <v>624</v>
      </c>
      <c r="J258" s="95">
        <v>0</v>
      </c>
      <c r="K258" s="95">
        <v>0</v>
      </c>
      <c r="L258" s="95">
        <v>0</v>
      </c>
      <c r="M258" s="95">
        <v>0</v>
      </c>
      <c r="N258" s="95">
        <v>0</v>
      </c>
      <c r="O258" s="95">
        <v>0</v>
      </c>
      <c r="P258" s="95">
        <v>0</v>
      </c>
      <c r="Q258" s="95">
        <v>0</v>
      </c>
      <c r="R258" s="95">
        <v>0</v>
      </c>
      <c r="S258" s="50">
        <f t="shared" si="7"/>
        <v>5015.13</v>
      </c>
      <c r="T258" s="50">
        <f t="shared" si="8"/>
        <v>0</v>
      </c>
      <c r="U258" s="48" t="str">
        <f>VLOOKUP(B258,'FOLHA RESUMIDA'!C:I,2,0)</f>
        <v>VALERIA JALES DA SILVA</v>
      </c>
    </row>
    <row r="259" spans="1:21" ht="15" x14ac:dyDescent="0.25">
      <c r="A259" s="97">
        <v>1</v>
      </c>
      <c r="B259" s="97">
        <v>2806</v>
      </c>
      <c r="C259" s="93" t="s">
        <v>225</v>
      </c>
      <c r="D259" s="96">
        <v>40133</v>
      </c>
      <c r="E259" s="97" t="s">
        <v>623</v>
      </c>
      <c r="F259" s="97" t="s">
        <v>496</v>
      </c>
      <c r="G259" s="95">
        <v>2083.67</v>
      </c>
      <c r="H259" s="95">
        <v>0</v>
      </c>
      <c r="I259" s="94" t="s">
        <v>624</v>
      </c>
      <c r="J259" s="95">
        <v>1993.92</v>
      </c>
      <c r="K259" s="95">
        <v>0</v>
      </c>
      <c r="L259" s="95">
        <v>0</v>
      </c>
      <c r="M259" s="95">
        <v>0</v>
      </c>
      <c r="N259" s="95">
        <v>0</v>
      </c>
      <c r="O259" s="95">
        <v>0</v>
      </c>
      <c r="P259" s="95">
        <v>0</v>
      </c>
      <c r="Q259" s="95">
        <v>0</v>
      </c>
      <c r="R259" s="95">
        <v>0</v>
      </c>
      <c r="S259" s="50">
        <f t="shared" si="7"/>
        <v>2083.67</v>
      </c>
      <c r="T259" s="50">
        <f t="shared" si="8"/>
        <v>1993.92</v>
      </c>
      <c r="U259" s="48" t="str">
        <f>VLOOKUP(B259,'FOLHA RESUMIDA'!C:I,2,0)</f>
        <v>ANA APARECIDA DE ANDRADE LIMA</v>
      </c>
    </row>
    <row r="260" spans="1:21" ht="15" x14ac:dyDescent="0.25">
      <c r="A260" s="97">
        <v>16</v>
      </c>
      <c r="B260" s="97">
        <v>2808</v>
      </c>
      <c r="C260" s="93" t="s">
        <v>433</v>
      </c>
      <c r="D260" s="96">
        <v>40137</v>
      </c>
      <c r="E260" s="97" t="s">
        <v>623</v>
      </c>
      <c r="F260" s="97" t="s">
        <v>568</v>
      </c>
      <c r="G260" s="95">
        <v>1889.96</v>
      </c>
      <c r="H260" s="95">
        <v>0</v>
      </c>
      <c r="I260" s="94" t="s">
        <v>624</v>
      </c>
      <c r="J260" s="95">
        <v>0</v>
      </c>
      <c r="K260" s="95">
        <v>0</v>
      </c>
      <c r="L260" s="95">
        <v>0</v>
      </c>
      <c r="M260" s="95">
        <v>0</v>
      </c>
      <c r="N260" s="95">
        <v>0</v>
      </c>
      <c r="O260" s="95">
        <v>0</v>
      </c>
      <c r="P260" s="95">
        <v>0</v>
      </c>
      <c r="Q260" s="95">
        <v>0</v>
      </c>
      <c r="R260" s="95">
        <v>0</v>
      </c>
      <c r="S260" s="50">
        <f t="shared" si="7"/>
        <v>1889.96</v>
      </c>
      <c r="T260" s="50">
        <f t="shared" si="8"/>
        <v>0</v>
      </c>
      <c r="U260" s="48" t="str">
        <f>VLOOKUP(B260,'FOLHA RESUMIDA'!C:I,2,0)</f>
        <v>GABRIELA FERNANDA M  G  CEAN</v>
      </c>
    </row>
    <row r="261" spans="1:21" ht="15" x14ac:dyDescent="0.25">
      <c r="A261" s="97">
        <v>1</v>
      </c>
      <c r="B261" s="97">
        <v>2816</v>
      </c>
      <c r="C261" s="93" t="s">
        <v>226</v>
      </c>
      <c r="D261" s="96">
        <v>40247</v>
      </c>
      <c r="E261" s="97" t="s">
        <v>623</v>
      </c>
      <c r="F261" s="97" t="s">
        <v>574</v>
      </c>
      <c r="G261" s="95">
        <v>1714.22</v>
      </c>
      <c r="H261" s="95">
        <v>0</v>
      </c>
      <c r="I261" s="94" t="s">
        <v>624</v>
      </c>
      <c r="J261" s="95">
        <v>0</v>
      </c>
      <c r="K261" s="95">
        <v>0</v>
      </c>
      <c r="L261" s="95">
        <v>0</v>
      </c>
      <c r="M261" s="95">
        <v>0</v>
      </c>
      <c r="N261" s="95">
        <v>0</v>
      </c>
      <c r="O261" s="95">
        <v>0</v>
      </c>
      <c r="P261" s="95">
        <v>0</v>
      </c>
      <c r="Q261" s="95">
        <v>0</v>
      </c>
      <c r="R261" s="95">
        <v>0</v>
      </c>
      <c r="S261" s="50">
        <f t="shared" ref="S261:S324" si="9">SUM(G261:H261)</f>
        <v>1714.22</v>
      </c>
      <c r="T261" s="50">
        <f t="shared" si="8"/>
        <v>0</v>
      </c>
      <c r="U261" s="48" t="str">
        <f>VLOOKUP(B261,'FOLHA RESUMIDA'!C:I,2,0)</f>
        <v>MIRIAM DA SILVA FONSECA</v>
      </c>
    </row>
    <row r="262" spans="1:21" ht="15" x14ac:dyDescent="0.25">
      <c r="A262" s="97">
        <v>1</v>
      </c>
      <c r="B262" s="97">
        <v>2819</v>
      </c>
      <c r="C262" s="93" t="s">
        <v>227</v>
      </c>
      <c r="D262" s="96">
        <v>40269</v>
      </c>
      <c r="E262" s="97" t="s">
        <v>623</v>
      </c>
      <c r="F262" s="97" t="s">
        <v>568</v>
      </c>
      <c r="G262" s="95">
        <v>1799.95</v>
      </c>
      <c r="H262" s="95">
        <v>0</v>
      </c>
      <c r="I262" s="94" t="s">
        <v>624</v>
      </c>
      <c r="J262" s="95">
        <v>5739.47</v>
      </c>
      <c r="K262" s="95">
        <v>0</v>
      </c>
      <c r="L262" s="95">
        <v>0</v>
      </c>
      <c r="M262" s="95">
        <v>0</v>
      </c>
      <c r="N262" s="95">
        <v>0</v>
      </c>
      <c r="O262" s="95">
        <v>0</v>
      </c>
      <c r="P262" s="95">
        <v>0</v>
      </c>
      <c r="Q262" s="95">
        <v>0</v>
      </c>
      <c r="R262" s="95">
        <v>0</v>
      </c>
      <c r="S262" s="50">
        <f t="shared" si="9"/>
        <v>1799.95</v>
      </c>
      <c r="T262" s="50">
        <f t="shared" si="8"/>
        <v>5739.47</v>
      </c>
      <c r="U262" s="48" t="str">
        <f>VLOOKUP(B262,'FOLHA RESUMIDA'!C:I,2,0)</f>
        <v>RAFAEL LEITAO DE A  G DA SILVA</v>
      </c>
    </row>
    <row r="263" spans="1:21" ht="15" x14ac:dyDescent="0.25">
      <c r="A263" s="97">
        <v>1</v>
      </c>
      <c r="B263" s="97">
        <v>2820</v>
      </c>
      <c r="C263" s="93" t="s">
        <v>228</v>
      </c>
      <c r="D263" s="96">
        <v>40288</v>
      </c>
      <c r="E263" s="97" t="s">
        <v>623</v>
      </c>
      <c r="F263" s="97" t="s">
        <v>568</v>
      </c>
      <c r="G263" s="95">
        <v>1799.95</v>
      </c>
      <c r="H263" s="95">
        <v>0</v>
      </c>
      <c r="I263" s="94" t="s">
        <v>624</v>
      </c>
      <c r="J263" s="95">
        <v>0</v>
      </c>
      <c r="K263" s="95">
        <v>0</v>
      </c>
      <c r="L263" s="95">
        <v>0</v>
      </c>
      <c r="M263" s="95">
        <v>0</v>
      </c>
      <c r="N263" s="95">
        <v>3000</v>
      </c>
      <c r="O263" s="95">
        <v>0</v>
      </c>
      <c r="P263" s="95">
        <v>0</v>
      </c>
      <c r="Q263" s="95">
        <v>0</v>
      </c>
      <c r="R263" s="95">
        <v>0</v>
      </c>
      <c r="S263" s="50">
        <f t="shared" si="9"/>
        <v>1799.95</v>
      </c>
      <c r="T263" s="50">
        <f t="shared" si="8"/>
        <v>3000</v>
      </c>
      <c r="U263" s="48" t="str">
        <f>VLOOKUP(B263,'FOLHA RESUMIDA'!C:I,2,0)</f>
        <v>ROSIANE SANTOS BRITO</v>
      </c>
    </row>
    <row r="264" spans="1:21" ht="15" x14ac:dyDescent="0.25">
      <c r="A264" s="97">
        <v>25</v>
      </c>
      <c r="B264" s="97">
        <v>2821</v>
      </c>
      <c r="C264" s="93" t="s">
        <v>434</v>
      </c>
      <c r="D264" s="96">
        <v>40288</v>
      </c>
      <c r="E264" s="97" t="s">
        <v>623</v>
      </c>
      <c r="F264" s="97" t="s">
        <v>585</v>
      </c>
      <c r="G264" s="95">
        <v>4406.6499999999996</v>
      </c>
      <c r="H264" s="95">
        <v>0</v>
      </c>
      <c r="I264" s="94" t="s">
        <v>624</v>
      </c>
      <c r="J264" s="95">
        <v>0</v>
      </c>
      <c r="K264" s="95">
        <v>0</v>
      </c>
      <c r="L264" s="95">
        <v>0</v>
      </c>
      <c r="M264" s="95">
        <v>0</v>
      </c>
      <c r="N264" s="95">
        <v>0</v>
      </c>
      <c r="O264" s="95">
        <v>0</v>
      </c>
      <c r="P264" s="95">
        <v>0</v>
      </c>
      <c r="Q264" s="95">
        <v>0</v>
      </c>
      <c r="R264" s="95">
        <v>0</v>
      </c>
      <c r="S264" s="50">
        <f t="shared" si="9"/>
        <v>4406.6499999999996</v>
      </c>
      <c r="T264" s="50">
        <f t="shared" si="8"/>
        <v>0</v>
      </c>
      <c r="U264" s="48" t="str">
        <f>VLOOKUP(B264,'FOLHA RESUMIDA'!C:I,2,0)</f>
        <v>HERBET CANDEIA MAIA</v>
      </c>
    </row>
    <row r="265" spans="1:21" ht="15" x14ac:dyDescent="0.25">
      <c r="A265" s="97">
        <v>37</v>
      </c>
      <c r="B265" s="97">
        <v>2823</v>
      </c>
      <c r="C265" s="93" t="s">
        <v>418</v>
      </c>
      <c r="D265" s="96">
        <v>40310</v>
      </c>
      <c r="E265" s="97" t="s">
        <v>623</v>
      </c>
      <c r="F265" s="97" t="s">
        <v>568</v>
      </c>
      <c r="G265" s="95">
        <v>1799.95</v>
      </c>
      <c r="H265" s="95">
        <v>0</v>
      </c>
      <c r="I265" s="94" t="s">
        <v>624</v>
      </c>
      <c r="J265" s="95">
        <v>0</v>
      </c>
      <c r="K265" s="95">
        <v>0</v>
      </c>
      <c r="L265" s="95">
        <v>0</v>
      </c>
      <c r="M265" s="95">
        <v>0</v>
      </c>
      <c r="N265" s="95">
        <v>0</v>
      </c>
      <c r="O265" s="95">
        <v>0</v>
      </c>
      <c r="P265" s="95">
        <v>0</v>
      </c>
      <c r="Q265" s="95">
        <v>0</v>
      </c>
      <c r="R265" s="95">
        <v>0</v>
      </c>
      <c r="S265" s="50">
        <f t="shared" si="9"/>
        <v>1799.95</v>
      </c>
      <c r="T265" s="50">
        <f t="shared" ref="T265:T328" si="10">SUM(J265:R265)</f>
        <v>0</v>
      </c>
      <c r="U265" s="48" t="str">
        <f>VLOOKUP(B265,'FOLHA RESUMIDA'!C:I,2,0)</f>
        <v>ADRIANA MARIA DA SILVA</v>
      </c>
    </row>
    <row r="266" spans="1:21" ht="15" x14ac:dyDescent="0.25">
      <c r="A266" s="97">
        <v>25</v>
      </c>
      <c r="B266" s="97">
        <v>2824</v>
      </c>
      <c r="C266" s="93" t="s">
        <v>474</v>
      </c>
      <c r="D266" s="96">
        <v>40319</v>
      </c>
      <c r="E266" s="97" t="s">
        <v>623</v>
      </c>
      <c r="F266" s="97" t="s">
        <v>585</v>
      </c>
      <c r="G266" s="95">
        <v>4406.6400000000003</v>
      </c>
      <c r="H266" s="95">
        <v>0</v>
      </c>
      <c r="I266" s="94" t="s">
        <v>624</v>
      </c>
      <c r="J266" s="95">
        <v>0</v>
      </c>
      <c r="K266" s="95">
        <v>0</v>
      </c>
      <c r="L266" s="95">
        <v>0</v>
      </c>
      <c r="M266" s="95">
        <v>0</v>
      </c>
      <c r="N266" s="95">
        <v>0</v>
      </c>
      <c r="O266" s="95">
        <v>0</v>
      </c>
      <c r="P266" s="95">
        <v>0</v>
      </c>
      <c r="Q266" s="95">
        <v>0</v>
      </c>
      <c r="R266" s="95">
        <v>0</v>
      </c>
      <c r="S266" s="50">
        <f t="shared" si="9"/>
        <v>4406.6400000000003</v>
      </c>
      <c r="T266" s="50">
        <f t="shared" si="10"/>
        <v>0</v>
      </c>
      <c r="U266" s="48" t="str">
        <f>VLOOKUP(B266,'FOLHA RESUMIDA'!C:I,2,0)</f>
        <v>ANA PAULA BARBOSA CAVALCANTI</v>
      </c>
    </row>
    <row r="267" spans="1:21" ht="15" x14ac:dyDescent="0.25">
      <c r="A267" s="97">
        <v>37</v>
      </c>
      <c r="B267" s="97">
        <v>2827</v>
      </c>
      <c r="C267" s="93" t="s">
        <v>444</v>
      </c>
      <c r="D267" s="96">
        <v>40330</v>
      </c>
      <c r="E267" s="97" t="s">
        <v>623</v>
      </c>
      <c r="F267" s="97" t="s">
        <v>568</v>
      </c>
      <c r="G267" s="95">
        <v>1799.95</v>
      </c>
      <c r="H267" s="95">
        <v>0</v>
      </c>
      <c r="I267" s="94" t="s">
        <v>624</v>
      </c>
      <c r="J267" s="95">
        <v>0</v>
      </c>
      <c r="K267" s="95">
        <v>0</v>
      </c>
      <c r="L267" s="95">
        <v>195.06</v>
      </c>
      <c r="M267" s="95">
        <v>0</v>
      </c>
      <c r="N267" s="95">
        <v>0</v>
      </c>
      <c r="O267" s="95">
        <v>0</v>
      </c>
      <c r="P267" s="95">
        <v>0</v>
      </c>
      <c r="Q267" s="95">
        <v>0</v>
      </c>
      <c r="R267" s="95">
        <v>0</v>
      </c>
      <c r="S267" s="50">
        <f t="shared" si="9"/>
        <v>1799.95</v>
      </c>
      <c r="T267" s="50">
        <f t="shared" si="10"/>
        <v>195.06</v>
      </c>
      <c r="U267" s="48" t="str">
        <f>VLOOKUP(B267,'FOLHA RESUMIDA'!C:I,2,0)</f>
        <v>FABIO BARBOSA S  DE LIMA</v>
      </c>
    </row>
    <row r="268" spans="1:21" ht="15" x14ac:dyDescent="0.25">
      <c r="A268" s="97">
        <v>1</v>
      </c>
      <c r="B268" s="97">
        <v>2831</v>
      </c>
      <c r="C268" s="93" t="s">
        <v>229</v>
      </c>
      <c r="D268" s="96">
        <v>40339</v>
      </c>
      <c r="E268" s="97" t="s">
        <v>623</v>
      </c>
      <c r="F268" s="97" t="s">
        <v>568</v>
      </c>
      <c r="G268" s="95">
        <v>1799.95</v>
      </c>
      <c r="H268" s="95">
        <v>0</v>
      </c>
      <c r="I268" s="94" t="s">
        <v>624</v>
      </c>
      <c r="J268" s="95">
        <v>0</v>
      </c>
      <c r="K268" s="95">
        <v>0</v>
      </c>
      <c r="L268" s="95">
        <v>0</v>
      </c>
      <c r="M268" s="95">
        <v>0</v>
      </c>
      <c r="N268" s="95">
        <v>3000</v>
      </c>
      <c r="O268" s="95">
        <v>0</v>
      </c>
      <c r="P268" s="95">
        <v>0</v>
      </c>
      <c r="Q268" s="95">
        <v>0</v>
      </c>
      <c r="R268" s="95">
        <v>0</v>
      </c>
      <c r="S268" s="50">
        <f t="shared" si="9"/>
        <v>1799.95</v>
      </c>
      <c r="T268" s="50">
        <f t="shared" si="10"/>
        <v>3000</v>
      </c>
      <c r="U268" s="48" t="str">
        <f>VLOOKUP(B268,'FOLHA RESUMIDA'!C:I,2,0)</f>
        <v>AMANDA BEZERRA MASCARENHAS</v>
      </c>
    </row>
    <row r="269" spans="1:21" ht="15" x14ac:dyDescent="0.25">
      <c r="A269" s="97">
        <v>1</v>
      </c>
      <c r="B269" s="97">
        <v>2833</v>
      </c>
      <c r="C269" s="93" t="s">
        <v>230</v>
      </c>
      <c r="D269" s="96">
        <v>40350</v>
      </c>
      <c r="E269" s="97" t="s">
        <v>623</v>
      </c>
      <c r="F269" s="97" t="s">
        <v>568</v>
      </c>
      <c r="G269" s="95">
        <v>1889.96</v>
      </c>
      <c r="H269" s="95">
        <v>0</v>
      </c>
      <c r="I269" s="94" t="s">
        <v>624</v>
      </c>
      <c r="J269" s="95">
        <v>930.5</v>
      </c>
      <c r="K269" s="95">
        <v>0</v>
      </c>
      <c r="L269" s="95">
        <v>0</v>
      </c>
      <c r="M269" s="95">
        <v>1250</v>
      </c>
      <c r="N269" s="95">
        <v>0</v>
      </c>
      <c r="O269" s="95">
        <v>0</v>
      </c>
      <c r="P269" s="95">
        <v>0</v>
      </c>
      <c r="Q269" s="95">
        <v>0</v>
      </c>
      <c r="R269" s="95">
        <v>0</v>
      </c>
      <c r="S269" s="50">
        <f t="shared" si="9"/>
        <v>1889.96</v>
      </c>
      <c r="T269" s="50">
        <f t="shared" si="10"/>
        <v>2180.5</v>
      </c>
      <c r="U269" s="48" t="str">
        <f>VLOOKUP(B269,'FOLHA RESUMIDA'!C:I,2,0)</f>
        <v>JAMESSON AMANCIO DA ROCHA</v>
      </c>
    </row>
    <row r="270" spans="1:21" ht="15" x14ac:dyDescent="0.25">
      <c r="A270" s="97">
        <v>1</v>
      </c>
      <c r="B270" s="97">
        <v>2834</v>
      </c>
      <c r="C270" s="93" t="s">
        <v>231</v>
      </c>
      <c r="D270" s="96">
        <v>40350</v>
      </c>
      <c r="E270" s="97" t="s">
        <v>623</v>
      </c>
      <c r="F270" s="97" t="s">
        <v>568</v>
      </c>
      <c r="G270" s="95">
        <v>1799.95</v>
      </c>
      <c r="H270" s="95">
        <v>0</v>
      </c>
      <c r="I270" s="94" t="s">
        <v>624</v>
      </c>
      <c r="J270" s="95">
        <v>708.95</v>
      </c>
      <c r="K270" s="95">
        <v>0</v>
      </c>
      <c r="L270" s="95">
        <v>0</v>
      </c>
      <c r="M270" s="95">
        <v>0</v>
      </c>
      <c r="N270" s="95">
        <v>0</v>
      </c>
      <c r="O270" s="95">
        <v>0</v>
      </c>
      <c r="P270" s="95">
        <v>0</v>
      </c>
      <c r="Q270" s="95">
        <v>0</v>
      </c>
      <c r="R270" s="95">
        <v>0</v>
      </c>
      <c r="S270" s="50">
        <f t="shared" si="9"/>
        <v>1799.95</v>
      </c>
      <c r="T270" s="50">
        <f t="shared" si="10"/>
        <v>708.95</v>
      </c>
      <c r="U270" s="48" t="str">
        <f>VLOOKUP(B270,'FOLHA RESUMIDA'!C:I,2,0)</f>
        <v>LUIZ F  DE LIMA CAVALCANTI</v>
      </c>
    </row>
    <row r="271" spans="1:21" ht="15" x14ac:dyDescent="0.25">
      <c r="A271" s="97">
        <v>1</v>
      </c>
      <c r="B271" s="97">
        <v>2835</v>
      </c>
      <c r="C271" s="93" t="s">
        <v>461</v>
      </c>
      <c r="D271" s="96">
        <v>40360</v>
      </c>
      <c r="E271" s="97" t="s">
        <v>623</v>
      </c>
      <c r="F271" s="97" t="s">
        <v>568</v>
      </c>
      <c r="G271" s="95">
        <v>1799.95</v>
      </c>
      <c r="H271" s="95">
        <v>0</v>
      </c>
      <c r="I271" s="94" t="s">
        <v>624</v>
      </c>
      <c r="J271" s="95">
        <v>0</v>
      </c>
      <c r="K271" s="95">
        <v>0</v>
      </c>
      <c r="L271" s="95">
        <v>0</v>
      </c>
      <c r="M271" s="95">
        <v>0</v>
      </c>
      <c r="N271" s="95">
        <v>0</v>
      </c>
      <c r="O271" s="95">
        <v>0</v>
      </c>
      <c r="P271" s="95">
        <v>0</v>
      </c>
      <c r="Q271" s="95">
        <v>0</v>
      </c>
      <c r="R271" s="95">
        <v>0</v>
      </c>
      <c r="S271" s="50">
        <f t="shared" si="9"/>
        <v>1799.95</v>
      </c>
      <c r="T271" s="50">
        <f t="shared" si="10"/>
        <v>0</v>
      </c>
      <c r="U271" s="48" t="str">
        <f>VLOOKUP(B271,'FOLHA RESUMIDA'!C:I,2,0)</f>
        <v>JOSE MARCELO DE FRANCA MATOS</v>
      </c>
    </row>
    <row r="272" spans="1:21" ht="15" x14ac:dyDescent="0.25">
      <c r="A272" s="97">
        <v>50</v>
      </c>
      <c r="B272" s="97">
        <v>2836</v>
      </c>
      <c r="C272" s="93" t="s">
        <v>455</v>
      </c>
      <c r="D272" s="96">
        <v>40367</v>
      </c>
      <c r="E272" s="97" t="s">
        <v>623</v>
      </c>
      <c r="F272" s="97" t="s">
        <v>568</v>
      </c>
      <c r="G272" s="95">
        <v>1799.95</v>
      </c>
      <c r="H272" s="95">
        <v>0</v>
      </c>
      <c r="I272" s="94" t="s">
        <v>624</v>
      </c>
      <c r="J272" s="95">
        <v>0</v>
      </c>
      <c r="K272" s="95">
        <v>0</v>
      </c>
      <c r="L272" s="95">
        <v>0</v>
      </c>
      <c r="M272" s="95">
        <v>0</v>
      </c>
      <c r="N272" s="95">
        <v>0</v>
      </c>
      <c r="O272" s="95">
        <v>0</v>
      </c>
      <c r="P272" s="95">
        <v>0</v>
      </c>
      <c r="Q272" s="95">
        <v>0</v>
      </c>
      <c r="R272" s="95">
        <v>0</v>
      </c>
      <c r="S272" s="50">
        <f t="shared" si="9"/>
        <v>1799.95</v>
      </c>
      <c r="T272" s="50">
        <f t="shared" si="10"/>
        <v>0</v>
      </c>
      <c r="U272" s="48" t="str">
        <f>VLOOKUP(B272,'FOLHA RESUMIDA'!C:I,2,0)</f>
        <v>MONALISA MARIA LEANDRO RIBEIRO</v>
      </c>
    </row>
    <row r="273" spans="1:21" ht="15" x14ac:dyDescent="0.25">
      <c r="A273" s="97">
        <v>1</v>
      </c>
      <c r="B273" s="97">
        <v>2837</v>
      </c>
      <c r="C273" s="93" t="s">
        <v>232</v>
      </c>
      <c r="D273" s="96">
        <v>40371</v>
      </c>
      <c r="E273" s="97" t="s">
        <v>623</v>
      </c>
      <c r="F273" s="97" t="s">
        <v>568</v>
      </c>
      <c r="G273" s="95">
        <v>1799.95</v>
      </c>
      <c r="H273" s="95">
        <v>0</v>
      </c>
      <c r="I273" s="94" t="s">
        <v>624</v>
      </c>
      <c r="J273" s="95">
        <v>1993.92</v>
      </c>
      <c r="K273" s="95">
        <v>0</v>
      </c>
      <c r="L273" s="95">
        <v>0</v>
      </c>
      <c r="M273" s="95">
        <v>0</v>
      </c>
      <c r="N273" s="95">
        <v>0</v>
      </c>
      <c r="O273" s="95">
        <v>0</v>
      </c>
      <c r="P273" s="95">
        <v>0</v>
      </c>
      <c r="Q273" s="95">
        <v>0</v>
      </c>
      <c r="R273" s="95">
        <v>0</v>
      </c>
      <c r="S273" s="50">
        <f t="shared" si="9"/>
        <v>1799.95</v>
      </c>
      <c r="T273" s="50">
        <f t="shared" si="10"/>
        <v>1993.92</v>
      </c>
      <c r="U273" s="48" t="str">
        <f>VLOOKUP(B273,'FOLHA RESUMIDA'!C:I,2,0)</f>
        <v>BEZALIEL ROSA DOS S JUNIOR</v>
      </c>
    </row>
    <row r="274" spans="1:21" ht="15" x14ac:dyDescent="0.25">
      <c r="A274" s="97">
        <v>16</v>
      </c>
      <c r="B274" s="97">
        <v>2838</v>
      </c>
      <c r="C274" s="93" t="s">
        <v>422</v>
      </c>
      <c r="D274" s="96">
        <v>40372</v>
      </c>
      <c r="E274" s="97" t="s">
        <v>623</v>
      </c>
      <c r="F274" s="97" t="s">
        <v>568</v>
      </c>
      <c r="G274" s="95">
        <v>1799.95</v>
      </c>
      <c r="H274" s="95">
        <v>0</v>
      </c>
      <c r="I274" s="94" t="s">
        <v>624</v>
      </c>
      <c r="J274" s="95">
        <v>0</v>
      </c>
      <c r="K274" s="95">
        <v>0</v>
      </c>
      <c r="L274" s="95">
        <v>195.06</v>
      </c>
      <c r="M274" s="95">
        <v>0</v>
      </c>
      <c r="N274" s="95">
        <v>0</v>
      </c>
      <c r="O274" s="95">
        <v>0</v>
      </c>
      <c r="P274" s="95">
        <v>0</v>
      </c>
      <c r="Q274" s="95">
        <v>0</v>
      </c>
      <c r="R274" s="95">
        <v>0</v>
      </c>
      <c r="S274" s="50">
        <f t="shared" si="9"/>
        <v>1799.95</v>
      </c>
      <c r="T274" s="50">
        <f t="shared" si="10"/>
        <v>195.06</v>
      </c>
      <c r="U274" s="48" t="str">
        <f>VLOOKUP(B274,'FOLHA RESUMIDA'!C:I,2,0)</f>
        <v>CAIO CEZAR F  E  DO NASCIMENTO</v>
      </c>
    </row>
    <row r="275" spans="1:21" ht="15" x14ac:dyDescent="0.25">
      <c r="A275" s="97">
        <v>1</v>
      </c>
      <c r="B275" s="97">
        <v>2839</v>
      </c>
      <c r="C275" s="93" t="s">
        <v>233</v>
      </c>
      <c r="D275" s="96">
        <v>40379</v>
      </c>
      <c r="E275" s="97" t="s">
        <v>623</v>
      </c>
      <c r="F275" s="97" t="s">
        <v>496</v>
      </c>
      <c r="G275" s="95">
        <v>2083.67</v>
      </c>
      <c r="H275" s="95">
        <v>0</v>
      </c>
      <c r="I275" s="94" t="s">
        <v>624</v>
      </c>
      <c r="J275" s="95">
        <v>1993.92</v>
      </c>
      <c r="K275" s="95">
        <v>0</v>
      </c>
      <c r="L275" s="95">
        <v>0</v>
      </c>
      <c r="M275" s="95">
        <v>0</v>
      </c>
      <c r="N275" s="95">
        <v>0</v>
      </c>
      <c r="O275" s="95">
        <v>0</v>
      </c>
      <c r="P275" s="95">
        <v>0</v>
      </c>
      <c r="Q275" s="95">
        <v>0</v>
      </c>
      <c r="R275" s="95">
        <v>0</v>
      </c>
      <c r="S275" s="50">
        <f t="shared" si="9"/>
        <v>2083.67</v>
      </c>
      <c r="T275" s="50">
        <f t="shared" si="10"/>
        <v>1993.92</v>
      </c>
      <c r="U275" s="48" t="str">
        <f>VLOOKUP(B275,'FOLHA RESUMIDA'!C:I,2,0)</f>
        <v>ANGELINA MEDEIROS VERONESE</v>
      </c>
    </row>
    <row r="276" spans="1:21" ht="15" x14ac:dyDescent="0.25">
      <c r="A276" s="97">
        <v>1</v>
      </c>
      <c r="B276" s="97">
        <v>2849</v>
      </c>
      <c r="C276" s="93" t="s">
        <v>234</v>
      </c>
      <c r="D276" s="96">
        <v>40422</v>
      </c>
      <c r="E276" s="97" t="s">
        <v>623</v>
      </c>
      <c r="F276" s="97" t="s">
        <v>492</v>
      </c>
      <c r="G276" s="95">
        <v>1223.3900000000001</v>
      </c>
      <c r="H276" s="95">
        <v>0</v>
      </c>
      <c r="I276" s="94" t="s">
        <v>624</v>
      </c>
      <c r="J276" s="95">
        <v>0</v>
      </c>
      <c r="K276" s="95">
        <v>0</v>
      </c>
      <c r="L276" s="95">
        <v>0</v>
      </c>
      <c r="M276" s="95">
        <v>0</v>
      </c>
      <c r="N276" s="95">
        <v>0</v>
      </c>
      <c r="O276" s="95">
        <v>0</v>
      </c>
      <c r="P276" s="95">
        <v>0</v>
      </c>
      <c r="Q276" s="95">
        <v>0</v>
      </c>
      <c r="R276" s="95">
        <v>0</v>
      </c>
      <c r="S276" s="50">
        <f t="shared" si="9"/>
        <v>1223.3900000000001</v>
      </c>
      <c r="T276" s="50">
        <f t="shared" si="10"/>
        <v>0</v>
      </c>
      <c r="U276" s="48" t="str">
        <f>VLOOKUP(B276,'FOLHA RESUMIDA'!C:I,2,0)</f>
        <v>JULIANA CESAR MARTINS DE LIMA</v>
      </c>
    </row>
    <row r="277" spans="1:21" ht="15" x14ac:dyDescent="0.25">
      <c r="A277" s="97">
        <v>1</v>
      </c>
      <c r="B277" s="97">
        <v>2850</v>
      </c>
      <c r="C277" s="93" t="s">
        <v>235</v>
      </c>
      <c r="D277" s="96">
        <v>40422</v>
      </c>
      <c r="E277" s="97" t="s">
        <v>623</v>
      </c>
      <c r="F277" s="97" t="s">
        <v>492</v>
      </c>
      <c r="G277" s="95">
        <v>1223.3900000000001</v>
      </c>
      <c r="H277" s="95">
        <v>0</v>
      </c>
      <c r="I277" s="94" t="s">
        <v>624</v>
      </c>
      <c r="J277" s="95">
        <v>0</v>
      </c>
      <c r="K277" s="95">
        <v>0</v>
      </c>
      <c r="L277" s="95">
        <v>0</v>
      </c>
      <c r="M277" s="95">
        <v>0</v>
      </c>
      <c r="N277" s="95">
        <v>0</v>
      </c>
      <c r="O277" s="95">
        <v>0</v>
      </c>
      <c r="P277" s="95">
        <v>0</v>
      </c>
      <c r="Q277" s="95">
        <v>0</v>
      </c>
      <c r="R277" s="95">
        <v>0</v>
      </c>
      <c r="S277" s="50">
        <f t="shared" si="9"/>
        <v>1223.3900000000001</v>
      </c>
      <c r="T277" s="50">
        <f t="shared" si="10"/>
        <v>0</v>
      </c>
      <c r="U277" s="48" t="str">
        <f>VLOOKUP(B277,'FOLHA RESUMIDA'!C:I,2,0)</f>
        <v>JAMERSON A  RAFAEL DE LIMA</v>
      </c>
    </row>
    <row r="278" spans="1:21" ht="15" x14ac:dyDescent="0.25">
      <c r="A278" s="97">
        <v>1</v>
      </c>
      <c r="B278" s="97">
        <v>2853</v>
      </c>
      <c r="C278" s="93" t="s">
        <v>236</v>
      </c>
      <c r="D278" s="96">
        <v>40422</v>
      </c>
      <c r="E278" s="97" t="s">
        <v>623</v>
      </c>
      <c r="F278" s="97" t="s">
        <v>492</v>
      </c>
      <c r="G278" s="95">
        <v>1348.79</v>
      </c>
      <c r="H278" s="95">
        <v>0</v>
      </c>
      <c r="I278" s="94" t="s">
        <v>624</v>
      </c>
      <c r="J278" s="95">
        <v>0</v>
      </c>
      <c r="K278" s="95">
        <v>0</v>
      </c>
      <c r="L278" s="95">
        <v>0</v>
      </c>
      <c r="M278" s="95">
        <v>0</v>
      </c>
      <c r="N278" s="95">
        <v>0</v>
      </c>
      <c r="O278" s="95">
        <v>0</v>
      </c>
      <c r="P278" s="95">
        <v>0</v>
      </c>
      <c r="Q278" s="95">
        <v>0</v>
      </c>
      <c r="R278" s="95">
        <v>0</v>
      </c>
      <c r="S278" s="50">
        <f t="shared" si="9"/>
        <v>1348.79</v>
      </c>
      <c r="T278" s="50">
        <f t="shared" si="10"/>
        <v>0</v>
      </c>
      <c r="U278" s="48" t="str">
        <f>VLOOKUP(B278,'FOLHA RESUMIDA'!C:I,2,0)</f>
        <v>ALCILEIDE MONTE DA SILVA LIMA</v>
      </c>
    </row>
    <row r="279" spans="1:21" ht="15" x14ac:dyDescent="0.25">
      <c r="A279" s="97">
        <v>1</v>
      </c>
      <c r="B279" s="97">
        <v>2854</v>
      </c>
      <c r="C279" s="93" t="s">
        <v>237</v>
      </c>
      <c r="D279" s="96">
        <v>40422</v>
      </c>
      <c r="E279" s="97" t="s">
        <v>623</v>
      </c>
      <c r="F279" s="97" t="s">
        <v>492</v>
      </c>
      <c r="G279" s="95">
        <v>1348.81</v>
      </c>
      <c r="H279" s="95">
        <v>0</v>
      </c>
      <c r="I279" s="94" t="s">
        <v>624</v>
      </c>
      <c r="J279" s="95">
        <v>0</v>
      </c>
      <c r="K279" s="95">
        <v>0</v>
      </c>
      <c r="L279" s="95">
        <v>0</v>
      </c>
      <c r="M279" s="95">
        <v>0</v>
      </c>
      <c r="N279" s="95">
        <v>0</v>
      </c>
      <c r="O279" s="95">
        <v>0</v>
      </c>
      <c r="P279" s="95">
        <v>0</v>
      </c>
      <c r="Q279" s="95">
        <v>0</v>
      </c>
      <c r="R279" s="95">
        <v>0</v>
      </c>
      <c r="S279" s="50">
        <f t="shared" si="9"/>
        <v>1348.81</v>
      </c>
      <c r="T279" s="50">
        <f t="shared" si="10"/>
        <v>0</v>
      </c>
      <c r="U279" s="48" t="str">
        <f>VLOOKUP(B279,'FOLHA RESUMIDA'!C:I,2,0)</f>
        <v>ANDRE RICARDO CAMARA TORRES</v>
      </c>
    </row>
    <row r="280" spans="1:21" ht="15" x14ac:dyDescent="0.25">
      <c r="A280" s="97">
        <v>1</v>
      </c>
      <c r="B280" s="97">
        <v>2856</v>
      </c>
      <c r="C280" s="93" t="s">
        <v>238</v>
      </c>
      <c r="D280" s="96">
        <v>40429</v>
      </c>
      <c r="E280" s="97" t="s">
        <v>623</v>
      </c>
      <c r="F280" s="97" t="s">
        <v>574</v>
      </c>
      <c r="G280" s="95">
        <v>1714.22</v>
      </c>
      <c r="H280" s="95">
        <v>0</v>
      </c>
      <c r="I280" s="94" t="s">
        <v>624</v>
      </c>
      <c r="J280" s="95">
        <v>0</v>
      </c>
      <c r="K280" s="95">
        <v>0</v>
      </c>
      <c r="L280" s="95">
        <v>0</v>
      </c>
      <c r="M280" s="95">
        <v>0</v>
      </c>
      <c r="N280" s="95">
        <v>0</v>
      </c>
      <c r="O280" s="95">
        <v>0</v>
      </c>
      <c r="P280" s="95">
        <v>0</v>
      </c>
      <c r="Q280" s="95">
        <v>0</v>
      </c>
      <c r="R280" s="95">
        <v>0</v>
      </c>
      <c r="S280" s="50">
        <f t="shared" si="9"/>
        <v>1714.22</v>
      </c>
      <c r="T280" s="50">
        <f t="shared" si="10"/>
        <v>0</v>
      </c>
      <c r="U280" s="48" t="str">
        <f>VLOOKUP(B280,'FOLHA RESUMIDA'!C:I,2,0)</f>
        <v>ALEXSANDRA DA SILVA M  CABRAL</v>
      </c>
    </row>
    <row r="281" spans="1:21" ht="15" x14ac:dyDescent="0.25">
      <c r="A281" s="97">
        <v>1</v>
      </c>
      <c r="B281" s="97">
        <v>2857</v>
      </c>
      <c r="C281" s="93" t="s">
        <v>239</v>
      </c>
      <c r="D281" s="96">
        <v>40431</v>
      </c>
      <c r="E281" s="97" t="s">
        <v>623</v>
      </c>
      <c r="F281" s="97" t="s">
        <v>568</v>
      </c>
      <c r="G281" s="95">
        <v>1799.96</v>
      </c>
      <c r="H281" s="95">
        <v>0</v>
      </c>
      <c r="I281" s="94" t="s">
        <v>624</v>
      </c>
      <c r="J281" s="95">
        <v>1107.73</v>
      </c>
      <c r="K281" s="95">
        <v>0</v>
      </c>
      <c r="L281" s="95">
        <v>0</v>
      </c>
      <c r="M281" s="95">
        <v>0</v>
      </c>
      <c r="N281" s="95">
        <v>0</v>
      </c>
      <c r="O281" s="95">
        <v>0</v>
      </c>
      <c r="P281" s="95">
        <v>0</v>
      </c>
      <c r="Q281" s="95">
        <v>0</v>
      </c>
      <c r="R281" s="95">
        <v>0</v>
      </c>
      <c r="S281" s="50">
        <f t="shared" si="9"/>
        <v>1799.96</v>
      </c>
      <c r="T281" s="50">
        <f t="shared" si="10"/>
        <v>1107.73</v>
      </c>
      <c r="U281" s="48" t="str">
        <f>VLOOKUP(B281,'FOLHA RESUMIDA'!C:I,2,0)</f>
        <v>CAROLINE ALVES LEAL</v>
      </c>
    </row>
    <row r="282" spans="1:21" ht="15" x14ac:dyDescent="0.25">
      <c r="A282" s="97">
        <v>1</v>
      </c>
      <c r="B282" s="97">
        <v>2860</v>
      </c>
      <c r="C282" s="93" t="s">
        <v>240</v>
      </c>
      <c r="D282" s="96">
        <v>40455</v>
      </c>
      <c r="E282" s="97" t="s">
        <v>623</v>
      </c>
      <c r="F282" s="97" t="s">
        <v>492</v>
      </c>
      <c r="G282" s="95">
        <v>1223.3900000000001</v>
      </c>
      <c r="H282" s="95">
        <v>0</v>
      </c>
      <c r="I282" s="94" t="s">
        <v>624</v>
      </c>
      <c r="J282" s="95">
        <v>0</v>
      </c>
      <c r="K282" s="95">
        <v>0</v>
      </c>
      <c r="L282" s="95">
        <v>0</v>
      </c>
      <c r="M282" s="95">
        <v>0</v>
      </c>
      <c r="N282" s="95">
        <v>0</v>
      </c>
      <c r="O282" s="95">
        <v>0</v>
      </c>
      <c r="P282" s="95">
        <v>0</v>
      </c>
      <c r="Q282" s="95">
        <v>0</v>
      </c>
      <c r="R282" s="95">
        <v>0</v>
      </c>
      <c r="S282" s="50">
        <f t="shared" si="9"/>
        <v>1223.3900000000001</v>
      </c>
      <c r="T282" s="50">
        <f t="shared" si="10"/>
        <v>0</v>
      </c>
      <c r="U282" s="48" t="str">
        <f>VLOOKUP(B282,'FOLHA RESUMIDA'!C:I,2,0)</f>
        <v>ADRIANA MAYO DE SOUZA E SILVA</v>
      </c>
    </row>
    <row r="283" spans="1:21" ht="15" x14ac:dyDescent="0.25">
      <c r="A283" s="97">
        <v>1</v>
      </c>
      <c r="B283" s="97">
        <v>2864</v>
      </c>
      <c r="C283" s="93" t="s">
        <v>241</v>
      </c>
      <c r="D283" s="96">
        <v>40455</v>
      </c>
      <c r="E283" s="97" t="s">
        <v>623</v>
      </c>
      <c r="F283" s="97" t="s">
        <v>492</v>
      </c>
      <c r="G283" s="95">
        <v>1416.22</v>
      </c>
      <c r="H283" s="95">
        <v>0</v>
      </c>
      <c r="I283" s="94" t="s">
        <v>624</v>
      </c>
      <c r="J283" s="95">
        <v>708.95</v>
      </c>
      <c r="K283" s="95">
        <v>0</v>
      </c>
      <c r="L283" s="95">
        <v>0</v>
      </c>
      <c r="M283" s="95">
        <v>0</v>
      </c>
      <c r="N283" s="95">
        <v>0</v>
      </c>
      <c r="O283" s="95">
        <v>0</v>
      </c>
      <c r="P283" s="95">
        <v>0</v>
      </c>
      <c r="Q283" s="95">
        <v>0</v>
      </c>
      <c r="R283" s="95">
        <v>0</v>
      </c>
      <c r="S283" s="50">
        <f t="shared" si="9"/>
        <v>1416.22</v>
      </c>
      <c r="T283" s="50">
        <f t="shared" si="10"/>
        <v>708.95</v>
      </c>
      <c r="U283" s="48" t="str">
        <f>VLOOKUP(B283,'FOLHA RESUMIDA'!C:I,2,0)</f>
        <v>DULCE HELENA PEREIRA</v>
      </c>
    </row>
    <row r="284" spans="1:21" ht="15" x14ac:dyDescent="0.25">
      <c r="A284" s="97">
        <v>1</v>
      </c>
      <c r="B284" s="97">
        <v>2866</v>
      </c>
      <c r="C284" s="93" t="s">
        <v>242</v>
      </c>
      <c r="D284" s="96">
        <v>40455</v>
      </c>
      <c r="E284" s="97" t="s">
        <v>623</v>
      </c>
      <c r="F284" s="97" t="s">
        <v>492</v>
      </c>
      <c r="G284" s="95">
        <v>1223.3900000000001</v>
      </c>
      <c r="H284" s="95">
        <v>0</v>
      </c>
      <c r="I284" s="94" t="s">
        <v>624</v>
      </c>
      <c r="J284" s="95">
        <v>930.5</v>
      </c>
      <c r="K284" s="95">
        <v>0</v>
      </c>
      <c r="L284" s="95">
        <v>0</v>
      </c>
      <c r="M284" s="95">
        <v>0</v>
      </c>
      <c r="N284" s="95">
        <v>0</v>
      </c>
      <c r="O284" s="95">
        <v>0</v>
      </c>
      <c r="P284" s="95">
        <v>0</v>
      </c>
      <c r="Q284" s="95">
        <v>0</v>
      </c>
      <c r="R284" s="95">
        <v>0</v>
      </c>
      <c r="S284" s="50">
        <f t="shared" si="9"/>
        <v>1223.3900000000001</v>
      </c>
      <c r="T284" s="50">
        <f t="shared" si="10"/>
        <v>930.5</v>
      </c>
      <c r="U284" s="48" t="str">
        <f>VLOOKUP(B284,'FOLHA RESUMIDA'!C:I,2,0)</f>
        <v>LUCICLEIDE M  DE A  CAMPOS</v>
      </c>
    </row>
    <row r="285" spans="1:21" ht="15" x14ac:dyDescent="0.25">
      <c r="A285" s="97">
        <v>1</v>
      </c>
      <c r="B285" s="97">
        <v>2867</v>
      </c>
      <c r="C285" s="93" t="s">
        <v>243</v>
      </c>
      <c r="D285" s="96">
        <v>40455</v>
      </c>
      <c r="E285" s="97" t="s">
        <v>623</v>
      </c>
      <c r="F285" s="97" t="s">
        <v>492</v>
      </c>
      <c r="G285" s="95">
        <v>1348.78</v>
      </c>
      <c r="H285" s="95">
        <v>0</v>
      </c>
      <c r="I285" s="94" t="s">
        <v>624</v>
      </c>
      <c r="J285" s="95">
        <v>0</v>
      </c>
      <c r="K285" s="95">
        <v>0</v>
      </c>
      <c r="L285" s="95">
        <v>0</v>
      </c>
      <c r="M285" s="95">
        <v>0</v>
      </c>
      <c r="N285" s="95">
        <v>0</v>
      </c>
      <c r="O285" s="95">
        <v>0</v>
      </c>
      <c r="P285" s="95">
        <v>0</v>
      </c>
      <c r="Q285" s="95">
        <v>0</v>
      </c>
      <c r="R285" s="95">
        <v>0</v>
      </c>
      <c r="S285" s="50">
        <f t="shared" si="9"/>
        <v>1348.78</v>
      </c>
      <c r="T285" s="50">
        <f t="shared" si="10"/>
        <v>0</v>
      </c>
      <c r="U285" s="48" t="str">
        <f>VLOOKUP(B285,'FOLHA RESUMIDA'!C:I,2,0)</f>
        <v>MARIA CONCEICAO D DO AMARAL</v>
      </c>
    </row>
    <row r="286" spans="1:21" ht="15" x14ac:dyDescent="0.25">
      <c r="A286" s="97">
        <v>1</v>
      </c>
      <c r="B286" s="97">
        <v>2869</v>
      </c>
      <c r="C286" s="93" t="s">
        <v>244</v>
      </c>
      <c r="D286" s="96">
        <v>40455</v>
      </c>
      <c r="E286" s="97" t="s">
        <v>623</v>
      </c>
      <c r="F286" s="97" t="s">
        <v>492</v>
      </c>
      <c r="G286" s="95">
        <v>1223.3900000000001</v>
      </c>
      <c r="H286" s="95">
        <v>0</v>
      </c>
      <c r="I286" s="94" t="s">
        <v>624</v>
      </c>
      <c r="J286" s="95">
        <v>0</v>
      </c>
      <c r="K286" s="95">
        <v>0</v>
      </c>
      <c r="L286" s="95">
        <v>0</v>
      </c>
      <c r="M286" s="95">
        <v>0</v>
      </c>
      <c r="N286" s="95">
        <v>0</v>
      </c>
      <c r="O286" s="95">
        <v>0</v>
      </c>
      <c r="P286" s="95">
        <v>0</v>
      </c>
      <c r="Q286" s="95">
        <v>0</v>
      </c>
      <c r="R286" s="95">
        <v>0</v>
      </c>
      <c r="S286" s="50">
        <f t="shared" si="9"/>
        <v>1223.3900000000001</v>
      </c>
      <c r="T286" s="50">
        <f t="shared" si="10"/>
        <v>0</v>
      </c>
      <c r="U286" s="48" t="str">
        <f>VLOOKUP(B286,'FOLHA RESUMIDA'!C:I,2,0)</f>
        <v>RICARDO J FERNANDES DA CUNHA</v>
      </c>
    </row>
    <row r="287" spans="1:21" ht="15" x14ac:dyDescent="0.25">
      <c r="A287" s="97">
        <v>1</v>
      </c>
      <c r="B287" s="97">
        <v>2870</v>
      </c>
      <c r="C287" s="93" t="s">
        <v>245</v>
      </c>
      <c r="D287" s="96">
        <v>40455</v>
      </c>
      <c r="E287" s="97" t="s">
        <v>623</v>
      </c>
      <c r="F287" s="97" t="s">
        <v>588</v>
      </c>
      <c r="G287" s="95">
        <v>1348.8</v>
      </c>
      <c r="H287" s="95">
        <v>0</v>
      </c>
      <c r="I287" s="94" t="s">
        <v>624</v>
      </c>
      <c r="J287" s="95">
        <v>0</v>
      </c>
      <c r="K287" s="95">
        <v>0</v>
      </c>
      <c r="L287" s="95">
        <v>0</v>
      </c>
      <c r="M287" s="95">
        <v>0</v>
      </c>
      <c r="N287" s="95">
        <v>0</v>
      </c>
      <c r="O287" s="95">
        <v>0</v>
      </c>
      <c r="P287" s="95">
        <v>0</v>
      </c>
      <c r="Q287" s="95">
        <v>0</v>
      </c>
      <c r="R287" s="95">
        <v>0</v>
      </c>
      <c r="S287" s="50">
        <f t="shared" si="9"/>
        <v>1348.8</v>
      </c>
      <c r="T287" s="50">
        <f t="shared" si="10"/>
        <v>0</v>
      </c>
      <c r="U287" s="48" t="str">
        <f>VLOOKUP(B287,'FOLHA RESUMIDA'!C:I,2,0)</f>
        <v>SUZANA VALERIA PINHEIRO</v>
      </c>
    </row>
    <row r="288" spans="1:21" ht="15" x14ac:dyDescent="0.25">
      <c r="A288" s="97">
        <v>1</v>
      </c>
      <c r="B288" s="97">
        <v>2871</v>
      </c>
      <c r="C288" s="93" t="s">
        <v>246</v>
      </c>
      <c r="D288" s="96">
        <v>40455</v>
      </c>
      <c r="E288" s="97" t="s">
        <v>623</v>
      </c>
      <c r="F288" s="97" t="s">
        <v>492</v>
      </c>
      <c r="G288" s="95">
        <v>1348.79</v>
      </c>
      <c r="H288" s="95">
        <v>0</v>
      </c>
      <c r="I288" s="94" t="s">
        <v>624</v>
      </c>
      <c r="J288" s="95">
        <v>0</v>
      </c>
      <c r="K288" s="95">
        <v>0</v>
      </c>
      <c r="L288" s="95">
        <v>0</v>
      </c>
      <c r="M288" s="95">
        <v>0</v>
      </c>
      <c r="N288" s="95">
        <v>0</v>
      </c>
      <c r="O288" s="95">
        <v>0</v>
      </c>
      <c r="P288" s="95">
        <v>0</v>
      </c>
      <c r="Q288" s="95">
        <v>0</v>
      </c>
      <c r="R288" s="95">
        <v>0</v>
      </c>
      <c r="S288" s="50">
        <f t="shared" si="9"/>
        <v>1348.79</v>
      </c>
      <c r="T288" s="50">
        <f t="shared" si="10"/>
        <v>0</v>
      </c>
      <c r="U288" s="48" t="str">
        <f>VLOOKUP(B288,'FOLHA RESUMIDA'!C:I,2,0)</f>
        <v>SUZELY ARANTES DA S MELO</v>
      </c>
    </row>
    <row r="289" spans="1:21" ht="15" x14ac:dyDescent="0.25">
      <c r="A289" s="97">
        <v>16</v>
      </c>
      <c r="B289" s="97">
        <v>2873</v>
      </c>
      <c r="C289" s="93" t="s">
        <v>423</v>
      </c>
      <c r="D289" s="96">
        <v>40455</v>
      </c>
      <c r="E289" s="97" t="s">
        <v>623</v>
      </c>
      <c r="F289" s="97" t="s">
        <v>585</v>
      </c>
      <c r="G289" s="95">
        <v>4406.6400000000003</v>
      </c>
      <c r="H289" s="95">
        <v>0</v>
      </c>
      <c r="I289" s="94" t="s">
        <v>624</v>
      </c>
      <c r="J289" s="95">
        <v>0</v>
      </c>
      <c r="K289" s="95">
        <v>0</v>
      </c>
      <c r="L289" s="95">
        <v>0</v>
      </c>
      <c r="M289" s="95">
        <v>0</v>
      </c>
      <c r="N289" s="95">
        <v>0</v>
      </c>
      <c r="O289" s="95">
        <v>0</v>
      </c>
      <c r="P289" s="95">
        <v>0</v>
      </c>
      <c r="Q289" s="95">
        <v>0</v>
      </c>
      <c r="R289" s="95">
        <v>0</v>
      </c>
      <c r="S289" s="50">
        <f t="shared" si="9"/>
        <v>4406.6400000000003</v>
      </c>
      <c r="T289" s="50">
        <f t="shared" si="10"/>
        <v>0</v>
      </c>
      <c r="U289" s="48" t="str">
        <f>VLOOKUP(B289,'FOLHA RESUMIDA'!C:I,2,0)</f>
        <v>AURELIA RODRIGUES TORREIRO</v>
      </c>
    </row>
    <row r="290" spans="1:21" ht="15" x14ac:dyDescent="0.25">
      <c r="A290" s="97">
        <v>25</v>
      </c>
      <c r="B290" s="97">
        <v>2878</v>
      </c>
      <c r="C290" s="93" t="s">
        <v>435</v>
      </c>
      <c r="D290" s="96">
        <v>40457</v>
      </c>
      <c r="E290" s="97" t="s">
        <v>623</v>
      </c>
      <c r="F290" s="97" t="s">
        <v>568</v>
      </c>
      <c r="G290" s="95">
        <v>1799.95</v>
      </c>
      <c r="H290" s="95">
        <v>0</v>
      </c>
      <c r="I290" s="94" t="s">
        <v>624</v>
      </c>
      <c r="J290" s="95">
        <v>0</v>
      </c>
      <c r="K290" s="95">
        <v>0</v>
      </c>
      <c r="L290" s="95">
        <v>195.06</v>
      </c>
      <c r="M290" s="95">
        <v>0</v>
      </c>
      <c r="N290" s="95">
        <v>0</v>
      </c>
      <c r="O290" s="95">
        <v>0</v>
      </c>
      <c r="P290" s="95">
        <v>0</v>
      </c>
      <c r="Q290" s="95">
        <v>0</v>
      </c>
      <c r="R290" s="95">
        <v>0</v>
      </c>
      <c r="S290" s="50">
        <f t="shared" si="9"/>
        <v>1799.95</v>
      </c>
      <c r="T290" s="50">
        <f t="shared" si="10"/>
        <v>195.06</v>
      </c>
      <c r="U290" s="48" t="str">
        <f>VLOOKUP(B290,'FOLHA RESUMIDA'!C:I,2,0)</f>
        <v>JAMSON ALESSANDRO DA SILVA</v>
      </c>
    </row>
    <row r="291" spans="1:21" ht="15" x14ac:dyDescent="0.25">
      <c r="A291" s="97">
        <v>1</v>
      </c>
      <c r="B291" s="97">
        <v>2882</v>
      </c>
      <c r="C291" s="93" t="s">
        <v>247</v>
      </c>
      <c r="D291" s="96">
        <v>40485</v>
      </c>
      <c r="E291" s="97" t="s">
        <v>623</v>
      </c>
      <c r="F291" s="97" t="s">
        <v>492</v>
      </c>
      <c r="G291" s="95">
        <v>1348.78</v>
      </c>
      <c r="H291" s="95">
        <v>0</v>
      </c>
      <c r="I291" s="94" t="s">
        <v>624</v>
      </c>
      <c r="J291" s="95">
        <v>0</v>
      </c>
      <c r="K291" s="95">
        <v>0</v>
      </c>
      <c r="L291" s="95">
        <v>0</v>
      </c>
      <c r="M291" s="95">
        <v>0</v>
      </c>
      <c r="N291" s="95">
        <v>0</v>
      </c>
      <c r="O291" s="95">
        <v>0</v>
      </c>
      <c r="P291" s="95">
        <v>0</v>
      </c>
      <c r="Q291" s="95">
        <v>0</v>
      </c>
      <c r="R291" s="95">
        <v>0</v>
      </c>
      <c r="S291" s="50">
        <f t="shared" si="9"/>
        <v>1348.78</v>
      </c>
      <c r="T291" s="50">
        <f t="shared" si="10"/>
        <v>0</v>
      </c>
      <c r="U291" s="48" t="str">
        <f>VLOOKUP(B291,'FOLHA RESUMIDA'!C:I,2,0)</f>
        <v>CINTIA GOMES DA SILVA</v>
      </c>
    </row>
    <row r="292" spans="1:21" ht="15" x14ac:dyDescent="0.25">
      <c r="A292" s="97">
        <v>1</v>
      </c>
      <c r="B292" s="97">
        <v>2887</v>
      </c>
      <c r="C292" s="93" t="s">
        <v>248</v>
      </c>
      <c r="D292" s="96">
        <v>40513</v>
      </c>
      <c r="E292" s="97" t="s">
        <v>623</v>
      </c>
      <c r="F292" s="97" t="s">
        <v>568</v>
      </c>
      <c r="G292" s="95">
        <v>1799.96</v>
      </c>
      <c r="H292" s="95">
        <v>0</v>
      </c>
      <c r="I292" s="94" t="s">
        <v>624</v>
      </c>
      <c r="J292" s="95">
        <v>0</v>
      </c>
      <c r="K292" s="95">
        <v>0</v>
      </c>
      <c r="L292" s="95">
        <v>0</v>
      </c>
      <c r="M292" s="95">
        <v>0</v>
      </c>
      <c r="N292" s="95">
        <v>0</v>
      </c>
      <c r="O292" s="95">
        <v>0</v>
      </c>
      <c r="P292" s="95">
        <v>0</v>
      </c>
      <c r="Q292" s="95">
        <v>0</v>
      </c>
      <c r="R292" s="95">
        <v>0</v>
      </c>
      <c r="S292" s="50">
        <f t="shared" si="9"/>
        <v>1799.96</v>
      </c>
      <c r="T292" s="50">
        <f t="shared" si="10"/>
        <v>0</v>
      </c>
      <c r="U292" s="48" t="str">
        <f>VLOOKUP(B292,'FOLHA RESUMIDA'!C:I,2,0)</f>
        <v>MARIA EUZENI DA SILVA GARCEZ</v>
      </c>
    </row>
    <row r="293" spans="1:21" ht="15" x14ac:dyDescent="0.25">
      <c r="A293" s="97">
        <v>1</v>
      </c>
      <c r="B293" s="97">
        <v>2889</v>
      </c>
      <c r="C293" s="93" t="s">
        <v>249</v>
      </c>
      <c r="D293" s="96">
        <v>40575</v>
      </c>
      <c r="E293" s="97" t="s">
        <v>623</v>
      </c>
      <c r="F293" s="97" t="s">
        <v>496</v>
      </c>
      <c r="G293" s="95">
        <v>2083.67</v>
      </c>
      <c r="H293" s="95">
        <v>0</v>
      </c>
      <c r="I293" s="94" t="s">
        <v>624</v>
      </c>
      <c r="J293" s="95">
        <v>0</v>
      </c>
      <c r="K293" s="95">
        <v>0</v>
      </c>
      <c r="L293" s="95">
        <v>0</v>
      </c>
      <c r="M293" s="95">
        <v>0</v>
      </c>
      <c r="N293" s="95">
        <v>0</v>
      </c>
      <c r="O293" s="95">
        <v>0</v>
      </c>
      <c r="P293" s="95">
        <v>0</v>
      </c>
      <c r="Q293" s="95">
        <v>0</v>
      </c>
      <c r="R293" s="95">
        <v>0</v>
      </c>
      <c r="S293" s="50">
        <f t="shared" si="9"/>
        <v>2083.67</v>
      </c>
      <c r="T293" s="50">
        <f t="shared" si="10"/>
        <v>0</v>
      </c>
      <c r="U293" s="48" t="str">
        <f>VLOOKUP(B293,'FOLHA RESUMIDA'!C:I,2,0)</f>
        <v>EJANE FERREIRA TEXEIRA</v>
      </c>
    </row>
    <row r="294" spans="1:21" ht="15" x14ac:dyDescent="0.25">
      <c r="A294" s="97">
        <v>1</v>
      </c>
      <c r="B294" s="97">
        <v>2890</v>
      </c>
      <c r="C294" s="93" t="s">
        <v>250</v>
      </c>
      <c r="D294" s="96">
        <v>40575</v>
      </c>
      <c r="E294" s="97" t="s">
        <v>623</v>
      </c>
      <c r="F294" s="97" t="s">
        <v>492</v>
      </c>
      <c r="G294" s="95">
        <v>1223.3900000000001</v>
      </c>
      <c r="H294" s="95">
        <v>0</v>
      </c>
      <c r="I294" s="94" t="s">
        <v>624</v>
      </c>
      <c r="J294" s="95">
        <v>0</v>
      </c>
      <c r="K294" s="95">
        <v>0</v>
      </c>
      <c r="L294" s="95">
        <v>0</v>
      </c>
      <c r="M294" s="95">
        <v>0</v>
      </c>
      <c r="N294" s="95">
        <v>0</v>
      </c>
      <c r="O294" s="95">
        <v>0</v>
      </c>
      <c r="P294" s="95">
        <v>0</v>
      </c>
      <c r="Q294" s="95">
        <v>0</v>
      </c>
      <c r="R294" s="95">
        <v>0</v>
      </c>
      <c r="S294" s="50">
        <f t="shared" si="9"/>
        <v>1223.3900000000001</v>
      </c>
      <c r="T294" s="50">
        <f t="shared" si="10"/>
        <v>0</v>
      </c>
      <c r="U294" s="48" t="str">
        <f>VLOOKUP(B294,'FOLHA RESUMIDA'!C:I,2,0)</f>
        <v>CLELIO FIRMINO SILVA</v>
      </c>
    </row>
    <row r="295" spans="1:21" ht="15" x14ac:dyDescent="0.25">
      <c r="A295" s="97">
        <v>1</v>
      </c>
      <c r="B295" s="97">
        <v>2891</v>
      </c>
      <c r="C295" s="93" t="s">
        <v>251</v>
      </c>
      <c r="D295" s="96">
        <v>40575</v>
      </c>
      <c r="E295" s="97" t="s">
        <v>623</v>
      </c>
      <c r="F295" s="97" t="s">
        <v>492</v>
      </c>
      <c r="G295" s="95">
        <v>1284.56</v>
      </c>
      <c r="H295" s="95">
        <v>0</v>
      </c>
      <c r="I295" s="94" t="s">
        <v>624</v>
      </c>
      <c r="J295" s="95">
        <v>0</v>
      </c>
      <c r="K295" s="95">
        <v>0</v>
      </c>
      <c r="L295" s="95">
        <v>0</v>
      </c>
      <c r="M295" s="95">
        <v>0</v>
      </c>
      <c r="N295" s="95">
        <v>0</v>
      </c>
      <c r="O295" s="95">
        <v>0</v>
      </c>
      <c r="P295" s="95">
        <v>0</v>
      </c>
      <c r="Q295" s="95">
        <v>0</v>
      </c>
      <c r="R295" s="95">
        <v>0</v>
      </c>
      <c r="S295" s="50">
        <f t="shared" si="9"/>
        <v>1284.56</v>
      </c>
      <c r="T295" s="50">
        <f t="shared" si="10"/>
        <v>0</v>
      </c>
      <c r="U295" s="48" t="str">
        <f>VLOOKUP(B295,'FOLHA RESUMIDA'!C:I,2,0)</f>
        <v>ERICK MEDEIROS</v>
      </c>
    </row>
    <row r="296" spans="1:21" ht="15" x14ac:dyDescent="0.25">
      <c r="A296" s="97">
        <v>1</v>
      </c>
      <c r="B296" s="97">
        <v>2894</v>
      </c>
      <c r="C296" s="93" t="s">
        <v>252</v>
      </c>
      <c r="D296" s="96">
        <v>40575</v>
      </c>
      <c r="E296" s="97" t="s">
        <v>623</v>
      </c>
      <c r="F296" s="97" t="s">
        <v>492</v>
      </c>
      <c r="G296" s="95">
        <v>1348.79</v>
      </c>
      <c r="H296" s="95">
        <v>0</v>
      </c>
      <c r="I296" s="94" t="s">
        <v>624</v>
      </c>
      <c r="J296" s="95">
        <v>0</v>
      </c>
      <c r="K296" s="95">
        <v>0</v>
      </c>
      <c r="L296" s="95">
        <v>0</v>
      </c>
      <c r="M296" s="95">
        <v>0</v>
      </c>
      <c r="N296" s="95">
        <v>0</v>
      </c>
      <c r="O296" s="95">
        <v>0</v>
      </c>
      <c r="P296" s="95">
        <v>0</v>
      </c>
      <c r="Q296" s="95">
        <v>0</v>
      </c>
      <c r="R296" s="95">
        <v>0</v>
      </c>
      <c r="S296" s="50">
        <f t="shared" si="9"/>
        <v>1348.79</v>
      </c>
      <c r="T296" s="50">
        <f t="shared" si="10"/>
        <v>0</v>
      </c>
      <c r="U296" s="48" t="str">
        <f>VLOOKUP(B296,'FOLHA RESUMIDA'!C:I,2,0)</f>
        <v>JOELNA DINIZ PEREIRA DE SOUSA</v>
      </c>
    </row>
    <row r="297" spans="1:21" ht="15" x14ac:dyDescent="0.25">
      <c r="A297" s="97">
        <v>1</v>
      </c>
      <c r="B297" s="97">
        <v>2895</v>
      </c>
      <c r="C297" s="93" t="s">
        <v>253</v>
      </c>
      <c r="D297" s="96">
        <v>40575</v>
      </c>
      <c r="E297" s="97" t="s">
        <v>623</v>
      </c>
      <c r="F297" s="97" t="s">
        <v>492</v>
      </c>
      <c r="G297" s="95">
        <v>1223.3900000000001</v>
      </c>
      <c r="H297" s="95">
        <v>0</v>
      </c>
      <c r="I297" s="94" t="s">
        <v>624</v>
      </c>
      <c r="J297" s="95">
        <v>0</v>
      </c>
      <c r="K297" s="95">
        <v>0</v>
      </c>
      <c r="L297" s="95">
        <v>0</v>
      </c>
      <c r="M297" s="95">
        <v>0</v>
      </c>
      <c r="N297" s="95">
        <v>0</v>
      </c>
      <c r="O297" s="95">
        <v>0</v>
      </c>
      <c r="P297" s="95">
        <v>0</v>
      </c>
      <c r="Q297" s="95">
        <v>0</v>
      </c>
      <c r="R297" s="95">
        <v>0</v>
      </c>
      <c r="S297" s="50">
        <f t="shared" si="9"/>
        <v>1223.3900000000001</v>
      </c>
      <c r="T297" s="50">
        <f t="shared" si="10"/>
        <v>0</v>
      </c>
      <c r="U297" s="48" t="str">
        <f>VLOOKUP(B297,'FOLHA RESUMIDA'!C:I,2,0)</f>
        <v>KLEBER DE OLIVEIRA GALDINO</v>
      </c>
    </row>
    <row r="298" spans="1:21" ht="15" x14ac:dyDescent="0.25">
      <c r="A298" s="97">
        <v>47</v>
      </c>
      <c r="B298" s="97">
        <v>2904</v>
      </c>
      <c r="C298" s="93" t="s">
        <v>450</v>
      </c>
      <c r="D298" s="96">
        <v>40605</v>
      </c>
      <c r="E298" s="97" t="s">
        <v>623</v>
      </c>
      <c r="F298" s="97" t="s">
        <v>568</v>
      </c>
      <c r="G298" s="95">
        <v>1799.96</v>
      </c>
      <c r="H298" s="95">
        <v>0</v>
      </c>
      <c r="I298" s="94" t="s">
        <v>624</v>
      </c>
      <c r="J298" s="95">
        <v>0</v>
      </c>
      <c r="K298" s="95">
        <v>0</v>
      </c>
      <c r="L298" s="95">
        <v>0</v>
      </c>
      <c r="M298" s="95">
        <v>0</v>
      </c>
      <c r="N298" s="95">
        <v>0</v>
      </c>
      <c r="O298" s="95">
        <v>0</v>
      </c>
      <c r="P298" s="95">
        <v>0</v>
      </c>
      <c r="Q298" s="95">
        <v>0</v>
      </c>
      <c r="R298" s="95">
        <v>0</v>
      </c>
      <c r="S298" s="50">
        <f t="shared" si="9"/>
        <v>1799.96</v>
      </c>
      <c r="T298" s="50">
        <f t="shared" si="10"/>
        <v>0</v>
      </c>
      <c r="U298" s="48" t="str">
        <f>VLOOKUP(B298,'FOLHA RESUMIDA'!C:I,2,0)</f>
        <v>ANTONIO S ALVES DE O JUNIOR</v>
      </c>
    </row>
    <row r="299" spans="1:21" ht="15" x14ac:dyDescent="0.25">
      <c r="A299" s="97">
        <v>14</v>
      </c>
      <c r="B299" s="97">
        <v>2906</v>
      </c>
      <c r="C299" s="93" t="s">
        <v>419</v>
      </c>
      <c r="D299" s="96">
        <v>40612</v>
      </c>
      <c r="E299" s="97" t="s">
        <v>623</v>
      </c>
      <c r="F299" s="97" t="s">
        <v>585</v>
      </c>
      <c r="G299" s="95">
        <v>4406.6400000000003</v>
      </c>
      <c r="H299" s="95">
        <v>0</v>
      </c>
      <c r="I299" s="94" t="s">
        <v>624</v>
      </c>
      <c r="J299" s="95">
        <v>0</v>
      </c>
      <c r="K299" s="95">
        <v>0</v>
      </c>
      <c r="L299" s="95">
        <v>0</v>
      </c>
      <c r="M299" s="95">
        <v>0</v>
      </c>
      <c r="N299" s="95">
        <v>0</v>
      </c>
      <c r="O299" s="95">
        <v>0</v>
      </c>
      <c r="P299" s="95">
        <v>0</v>
      </c>
      <c r="Q299" s="95">
        <v>0</v>
      </c>
      <c r="R299" s="95">
        <v>0</v>
      </c>
      <c r="S299" s="50">
        <f t="shared" si="9"/>
        <v>4406.6400000000003</v>
      </c>
      <c r="T299" s="50">
        <f t="shared" si="10"/>
        <v>0</v>
      </c>
      <c r="U299" s="48" t="str">
        <f>VLOOKUP(B299,'FOLHA RESUMIDA'!C:I,2,0)</f>
        <v>ARTHUR A SANTOS WANDERLEY</v>
      </c>
    </row>
    <row r="300" spans="1:21" ht="15" x14ac:dyDescent="0.25">
      <c r="A300" s="97">
        <v>1</v>
      </c>
      <c r="B300" s="97">
        <v>2907</v>
      </c>
      <c r="C300" s="93" t="s">
        <v>254</v>
      </c>
      <c r="D300" s="96">
        <v>40623</v>
      </c>
      <c r="E300" s="97" t="s">
        <v>623</v>
      </c>
      <c r="F300" s="97" t="s">
        <v>568</v>
      </c>
      <c r="G300" s="95">
        <v>1799.96</v>
      </c>
      <c r="H300" s="95">
        <v>0</v>
      </c>
      <c r="I300" s="94" t="s">
        <v>624</v>
      </c>
      <c r="J300" s="95">
        <v>0</v>
      </c>
      <c r="K300" s="95">
        <v>0</v>
      </c>
      <c r="L300" s="95">
        <v>0</v>
      </c>
      <c r="M300" s="95">
        <v>0</v>
      </c>
      <c r="N300" s="95">
        <v>0</v>
      </c>
      <c r="O300" s="95">
        <v>0</v>
      </c>
      <c r="P300" s="95">
        <v>0</v>
      </c>
      <c r="Q300" s="95">
        <v>0</v>
      </c>
      <c r="R300" s="95">
        <v>0</v>
      </c>
      <c r="S300" s="50">
        <f t="shared" si="9"/>
        <v>1799.96</v>
      </c>
      <c r="T300" s="50">
        <f t="shared" si="10"/>
        <v>0</v>
      </c>
      <c r="U300" s="48" t="str">
        <f>VLOOKUP(B300,'FOLHA RESUMIDA'!C:I,2,0)</f>
        <v>JOELINE LIMA DO NASCIMENTO</v>
      </c>
    </row>
    <row r="301" spans="1:21" ht="15" x14ac:dyDescent="0.25">
      <c r="A301" s="97">
        <v>1</v>
      </c>
      <c r="B301" s="97">
        <v>2909</v>
      </c>
      <c r="C301" s="93" t="s">
        <v>255</v>
      </c>
      <c r="D301" s="96">
        <v>40634</v>
      </c>
      <c r="E301" s="97" t="s">
        <v>623</v>
      </c>
      <c r="F301" s="97" t="s">
        <v>568</v>
      </c>
      <c r="G301" s="95">
        <v>1799.96</v>
      </c>
      <c r="H301" s="95">
        <v>0</v>
      </c>
      <c r="I301" s="94" t="s">
        <v>624</v>
      </c>
      <c r="J301" s="95">
        <v>0</v>
      </c>
      <c r="K301" s="95">
        <v>0</v>
      </c>
      <c r="L301" s="95">
        <v>0</v>
      </c>
      <c r="M301" s="95">
        <v>0</v>
      </c>
      <c r="N301" s="95">
        <v>0</v>
      </c>
      <c r="O301" s="95">
        <v>0</v>
      </c>
      <c r="P301" s="95">
        <v>0</v>
      </c>
      <c r="Q301" s="95">
        <v>0</v>
      </c>
      <c r="R301" s="95">
        <v>0</v>
      </c>
      <c r="S301" s="50">
        <f t="shared" si="9"/>
        <v>1799.96</v>
      </c>
      <c r="T301" s="50">
        <f t="shared" si="10"/>
        <v>0</v>
      </c>
      <c r="U301" s="48" t="str">
        <f>VLOOKUP(B301,'FOLHA RESUMIDA'!C:I,2,0)</f>
        <v>ROBSON CARNEIRO DA SILVA</v>
      </c>
    </row>
    <row r="302" spans="1:21" ht="15" x14ac:dyDescent="0.25">
      <c r="A302" s="97">
        <v>1</v>
      </c>
      <c r="B302" s="97">
        <v>2910</v>
      </c>
      <c r="C302" s="93" t="s">
        <v>256</v>
      </c>
      <c r="D302" s="96">
        <v>40639</v>
      </c>
      <c r="E302" s="97" t="s">
        <v>623</v>
      </c>
      <c r="F302" s="97" t="s">
        <v>568</v>
      </c>
      <c r="G302" s="95">
        <v>1889.96</v>
      </c>
      <c r="H302" s="95">
        <v>0</v>
      </c>
      <c r="I302" s="94" t="s">
        <v>624</v>
      </c>
      <c r="J302" s="95">
        <v>1993.92</v>
      </c>
      <c r="K302" s="95">
        <v>0</v>
      </c>
      <c r="L302" s="95">
        <v>0</v>
      </c>
      <c r="M302" s="95">
        <v>1250</v>
      </c>
      <c r="N302" s="95">
        <v>0</v>
      </c>
      <c r="O302" s="95">
        <v>0</v>
      </c>
      <c r="P302" s="95">
        <v>0</v>
      </c>
      <c r="Q302" s="95">
        <v>0</v>
      </c>
      <c r="R302" s="95">
        <v>0</v>
      </c>
      <c r="S302" s="50">
        <f t="shared" si="9"/>
        <v>1889.96</v>
      </c>
      <c r="T302" s="50">
        <f t="shared" si="10"/>
        <v>3243.92</v>
      </c>
      <c r="U302" s="48" t="str">
        <f>VLOOKUP(B302,'FOLHA RESUMIDA'!C:I,2,0)</f>
        <v>JOSE VITAL DUARTE JUNIOR</v>
      </c>
    </row>
    <row r="303" spans="1:21" ht="15" x14ac:dyDescent="0.25">
      <c r="A303" s="97">
        <v>1</v>
      </c>
      <c r="B303" s="97">
        <v>2911</v>
      </c>
      <c r="C303" s="93" t="s">
        <v>257</v>
      </c>
      <c r="D303" s="96">
        <v>40644</v>
      </c>
      <c r="E303" s="97" t="s">
        <v>623</v>
      </c>
      <c r="F303" s="97" t="s">
        <v>492</v>
      </c>
      <c r="G303" s="95">
        <v>1348.78</v>
      </c>
      <c r="H303" s="95">
        <v>0</v>
      </c>
      <c r="I303" s="94" t="s">
        <v>624</v>
      </c>
      <c r="J303" s="95">
        <v>0</v>
      </c>
      <c r="K303" s="95">
        <v>0</v>
      </c>
      <c r="L303" s="95">
        <v>0</v>
      </c>
      <c r="M303" s="95">
        <v>0</v>
      </c>
      <c r="N303" s="95">
        <v>0</v>
      </c>
      <c r="O303" s="95">
        <v>0</v>
      </c>
      <c r="P303" s="95">
        <v>0</v>
      </c>
      <c r="Q303" s="95">
        <v>0</v>
      </c>
      <c r="R303" s="95">
        <v>0</v>
      </c>
      <c r="S303" s="50">
        <f t="shared" si="9"/>
        <v>1348.78</v>
      </c>
      <c r="T303" s="50">
        <f t="shared" si="10"/>
        <v>0</v>
      </c>
      <c r="U303" s="48" t="str">
        <f>VLOOKUP(B303,'FOLHA RESUMIDA'!C:I,2,0)</f>
        <v>ALDJANE MARIA DOS SANTOS</v>
      </c>
    </row>
    <row r="304" spans="1:21" ht="15" x14ac:dyDescent="0.25">
      <c r="A304" s="97">
        <v>1</v>
      </c>
      <c r="B304" s="97">
        <v>2913</v>
      </c>
      <c r="C304" s="93" t="s">
        <v>258</v>
      </c>
      <c r="D304" s="96">
        <v>40644</v>
      </c>
      <c r="E304" s="97" t="s">
        <v>623</v>
      </c>
      <c r="F304" s="97" t="s">
        <v>492</v>
      </c>
      <c r="G304" s="95">
        <v>1348.78</v>
      </c>
      <c r="H304" s="95">
        <v>0</v>
      </c>
      <c r="I304" s="94" t="s">
        <v>624</v>
      </c>
      <c r="J304" s="95">
        <v>0</v>
      </c>
      <c r="K304" s="95">
        <v>0</v>
      </c>
      <c r="L304" s="95">
        <v>0</v>
      </c>
      <c r="M304" s="95">
        <v>0</v>
      </c>
      <c r="N304" s="95">
        <v>0</v>
      </c>
      <c r="O304" s="95">
        <v>0</v>
      </c>
      <c r="P304" s="95">
        <v>0</v>
      </c>
      <c r="Q304" s="95">
        <v>0</v>
      </c>
      <c r="R304" s="95">
        <v>0</v>
      </c>
      <c r="S304" s="50">
        <f t="shared" si="9"/>
        <v>1348.78</v>
      </c>
      <c r="T304" s="50">
        <f t="shared" si="10"/>
        <v>0</v>
      </c>
      <c r="U304" s="48" t="str">
        <f>VLOOKUP(B304,'FOLHA RESUMIDA'!C:I,2,0)</f>
        <v>CRISTIANE MARIA DA SILVA</v>
      </c>
    </row>
    <row r="305" spans="1:21" ht="15" x14ac:dyDescent="0.25">
      <c r="A305" s="97">
        <v>1</v>
      </c>
      <c r="B305" s="97">
        <v>2915</v>
      </c>
      <c r="C305" s="93" t="s">
        <v>259</v>
      </c>
      <c r="D305" s="96">
        <v>40647</v>
      </c>
      <c r="E305" s="97" t="s">
        <v>623</v>
      </c>
      <c r="F305" s="97" t="s">
        <v>492</v>
      </c>
      <c r="G305" s="95">
        <v>1348.78</v>
      </c>
      <c r="H305" s="95">
        <v>0</v>
      </c>
      <c r="I305" s="94" t="s">
        <v>624</v>
      </c>
      <c r="J305" s="95">
        <v>0</v>
      </c>
      <c r="K305" s="95">
        <v>0</v>
      </c>
      <c r="L305" s="95">
        <v>0</v>
      </c>
      <c r="M305" s="95">
        <v>0</v>
      </c>
      <c r="N305" s="95">
        <v>0</v>
      </c>
      <c r="O305" s="95">
        <v>0</v>
      </c>
      <c r="P305" s="95">
        <v>0</v>
      </c>
      <c r="Q305" s="95">
        <v>0</v>
      </c>
      <c r="R305" s="95">
        <v>0</v>
      </c>
      <c r="S305" s="50">
        <f t="shared" si="9"/>
        <v>1348.78</v>
      </c>
      <c r="T305" s="50">
        <f t="shared" si="10"/>
        <v>0</v>
      </c>
      <c r="U305" s="48" t="str">
        <f>VLOOKUP(B305,'FOLHA RESUMIDA'!C:I,2,0)</f>
        <v>HAMILTON LINO ALVES</v>
      </c>
    </row>
    <row r="306" spans="1:21" ht="15" x14ac:dyDescent="0.25">
      <c r="A306" s="97">
        <v>1</v>
      </c>
      <c r="B306" s="97">
        <v>2917</v>
      </c>
      <c r="C306" s="93" t="s">
        <v>260</v>
      </c>
      <c r="D306" s="96">
        <v>40644</v>
      </c>
      <c r="E306" s="97" t="s">
        <v>623</v>
      </c>
      <c r="F306" s="97" t="s">
        <v>492</v>
      </c>
      <c r="G306" s="95">
        <v>1416.22</v>
      </c>
      <c r="H306" s="95">
        <v>0</v>
      </c>
      <c r="I306" s="94" t="s">
        <v>624</v>
      </c>
      <c r="J306" s="95">
        <v>0</v>
      </c>
      <c r="K306" s="95">
        <v>0</v>
      </c>
      <c r="L306" s="95">
        <v>0</v>
      </c>
      <c r="M306" s="95">
        <v>0</v>
      </c>
      <c r="N306" s="95">
        <v>0</v>
      </c>
      <c r="O306" s="95">
        <v>0</v>
      </c>
      <c r="P306" s="95">
        <v>0</v>
      </c>
      <c r="Q306" s="95">
        <v>0</v>
      </c>
      <c r="R306" s="95">
        <v>0</v>
      </c>
      <c r="S306" s="50">
        <f t="shared" si="9"/>
        <v>1416.22</v>
      </c>
      <c r="T306" s="50">
        <f t="shared" si="10"/>
        <v>0</v>
      </c>
      <c r="U306" s="48" t="str">
        <f>VLOOKUP(B306,'FOLHA RESUMIDA'!C:I,2,0)</f>
        <v>LUCICLEIDE PEREIRA DEODATO</v>
      </c>
    </row>
    <row r="307" spans="1:21" ht="15" x14ac:dyDescent="0.25">
      <c r="A307" s="97">
        <v>1</v>
      </c>
      <c r="B307" s="97">
        <v>2918</v>
      </c>
      <c r="C307" s="93" t="s">
        <v>261</v>
      </c>
      <c r="D307" s="96">
        <v>40644</v>
      </c>
      <c r="E307" s="97" t="s">
        <v>623</v>
      </c>
      <c r="F307" s="97" t="s">
        <v>492</v>
      </c>
      <c r="G307" s="95">
        <v>1223.3900000000001</v>
      </c>
      <c r="H307" s="95">
        <v>0</v>
      </c>
      <c r="I307" s="94" t="s">
        <v>624</v>
      </c>
      <c r="J307" s="95">
        <v>0</v>
      </c>
      <c r="K307" s="95">
        <v>0</v>
      </c>
      <c r="L307" s="95">
        <v>0</v>
      </c>
      <c r="M307" s="95">
        <v>0</v>
      </c>
      <c r="N307" s="95">
        <v>0</v>
      </c>
      <c r="O307" s="95">
        <v>0</v>
      </c>
      <c r="P307" s="95">
        <v>0</v>
      </c>
      <c r="Q307" s="95">
        <v>0</v>
      </c>
      <c r="R307" s="95">
        <v>0</v>
      </c>
      <c r="S307" s="50">
        <f t="shared" si="9"/>
        <v>1223.3900000000001</v>
      </c>
      <c r="T307" s="50">
        <f t="shared" si="10"/>
        <v>0</v>
      </c>
      <c r="U307" s="48" t="str">
        <f>VLOOKUP(B307,'FOLHA RESUMIDA'!C:I,2,0)</f>
        <v>MARIA DAS NEVES DE BARROS</v>
      </c>
    </row>
    <row r="308" spans="1:21" ht="15" x14ac:dyDescent="0.25">
      <c r="A308" s="97">
        <v>1</v>
      </c>
      <c r="B308" s="97">
        <v>2921</v>
      </c>
      <c r="C308" s="93" t="s">
        <v>262</v>
      </c>
      <c r="D308" s="96">
        <v>40644</v>
      </c>
      <c r="E308" s="97" t="s">
        <v>623</v>
      </c>
      <c r="F308" s="97" t="s">
        <v>492</v>
      </c>
      <c r="G308" s="95">
        <v>1348.78</v>
      </c>
      <c r="H308" s="95">
        <v>0</v>
      </c>
      <c r="I308" s="94" t="s">
        <v>624</v>
      </c>
      <c r="J308" s="95">
        <v>0</v>
      </c>
      <c r="K308" s="95">
        <v>0</v>
      </c>
      <c r="L308" s="95">
        <v>0</v>
      </c>
      <c r="M308" s="95">
        <v>0</v>
      </c>
      <c r="N308" s="95">
        <v>0</v>
      </c>
      <c r="O308" s="95">
        <v>0</v>
      </c>
      <c r="P308" s="95">
        <v>0</v>
      </c>
      <c r="Q308" s="95">
        <v>0</v>
      </c>
      <c r="R308" s="95">
        <v>0</v>
      </c>
      <c r="S308" s="50">
        <f t="shared" si="9"/>
        <v>1348.78</v>
      </c>
      <c r="T308" s="50">
        <f t="shared" si="10"/>
        <v>0</v>
      </c>
      <c r="U308" s="48" t="str">
        <f>VLOOKUP(B308,'FOLHA RESUMIDA'!C:I,2,0)</f>
        <v>TIAGO MANOEL DE SOUSA LEITE</v>
      </c>
    </row>
    <row r="309" spans="1:21" ht="15" x14ac:dyDescent="0.25">
      <c r="A309" s="97">
        <v>1</v>
      </c>
      <c r="B309" s="97">
        <v>2922</v>
      </c>
      <c r="C309" s="93" t="s">
        <v>263</v>
      </c>
      <c r="D309" s="96">
        <v>40644</v>
      </c>
      <c r="E309" s="97" t="s">
        <v>623</v>
      </c>
      <c r="F309" s="97" t="s">
        <v>492</v>
      </c>
      <c r="G309" s="95">
        <v>1416.22</v>
      </c>
      <c r="H309" s="95">
        <v>0</v>
      </c>
      <c r="I309" s="94" t="s">
        <v>624</v>
      </c>
      <c r="J309" s="95">
        <v>0</v>
      </c>
      <c r="K309" s="95">
        <v>0</v>
      </c>
      <c r="L309" s="95">
        <v>0</v>
      </c>
      <c r="M309" s="95">
        <v>0</v>
      </c>
      <c r="N309" s="95">
        <v>0</v>
      </c>
      <c r="O309" s="95">
        <v>0</v>
      </c>
      <c r="P309" s="95">
        <v>0</v>
      </c>
      <c r="Q309" s="95">
        <v>0</v>
      </c>
      <c r="R309" s="95">
        <v>0</v>
      </c>
      <c r="S309" s="50">
        <f t="shared" si="9"/>
        <v>1416.22</v>
      </c>
      <c r="T309" s="50">
        <f t="shared" si="10"/>
        <v>0</v>
      </c>
      <c r="U309" s="48" t="str">
        <f>VLOOKUP(B309,'FOLHA RESUMIDA'!C:I,2,0)</f>
        <v>XENIA KELY VERISSIMO DINIZ</v>
      </c>
    </row>
    <row r="310" spans="1:21" ht="15" x14ac:dyDescent="0.25">
      <c r="A310" s="97">
        <v>1</v>
      </c>
      <c r="B310" s="97">
        <v>2924</v>
      </c>
      <c r="C310" s="93" t="s">
        <v>264</v>
      </c>
      <c r="D310" s="96">
        <v>40646</v>
      </c>
      <c r="E310" s="97" t="s">
        <v>623</v>
      </c>
      <c r="F310" s="97" t="s">
        <v>568</v>
      </c>
      <c r="G310" s="95">
        <v>1799.95</v>
      </c>
      <c r="H310" s="95">
        <v>0</v>
      </c>
      <c r="I310" s="94" t="s">
        <v>624</v>
      </c>
      <c r="J310" s="95">
        <v>0</v>
      </c>
      <c r="K310" s="95">
        <v>0</v>
      </c>
      <c r="L310" s="95">
        <v>0</v>
      </c>
      <c r="M310" s="95">
        <v>1250</v>
      </c>
      <c r="N310" s="95">
        <v>0</v>
      </c>
      <c r="O310" s="95">
        <v>0</v>
      </c>
      <c r="P310" s="95">
        <v>0</v>
      </c>
      <c r="Q310" s="95">
        <v>0</v>
      </c>
      <c r="R310" s="95">
        <v>0</v>
      </c>
      <c r="S310" s="50">
        <f t="shared" si="9"/>
        <v>1799.95</v>
      </c>
      <c r="T310" s="50">
        <f t="shared" si="10"/>
        <v>1250</v>
      </c>
      <c r="U310" s="48" t="str">
        <f>VLOOKUP(B310,'FOLHA RESUMIDA'!C:I,2,0)</f>
        <v>MARCO AURELIO DE ARAUJO</v>
      </c>
    </row>
    <row r="311" spans="1:21" ht="15" x14ac:dyDescent="0.25">
      <c r="A311" s="97">
        <v>1</v>
      </c>
      <c r="B311" s="97">
        <v>2926</v>
      </c>
      <c r="C311" s="93" t="s">
        <v>265</v>
      </c>
      <c r="D311" s="96">
        <v>40665</v>
      </c>
      <c r="E311" s="97" t="s">
        <v>623</v>
      </c>
      <c r="F311" s="97" t="s">
        <v>492</v>
      </c>
      <c r="G311" s="95">
        <v>1487.08</v>
      </c>
      <c r="H311" s="95">
        <v>0</v>
      </c>
      <c r="I311" s="94" t="s">
        <v>624</v>
      </c>
      <c r="J311" s="95">
        <v>0</v>
      </c>
      <c r="K311" s="95">
        <v>0</v>
      </c>
      <c r="L311" s="95">
        <v>0</v>
      </c>
      <c r="M311" s="95">
        <v>0</v>
      </c>
      <c r="N311" s="95">
        <v>0</v>
      </c>
      <c r="O311" s="95">
        <v>0</v>
      </c>
      <c r="P311" s="95">
        <v>0</v>
      </c>
      <c r="Q311" s="95">
        <v>0</v>
      </c>
      <c r="R311" s="95">
        <v>0</v>
      </c>
      <c r="S311" s="50">
        <f t="shared" si="9"/>
        <v>1487.08</v>
      </c>
      <c r="T311" s="50">
        <f t="shared" si="10"/>
        <v>0</v>
      </c>
      <c r="U311" s="48" t="str">
        <f>VLOOKUP(B311,'FOLHA RESUMIDA'!C:I,2,0)</f>
        <v>ANTONIO CARLOS DE LUNA MATOS</v>
      </c>
    </row>
    <row r="312" spans="1:21" ht="15" x14ac:dyDescent="0.25">
      <c r="A312" s="97">
        <v>1</v>
      </c>
      <c r="B312" s="97">
        <v>2927</v>
      </c>
      <c r="C312" s="93" t="s">
        <v>266</v>
      </c>
      <c r="D312" s="96">
        <v>40665</v>
      </c>
      <c r="E312" s="97" t="s">
        <v>623</v>
      </c>
      <c r="F312" s="97" t="s">
        <v>492</v>
      </c>
      <c r="G312" s="95">
        <v>1348.79</v>
      </c>
      <c r="H312" s="95">
        <v>0</v>
      </c>
      <c r="I312" s="94" t="s">
        <v>624</v>
      </c>
      <c r="J312" s="95">
        <v>0</v>
      </c>
      <c r="K312" s="95">
        <v>0</v>
      </c>
      <c r="L312" s="95">
        <v>0</v>
      </c>
      <c r="M312" s="95">
        <v>0</v>
      </c>
      <c r="N312" s="95">
        <v>0</v>
      </c>
      <c r="O312" s="95">
        <v>0</v>
      </c>
      <c r="P312" s="95">
        <v>0</v>
      </c>
      <c r="Q312" s="95">
        <v>0</v>
      </c>
      <c r="R312" s="95">
        <v>0</v>
      </c>
      <c r="S312" s="50">
        <f t="shared" si="9"/>
        <v>1348.79</v>
      </c>
      <c r="T312" s="50">
        <f t="shared" si="10"/>
        <v>0</v>
      </c>
      <c r="U312" s="48" t="str">
        <f>VLOOKUP(B312,'FOLHA RESUMIDA'!C:I,2,0)</f>
        <v>DEYVISON MACHADO DA SILVA</v>
      </c>
    </row>
    <row r="313" spans="1:21" ht="15" x14ac:dyDescent="0.25">
      <c r="A313" s="97">
        <v>1</v>
      </c>
      <c r="B313" s="97">
        <v>2930</v>
      </c>
      <c r="C313" s="93" t="s">
        <v>267</v>
      </c>
      <c r="D313" s="96">
        <v>40665</v>
      </c>
      <c r="E313" s="97" t="s">
        <v>623</v>
      </c>
      <c r="F313" s="97" t="s">
        <v>589</v>
      </c>
      <c r="G313" s="95">
        <v>1487.08</v>
      </c>
      <c r="H313" s="95">
        <v>0</v>
      </c>
      <c r="I313" s="94" t="s">
        <v>624</v>
      </c>
      <c r="J313" s="95">
        <v>0</v>
      </c>
      <c r="K313" s="95">
        <v>0</v>
      </c>
      <c r="L313" s="95">
        <v>0</v>
      </c>
      <c r="M313" s="95">
        <v>0</v>
      </c>
      <c r="N313" s="95">
        <v>0</v>
      </c>
      <c r="O313" s="95">
        <v>0</v>
      </c>
      <c r="P313" s="95">
        <v>0</v>
      </c>
      <c r="Q313" s="95">
        <v>0</v>
      </c>
      <c r="R313" s="95">
        <v>0</v>
      </c>
      <c r="S313" s="50">
        <f t="shared" si="9"/>
        <v>1487.08</v>
      </c>
      <c r="T313" s="50">
        <f t="shared" si="10"/>
        <v>0</v>
      </c>
      <c r="U313" s="48" t="str">
        <f>VLOOKUP(B313,'FOLHA RESUMIDA'!C:I,2,0)</f>
        <v>JOSE AURICELIO C DE ARAUJO</v>
      </c>
    </row>
    <row r="314" spans="1:21" ht="15" x14ac:dyDescent="0.25">
      <c r="A314" s="97">
        <v>1</v>
      </c>
      <c r="B314" s="97">
        <v>2931</v>
      </c>
      <c r="C314" s="93" t="s">
        <v>268</v>
      </c>
      <c r="D314" s="96">
        <v>40665</v>
      </c>
      <c r="E314" s="97" t="s">
        <v>623</v>
      </c>
      <c r="F314" s="97" t="s">
        <v>492</v>
      </c>
      <c r="G314" s="95">
        <v>1348.78</v>
      </c>
      <c r="H314" s="95">
        <v>0</v>
      </c>
      <c r="I314" s="94" t="s">
        <v>624</v>
      </c>
      <c r="J314" s="95">
        <v>708.95</v>
      </c>
      <c r="K314" s="95">
        <v>0</v>
      </c>
      <c r="L314" s="95">
        <v>0</v>
      </c>
      <c r="M314" s="95">
        <v>0</v>
      </c>
      <c r="N314" s="95">
        <v>0</v>
      </c>
      <c r="O314" s="95">
        <v>0</v>
      </c>
      <c r="P314" s="95">
        <v>0</v>
      </c>
      <c r="Q314" s="95">
        <v>0</v>
      </c>
      <c r="R314" s="95">
        <v>0</v>
      </c>
      <c r="S314" s="50">
        <f t="shared" si="9"/>
        <v>1348.78</v>
      </c>
      <c r="T314" s="50">
        <f t="shared" si="10"/>
        <v>708.95</v>
      </c>
      <c r="U314" s="48" t="str">
        <f>VLOOKUP(B314,'FOLHA RESUMIDA'!C:I,2,0)</f>
        <v>JOSILENE FARIAS DOS SANTOS ALM</v>
      </c>
    </row>
    <row r="315" spans="1:21" ht="15" x14ac:dyDescent="0.25">
      <c r="A315" s="97">
        <v>1</v>
      </c>
      <c r="B315" s="97">
        <v>2933</v>
      </c>
      <c r="C315" s="93" t="s">
        <v>269</v>
      </c>
      <c r="D315" s="96">
        <v>40665</v>
      </c>
      <c r="E315" s="97" t="s">
        <v>623</v>
      </c>
      <c r="F315" s="97" t="s">
        <v>588</v>
      </c>
      <c r="G315" s="95">
        <v>1348.78</v>
      </c>
      <c r="H315" s="95">
        <v>0</v>
      </c>
      <c r="I315" s="94" t="s">
        <v>624</v>
      </c>
      <c r="J315" s="95">
        <v>0</v>
      </c>
      <c r="K315" s="95">
        <v>0</v>
      </c>
      <c r="L315" s="95">
        <v>0</v>
      </c>
      <c r="M315" s="95">
        <v>0</v>
      </c>
      <c r="N315" s="95">
        <v>0</v>
      </c>
      <c r="O315" s="95">
        <v>0</v>
      </c>
      <c r="P315" s="95">
        <v>0</v>
      </c>
      <c r="Q315" s="95">
        <v>0</v>
      </c>
      <c r="R315" s="95">
        <v>0</v>
      </c>
      <c r="S315" s="50">
        <f t="shared" si="9"/>
        <v>1348.78</v>
      </c>
      <c r="T315" s="50">
        <f t="shared" si="10"/>
        <v>0</v>
      </c>
      <c r="U315" s="48" t="str">
        <f>VLOOKUP(B315,'FOLHA RESUMIDA'!C:I,2,0)</f>
        <v>LUCY DIAS DE ANDRADE</v>
      </c>
    </row>
    <row r="316" spans="1:21" ht="15" x14ac:dyDescent="0.25">
      <c r="A316" s="97">
        <v>1</v>
      </c>
      <c r="B316" s="97">
        <v>2936</v>
      </c>
      <c r="C316" s="93" t="s">
        <v>270</v>
      </c>
      <c r="D316" s="96">
        <v>40665</v>
      </c>
      <c r="E316" s="97" t="s">
        <v>623</v>
      </c>
      <c r="F316" s="97" t="s">
        <v>492</v>
      </c>
      <c r="G316" s="95">
        <v>1348.78</v>
      </c>
      <c r="H316" s="95">
        <v>0</v>
      </c>
      <c r="I316" s="94" t="s">
        <v>624</v>
      </c>
      <c r="J316" s="95">
        <v>0</v>
      </c>
      <c r="K316" s="95">
        <v>0</v>
      </c>
      <c r="L316" s="95">
        <v>0</v>
      </c>
      <c r="M316" s="95">
        <v>0</v>
      </c>
      <c r="N316" s="95">
        <v>0</v>
      </c>
      <c r="O316" s="95">
        <v>0</v>
      </c>
      <c r="P316" s="95">
        <v>0</v>
      </c>
      <c r="Q316" s="95">
        <v>0</v>
      </c>
      <c r="R316" s="95">
        <v>0</v>
      </c>
      <c r="S316" s="50">
        <f t="shared" si="9"/>
        <v>1348.78</v>
      </c>
      <c r="T316" s="50">
        <f t="shared" si="10"/>
        <v>0</v>
      </c>
      <c r="U316" s="48" t="str">
        <f>VLOOKUP(B316,'FOLHA RESUMIDA'!C:I,2,0)</f>
        <v>ROSIMERE SOARES DA SILVA</v>
      </c>
    </row>
    <row r="317" spans="1:21" ht="15" x14ac:dyDescent="0.25">
      <c r="A317" s="97">
        <v>1</v>
      </c>
      <c r="B317" s="97">
        <v>2937</v>
      </c>
      <c r="C317" s="93" t="s">
        <v>271</v>
      </c>
      <c r="D317" s="96">
        <v>40665</v>
      </c>
      <c r="E317" s="97" t="s">
        <v>623</v>
      </c>
      <c r="F317" s="97" t="s">
        <v>492</v>
      </c>
      <c r="G317" s="95">
        <v>1223.3900000000001</v>
      </c>
      <c r="H317" s="95">
        <v>0</v>
      </c>
      <c r="I317" s="94" t="s">
        <v>624</v>
      </c>
      <c r="J317" s="95">
        <v>0</v>
      </c>
      <c r="K317" s="95">
        <v>0</v>
      </c>
      <c r="L317" s="95">
        <v>0</v>
      </c>
      <c r="M317" s="95">
        <v>0</v>
      </c>
      <c r="N317" s="95">
        <v>0</v>
      </c>
      <c r="O317" s="95">
        <v>0</v>
      </c>
      <c r="P317" s="95">
        <v>0</v>
      </c>
      <c r="Q317" s="95">
        <v>0</v>
      </c>
      <c r="R317" s="95">
        <v>0</v>
      </c>
      <c r="S317" s="50">
        <f t="shared" si="9"/>
        <v>1223.3900000000001</v>
      </c>
      <c r="T317" s="50">
        <f t="shared" si="10"/>
        <v>0</v>
      </c>
      <c r="U317" s="48" t="str">
        <f>VLOOKUP(B317,'FOLHA RESUMIDA'!C:I,2,0)</f>
        <v>SANDRA REGINA V DOS SANTOS</v>
      </c>
    </row>
    <row r="318" spans="1:21" ht="15" x14ac:dyDescent="0.25">
      <c r="A318" s="97">
        <v>1</v>
      </c>
      <c r="B318" s="97">
        <v>2941</v>
      </c>
      <c r="C318" s="93" t="s">
        <v>272</v>
      </c>
      <c r="D318" s="96">
        <v>40672</v>
      </c>
      <c r="E318" s="97" t="s">
        <v>623</v>
      </c>
      <c r="F318" s="97" t="s">
        <v>568</v>
      </c>
      <c r="G318" s="95">
        <v>1799.95</v>
      </c>
      <c r="H318" s="95">
        <v>0</v>
      </c>
      <c r="I318" s="94" t="s">
        <v>624</v>
      </c>
      <c r="J318" s="95">
        <v>708.95</v>
      </c>
      <c r="K318" s="95">
        <v>0</v>
      </c>
      <c r="L318" s="95">
        <v>0</v>
      </c>
      <c r="M318" s="95">
        <v>0</v>
      </c>
      <c r="N318" s="95">
        <v>0</v>
      </c>
      <c r="O318" s="95">
        <v>0</v>
      </c>
      <c r="P318" s="95">
        <v>0</v>
      </c>
      <c r="Q318" s="95">
        <v>0</v>
      </c>
      <c r="R318" s="95">
        <v>0</v>
      </c>
      <c r="S318" s="50">
        <f t="shared" si="9"/>
        <v>1799.95</v>
      </c>
      <c r="T318" s="50">
        <f t="shared" si="10"/>
        <v>708.95</v>
      </c>
      <c r="U318" s="48" t="str">
        <f>VLOOKUP(B318,'FOLHA RESUMIDA'!C:I,2,0)</f>
        <v>DANIELLE MARIA P NASCIMENTO</v>
      </c>
    </row>
    <row r="319" spans="1:21" ht="15" x14ac:dyDescent="0.25">
      <c r="A319" s="97">
        <v>1</v>
      </c>
      <c r="B319" s="97">
        <v>2942</v>
      </c>
      <c r="C319" s="93" t="s">
        <v>273</v>
      </c>
      <c r="D319" s="96">
        <v>40682</v>
      </c>
      <c r="E319" s="97" t="s">
        <v>623</v>
      </c>
      <c r="F319" s="97" t="s">
        <v>492</v>
      </c>
      <c r="G319" s="95">
        <v>1348.79</v>
      </c>
      <c r="H319" s="95">
        <v>0</v>
      </c>
      <c r="I319" s="94" t="s">
        <v>624</v>
      </c>
      <c r="J319" s="95">
        <v>0</v>
      </c>
      <c r="K319" s="95">
        <v>0</v>
      </c>
      <c r="L319" s="95">
        <v>0</v>
      </c>
      <c r="M319" s="95">
        <v>0</v>
      </c>
      <c r="N319" s="95">
        <v>0</v>
      </c>
      <c r="O319" s="95">
        <v>0</v>
      </c>
      <c r="P319" s="95">
        <v>0</v>
      </c>
      <c r="Q319" s="95">
        <v>0</v>
      </c>
      <c r="R319" s="95">
        <v>0</v>
      </c>
      <c r="S319" s="50">
        <f t="shared" si="9"/>
        <v>1348.79</v>
      </c>
      <c r="T319" s="50">
        <f t="shared" si="10"/>
        <v>0</v>
      </c>
      <c r="U319" s="48" t="str">
        <f>VLOOKUP(B319,'FOLHA RESUMIDA'!C:I,2,0)</f>
        <v>ELIDIANE BARROS DA CRUZ</v>
      </c>
    </row>
    <row r="320" spans="1:21" ht="15" x14ac:dyDescent="0.25">
      <c r="A320" s="97">
        <v>1</v>
      </c>
      <c r="B320" s="97">
        <v>2943</v>
      </c>
      <c r="C320" s="93" t="s">
        <v>274</v>
      </c>
      <c r="D320" s="96">
        <v>40682</v>
      </c>
      <c r="E320" s="97" t="s">
        <v>623</v>
      </c>
      <c r="F320" s="97" t="s">
        <v>492</v>
      </c>
      <c r="G320" s="95">
        <v>1223.3900000000001</v>
      </c>
      <c r="H320" s="95">
        <v>0</v>
      </c>
      <c r="I320" s="94" t="s">
        <v>624</v>
      </c>
      <c r="J320" s="95">
        <v>0</v>
      </c>
      <c r="K320" s="95">
        <v>0</v>
      </c>
      <c r="L320" s="95">
        <v>0</v>
      </c>
      <c r="M320" s="95">
        <v>0</v>
      </c>
      <c r="N320" s="95">
        <v>0</v>
      </c>
      <c r="O320" s="95">
        <v>0</v>
      </c>
      <c r="P320" s="95">
        <v>0</v>
      </c>
      <c r="Q320" s="95">
        <v>0</v>
      </c>
      <c r="R320" s="95">
        <v>0</v>
      </c>
      <c r="S320" s="50">
        <f t="shared" si="9"/>
        <v>1223.3900000000001</v>
      </c>
      <c r="T320" s="50">
        <f t="shared" si="10"/>
        <v>0</v>
      </c>
      <c r="U320" s="48" t="str">
        <f>VLOOKUP(B320,'FOLHA RESUMIDA'!C:I,2,0)</f>
        <v>MARIA JOSE GUILHERME</v>
      </c>
    </row>
    <row r="321" spans="1:21" ht="15" x14ac:dyDescent="0.25">
      <c r="A321" s="97">
        <v>59</v>
      </c>
      <c r="B321" s="97">
        <v>2962</v>
      </c>
      <c r="C321" s="93" t="s">
        <v>468</v>
      </c>
      <c r="D321" s="96">
        <v>41732</v>
      </c>
      <c r="E321" s="97" t="s">
        <v>623</v>
      </c>
      <c r="F321" s="97" t="s">
        <v>569</v>
      </c>
      <c r="G321" s="95">
        <v>1714.22</v>
      </c>
      <c r="H321" s="95">
        <v>0</v>
      </c>
      <c r="I321" s="94" t="s">
        <v>624</v>
      </c>
      <c r="J321" s="95">
        <v>0</v>
      </c>
      <c r="K321" s="95">
        <v>0</v>
      </c>
      <c r="L321" s="95">
        <v>195.06</v>
      </c>
      <c r="M321" s="95">
        <v>0</v>
      </c>
      <c r="N321" s="95">
        <v>0</v>
      </c>
      <c r="O321" s="95">
        <v>0</v>
      </c>
      <c r="P321" s="95">
        <v>0</v>
      </c>
      <c r="Q321" s="95">
        <v>0</v>
      </c>
      <c r="R321" s="95">
        <v>0</v>
      </c>
      <c r="S321" s="50">
        <f t="shared" si="9"/>
        <v>1714.22</v>
      </c>
      <c r="T321" s="50">
        <f t="shared" si="10"/>
        <v>195.06</v>
      </c>
      <c r="U321" s="48" t="str">
        <f>VLOOKUP(B321,'FOLHA RESUMIDA'!C:I,2,0)</f>
        <v>GYSELLE SANTOS AZEVEDO</v>
      </c>
    </row>
    <row r="322" spans="1:21" ht="15" x14ac:dyDescent="0.25">
      <c r="A322" s="97">
        <v>1</v>
      </c>
      <c r="B322" s="97">
        <v>2967</v>
      </c>
      <c r="C322" s="93" t="s">
        <v>404</v>
      </c>
      <c r="D322" s="96">
        <v>41732</v>
      </c>
      <c r="E322" s="97" t="s">
        <v>623</v>
      </c>
      <c r="F322" s="97" t="s">
        <v>585</v>
      </c>
      <c r="G322" s="95">
        <v>3806.6</v>
      </c>
      <c r="H322" s="95">
        <v>0</v>
      </c>
      <c r="I322" s="94" t="s">
        <v>624</v>
      </c>
      <c r="J322" s="95">
        <v>0</v>
      </c>
      <c r="K322" s="95">
        <v>0</v>
      </c>
      <c r="L322" s="95">
        <v>0</v>
      </c>
      <c r="M322" s="95">
        <v>0</v>
      </c>
      <c r="N322" s="95">
        <v>0</v>
      </c>
      <c r="O322" s="95">
        <v>0</v>
      </c>
      <c r="P322" s="95">
        <v>0</v>
      </c>
      <c r="Q322" s="95">
        <v>0</v>
      </c>
      <c r="R322" s="95">
        <v>0</v>
      </c>
      <c r="S322" s="50">
        <f t="shared" si="9"/>
        <v>3806.6</v>
      </c>
      <c r="T322" s="50">
        <f t="shared" si="10"/>
        <v>0</v>
      </c>
      <c r="U322" s="48" t="str">
        <f>VLOOKUP(B322,'FOLHA RESUMIDA'!C:I,2,0)</f>
        <v>ALBERT ROCHA DE OLIVEIRA</v>
      </c>
    </row>
    <row r="323" spans="1:21" ht="15" x14ac:dyDescent="0.25">
      <c r="A323" s="97">
        <v>1</v>
      </c>
      <c r="B323" s="97">
        <v>2969</v>
      </c>
      <c r="C323" s="93" t="s">
        <v>275</v>
      </c>
      <c r="D323" s="96">
        <v>41732</v>
      </c>
      <c r="E323" s="97" t="s">
        <v>623</v>
      </c>
      <c r="F323" s="97" t="s">
        <v>569</v>
      </c>
      <c r="G323" s="95">
        <v>1714.23</v>
      </c>
      <c r="H323" s="95">
        <v>0</v>
      </c>
      <c r="I323" s="94" t="s">
        <v>624</v>
      </c>
      <c r="J323" s="95">
        <v>930.5</v>
      </c>
      <c r="K323" s="95">
        <v>0</v>
      </c>
      <c r="L323" s="95">
        <v>0</v>
      </c>
      <c r="M323" s="95">
        <v>0</v>
      </c>
      <c r="N323" s="95">
        <v>0</v>
      </c>
      <c r="O323" s="95">
        <v>0</v>
      </c>
      <c r="P323" s="95">
        <v>0</v>
      </c>
      <c r="Q323" s="95">
        <v>0</v>
      </c>
      <c r="R323" s="95">
        <v>0</v>
      </c>
      <c r="S323" s="50">
        <f t="shared" si="9"/>
        <v>1714.23</v>
      </c>
      <c r="T323" s="50">
        <f t="shared" si="10"/>
        <v>930.5</v>
      </c>
      <c r="U323" s="48" t="str">
        <f>VLOOKUP(B323,'FOLHA RESUMIDA'!C:I,2,0)</f>
        <v>LEYRIANE TELMA V FARIAS</v>
      </c>
    </row>
    <row r="324" spans="1:21" ht="15" x14ac:dyDescent="0.25">
      <c r="A324" s="97">
        <v>3</v>
      </c>
      <c r="B324" s="97">
        <v>2970</v>
      </c>
      <c r="C324" s="93" t="s">
        <v>405</v>
      </c>
      <c r="D324" s="96">
        <v>41732</v>
      </c>
      <c r="E324" s="97" t="s">
        <v>623</v>
      </c>
      <c r="F324" s="97" t="s">
        <v>569</v>
      </c>
      <c r="G324" s="95">
        <v>1714.22</v>
      </c>
      <c r="H324" s="95">
        <v>0</v>
      </c>
      <c r="I324" s="94" t="s">
        <v>624</v>
      </c>
      <c r="J324" s="95">
        <v>0</v>
      </c>
      <c r="K324" s="95">
        <v>0</v>
      </c>
      <c r="L324" s="95">
        <v>0</v>
      </c>
      <c r="M324" s="95">
        <v>0</v>
      </c>
      <c r="N324" s="95">
        <v>0</v>
      </c>
      <c r="O324" s="95">
        <v>0</v>
      </c>
      <c r="P324" s="95">
        <v>0</v>
      </c>
      <c r="Q324" s="95">
        <v>0</v>
      </c>
      <c r="R324" s="95">
        <v>0</v>
      </c>
      <c r="S324" s="50">
        <f t="shared" si="9"/>
        <v>1714.22</v>
      </c>
      <c r="T324" s="50">
        <f t="shared" si="10"/>
        <v>0</v>
      </c>
      <c r="U324" s="48" t="str">
        <f>VLOOKUP(B324,'FOLHA RESUMIDA'!C:I,2,0)</f>
        <v>DAYANE M VALENCA DE OLIVEIRA</v>
      </c>
    </row>
    <row r="325" spans="1:21" ht="15" x14ac:dyDescent="0.25">
      <c r="A325" s="97">
        <v>51</v>
      </c>
      <c r="B325" s="97">
        <v>2971</v>
      </c>
      <c r="C325" s="93" t="s">
        <v>459</v>
      </c>
      <c r="D325" s="96">
        <v>41732</v>
      </c>
      <c r="E325" s="97" t="s">
        <v>623</v>
      </c>
      <c r="F325" s="97" t="s">
        <v>569</v>
      </c>
      <c r="G325" s="95">
        <v>1714.22</v>
      </c>
      <c r="H325" s="95">
        <v>0</v>
      </c>
      <c r="I325" s="94" t="s">
        <v>624</v>
      </c>
      <c r="J325" s="95">
        <v>0</v>
      </c>
      <c r="K325" s="95">
        <v>0</v>
      </c>
      <c r="L325" s="95">
        <v>0</v>
      </c>
      <c r="M325" s="95">
        <v>0</v>
      </c>
      <c r="N325" s="95">
        <v>0</v>
      </c>
      <c r="O325" s="95">
        <v>0</v>
      </c>
      <c r="P325" s="95">
        <v>0</v>
      </c>
      <c r="Q325" s="95">
        <v>0</v>
      </c>
      <c r="R325" s="95">
        <v>0</v>
      </c>
      <c r="S325" s="50">
        <f t="shared" ref="S325:S388" si="11">SUM(G325:H325)</f>
        <v>1714.22</v>
      </c>
      <c r="T325" s="50">
        <f t="shared" si="10"/>
        <v>0</v>
      </c>
      <c r="U325" s="48" t="str">
        <f>VLOOKUP(B325,'FOLHA RESUMIDA'!C:I,2,0)</f>
        <v>LETYCIA THAISA V FARIAS</v>
      </c>
    </row>
    <row r="326" spans="1:21" ht="15" x14ac:dyDescent="0.25">
      <c r="A326" s="97">
        <v>10</v>
      </c>
      <c r="B326" s="97">
        <v>2973</v>
      </c>
      <c r="C326" s="93" t="s">
        <v>414</v>
      </c>
      <c r="D326" s="96">
        <v>41732</v>
      </c>
      <c r="E326" s="97" t="s">
        <v>623</v>
      </c>
      <c r="F326" s="97" t="s">
        <v>569</v>
      </c>
      <c r="G326" s="95">
        <v>1714.22</v>
      </c>
      <c r="H326" s="95">
        <v>0</v>
      </c>
      <c r="I326" s="94" t="s">
        <v>624</v>
      </c>
      <c r="J326" s="95">
        <v>0</v>
      </c>
      <c r="K326" s="95">
        <v>0</v>
      </c>
      <c r="L326" s="95">
        <v>195.06</v>
      </c>
      <c r="M326" s="95">
        <v>0</v>
      </c>
      <c r="N326" s="95">
        <v>0</v>
      </c>
      <c r="O326" s="95">
        <v>0</v>
      </c>
      <c r="P326" s="95">
        <v>0</v>
      </c>
      <c r="Q326" s="95">
        <v>0</v>
      </c>
      <c r="R326" s="95">
        <v>0</v>
      </c>
      <c r="S326" s="50">
        <f t="shared" si="11"/>
        <v>1714.22</v>
      </c>
      <c r="T326" s="50">
        <f t="shared" si="10"/>
        <v>195.06</v>
      </c>
      <c r="U326" s="48" t="str">
        <f>VLOOKUP(B326,'FOLHA RESUMIDA'!C:I,2,0)</f>
        <v>ELDERSON GOMES DA CUNHA</v>
      </c>
    </row>
    <row r="327" spans="1:21" ht="15" x14ac:dyDescent="0.25">
      <c r="A327" s="97">
        <v>3</v>
      </c>
      <c r="B327" s="97">
        <v>2974</v>
      </c>
      <c r="C327" s="93" t="s">
        <v>415</v>
      </c>
      <c r="D327" s="96">
        <v>41732</v>
      </c>
      <c r="E327" s="97" t="s">
        <v>623</v>
      </c>
      <c r="F327" s="97" t="s">
        <v>569</v>
      </c>
      <c r="G327" s="95">
        <v>1714.22</v>
      </c>
      <c r="H327" s="95">
        <v>0</v>
      </c>
      <c r="I327" s="94" t="s">
        <v>624</v>
      </c>
      <c r="J327" s="95">
        <v>0</v>
      </c>
      <c r="K327" s="95">
        <v>0</v>
      </c>
      <c r="L327" s="95">
        <v>0</v>
      </c>
      <c r="M327" s="95">
        <v>0</v>
      </c>
      <c r="N327" s="95">
        <v>0</v>
      </c>
      <c r="O327" s="95">
        <v>0</v>
      </c>
      <c r="P327" s="95">
        <v>0</v>
      </c>
      <c r="Q327" s="95">
        <v>0</v>
      </c>
      <c r="R327" s="95">
        <v>0</v>
      </c>
      <c r="S327" s="50">
        <f t="shared" si="11"/>
        <v>1714.22</v>
      </c>
      <c r="T327" s="50">
        <f t="shared" si="10"/>
        <v>0</v>
      </c>
      <c r="U327" s="48" t="str">
        <f>VLOOKUP(B327,'FOLHA RESUMIDA'!C:I,2,0)</f>
        <v>MARCELO DIEDERICHS PRATES</v>
      </c>
    </row>
    <row r="328" spans="1:21" ht="15" x14ac:dyDescent="0.25">
      <c r="A328" s="97">
        <v>23</v>
      </c>
      <c r="B328" s="97">
        <v>2977</v>
      </c>
      <c r="C328" s="93" t="s">
        <v>428</v>
      </c>
      <c r="D328" s="96">
        <v>41732</v>
      </c>
      <c r="E328" s="97" t="s">
        <v>623</v>
      </c>
      <c r="F328" s="97" t="s">
        <v>585</v>
      </c>
      <c r="G328" s="95">
        <v>3806.6</v>
      </c>
      <c r="H328" s="95">
        <v>0</v>
      </c>
      <c r="I328" s="94" t="s">
        <v>624</v>
      </c>
      <c r="J328" s="95">
        <v>0</v>
      </c>
      <c r="K328" s="95">
        <v>0</v>
      </c>
      <c r="L328" s="95">
        <v>0</v>
      </c>
      <c r="M328" s="95">
        <v>0</v>
      </c>
      <c r="N328" s="95">
        <v>0</v>
      </c>
      <c r="O328" s="95">
        <v>0</v>
      </c>
      <c r="P328" s="95">
        <v>0</v>
      </c>
      <c r="Q328" s="95">
        <v>0</v>
      </c>
      <c r="R328" s="95">
        <v>0</v>
      </c>
      <c r="S328" s="50">
        <f t="shared" si="11"/>
        <v>3806.6</v>
      </c>
      <c r="T328" s="50">
        <f t="shared" si="10"/>
        <v>0</v>
      </c>
      <c r="U328" s="48" t="str">
        <f>VLOOKUP(B328,'FOLHA RESUMIDA'!C:I,2,0)</f>
        <v>VENILTON CARLOS M CARDOSO</v>
      </c>
    </row>
    <row r="329" spans="1:21" ht="15" x14ac:dyDescent="0.25">
      <c r="A329" s="97">
        <v>23</v>
      </c>
      <c r="B329" s="97">
        <v>2978</v>
      </c>
      <c r="C329" s="93" t="s">
        <v>429</v>
      </c>
      <c r="D329" s="96">
        <v>41732</v>
      </c>
      <c r="E329" s="97" t="s">
        <v>623</v>
      </c>
      <c r="F329" s="97" t="s">
        <v>569</v>
      </c>
      <c r="G329" s="95">
        <v>1714.22</v>
      </c>
      <c r="H329" s="95">
        <v>0</v>
      </c>
      <c r="I329" s="94" t="s">
        <v>624</v>
      </c>
      <c r="J329" s="95">
        <v>0</v>
      </c>
      <c r="K329" s="95">
        <v>0</v>
      </c>
      <c r="L329" s="95">
        <v>195.06</v>
      </c>
      <c r="M329" s="95">
        <v>0</v>
      </c>
      <c r="N329" s="95">
        <v>0</v>
      </c>
      <c r="O329" s="95">
        <v>0</v>
      </c>
      <c r="P329" s="95">
        <v>0</v>
      </c>
      <c r="Q329" s="95">
        <v>0</v>
      </c>
      <c r="R329" s="95">
        <v>0</v>
      </c>
      <c r="S329" s="50">
        <f t="shared" si="11"/>
        <v>1714.22</v>
      </c>
      <c r="T329" s="50">
        <f t="shared" ref="T329:T392" si="12">SUM(J329:R329)</f>
        <v>195.06</v>
      </c>
      <c r="U329" s="48" t="str">
        <f>VLOOKUP(B329,'FOLHA RESUMIDA'!C:I,2,0)</f>
        <v>CARLOS BRUNO GOMES MACEDO</v>
      </c>
    </row>
    <row r="330" spans="1:21" ht="15" x14ac:dyDescent="0.25">
      <c r="A330" s="97">
        <v>1</v>
      </c>
      <c r="B330" s="97">
        <v>2982</v>
      </c>
      <c r="C330" s="93" t="s">
        <v>276</v>
      </c>
      <c r="D330" s="96">
        <v>41732</v>
      </c>
      <c r="E330" s="97" t="s">
        <v>623</v>
      </c>
      <c r="F330" s="97" t="s">
        <v>582</v>
      </c>
      <c r="G330" s="95">
        <v>2982.55</v>
      </c>
      <c r="H330" s="95">
        <v>0</v>
      </c>
      <c r="I330" s="94" t="s">
        <v>624</v>
      </c>
      <c r="J330" s="95">
        <v>0</v>
      </c>
      <c r="K330" s="95">
        <v>0</v>
      </c>
      <c r="L330" s="95">
        <v>0</v>
      </c>
      <c r="M330" s="95">
        <v>0</v>
      </c>
      <c r="N330" s="95">
        <v>0</v>
      </c>
      <c r="O330" s="95">
        <v>0</v>
      </c>
      <c r="P330" s="95">
        <v>0</v>
      </c>
      <c r="Q330" s="95">
        <v>0</v>
      </c>
      <c r="R330" s="95">
        <v>0</v>
      </c>
      <c r="S330" s="50">
        <f t="shared" si="11"/>
        <v>2982.55</v>
      </c>
      <c r="T330" s="50">
        <f t="shared" si="12"/>
        <v>0</v>
      </c>
      <c r="U330" s="48" t="str">
        <f>VLOOKUP(B330,'FOLHA RESUMIDA'!C:I,2,0)</f>
        <v>CINTIA MARIA LEITE DO N AVELAR</v>
      </c>
    </row>
    <row r="331" spans="1:21" ht="15" x14ac:dyDescent="0.25">
      <c r="A331" s="97">
        <v>1</v>
      </c>
      <c r="B331" s="97">
        <v>2983</v>
      </c>
      <c r="C331" s="93" t="s">
        <v>277</v>
      </c>
      <c r="D331" s="96">
        <v>41732</v>
      </c>
      <c r="E331" s="97" t="s">
        <v>623</v>
      </c>
      <c r="F331" s="97" t="s">
        <v>575</v>
      </c>
      <c r="G331" s="95">
        <v>1714.22</v>
      </c>
      <c r="H331" s="95">
        <v>0</v>
      </c>
      <c r="I331" s="94" t="s">
        <v>624</v>
      </c>
      <c r="J331" s="95">
        <v>708.95</v>
      </c>
      <c r="K331" s="95">
        <v>0</v>
      </c>
      <c r="L331" s="95">
        <v>0</v>
      </c>
      <c r="M331" s="95">
        <v>0</v>
      </c>
      <c r="N331" s="95">
        <v>0</v>
      </c>
      <c r="O331" s="95">
        <v>0</v>
      </c>
      <c r="P331" s="95">
        <v>0</v>
      </c>
      <c r="Q331" s="95">
        <v>0</v>
      </c>
      <c r="R331" s="95">
        <v>0</v>
      </c>
      <c r="S331" s="50">
        <f t="shared" si="11"/>
        <v>1714.22</v>
      </c>
      <c r="T331" s="50">
        <f t="shared" si="12"/>
        <v>708.95</v>
      </c>
      <c r="U331" s="48" t="str">
        <f>VLOOKUP(B331,'FOLHA RESUMIDA'!C:I,2,0)</f>
        <v>EMILLY INOCENCIO DA SILVA</v>
      </c>
    </row>
    <row r="332" spans="1:21" ht="15" x14ac:dyDescent="0.25">
      <c r="A332" s="97">
        <v>1</v>
      </c>
      <c r="B332" s="97">
        <v>2988</v>
      </c>
      <c r="C332" s="93" t="s">
        <v>278</v>
      </c>
      <c r="D332" s="96">
        <v>41732</v>
      </c>
      <c r="E332" s="97" t="s">
        <v>623</v>
      </c>
      <c r="F332" s="97" t="s">
        <v>561</v>
      </c>
      <c r="G332" s="95">
        <v>2982.55</v>
      </c>
      <c r="H332" s="95">
        <v>0</v>
      </c>
      <c r="I332" s="94" t="s">
        <v>624</v>
      </c>
      <c r="J332" s="95">
        <v>0</v>
      </c>
      <c r="K332" s="95">
        <v>0</v>
      </c>
      <c r="L332" s="95">
        <v>0</v>
      </c>
      <c r="M332" s="95">
        <v>0</v>
      </c>
      <c r="N332" s="95">
        <v>0</v>
      </c>
      <c r="O332" s="95">
        <v>0</v>
      </c>
      <c r="P332" s="95">
        <v>0</v>
      </c>
      <c r="Q332" s="95">
        <v>0</v>
      </c>
      <c r="R332" s="95">
        <v>0</v>
      </c>
      <c r="S332" s="50">
        <f t="shared" si="11"/>
        <v>2982.55</v>
      </c>
      <c r="T332" s="50">
        <f t="shared" si="12"/>
        <v>0</v>
      </c>
      <c r="U332" s="48" t="str">
        <f>VLOOKUP(B332,'FOLHA RESUMIDA'!C:I,2,0)</f>
        <v>GERALDO CRISTOVAO DE O FILHO</v>
      </c>
    </row>
    <row r="333" spans="1:21" ht="15" x14ac:dyDescent="0.25">
      <c r="A333" s="97">
        <v>1</v>
      </c>
      <c r="B333" s="97">
        <v>2991</v>
      </c>
      <c r="C333" s="93" t="s">
        <v>279</v>
      </c>
      <c r="D333" s="96">
        <v>41732</v>
      </c>
      <c r="E333" s="97" t="s">
        <v>623</v>
      </c>
      <c r="F333" s="97" t="s">
        <v>496</v>
      </c>
      <c r="G333" s="95">
        <v>1714.22</v>
      </c>
      <c r="H333" s="95">
        <v>0</v>
      </c>
      <c r="I333" s="94" t="s">
        <v>624</v>
      </c>
      <c r="J333" s="95">
        <v>708.95</v>
      </c>
      <c r="K333" s="95">
        <v>0</v>
      </c>
      <c r="L333" s="95">
        <v>0</v>
      </c>
      <c r="M333" s="95">
        <v>0</v>
      </c>
      <c r="N333" s="95">
        <v>0</v>
      </c>
      <c r="O333" s="95">
        <v>0</v>
      </c>
      <c r="P333" s="95">
        <v>0</v>
      </c>
      <c r="Q333" s="95">
        <v>0</v>
      </c>
      <c r="R333" s="95">
        <v>0</v>
      </c>
      <c r="S333" s="50">
        <f t="shared" si="11"/>
        <v>1714.22</v>
      </c>
      <c r="T333" s="50">
        <f t="shared" si="12"/>
        <v>708.95</v>
      </c>
      <c r="U333" s="48" t="str">
        <f>VLOOKUP(B333,'FOLHA RESUMIDA'!C:I,2,0)</f>
        <v>MARILENE ARRUDA DE BARROS</v>
      </c>
    </row>
    <row r="334" spans="1:21" ht="15" x14ac:dyDescent="0.25">
      <c r="A334" s="97">
        <v>1</v>
      </c>
      <c r="B334" s="97">
        <v>2995</v>
      </c>
      <c r="C334" s="93" t="s">
        <v>280</v>
      </c>
      <c r="D334" s="96">
        <v>41751</v>
      </c>
      <c r="E334" s="97" t="s">
        <v>623</v>
      </c>
      <c r="F334" s="97" t="s">
        <v>584</v>
      </c>
      <c r="G334" s="95">
        <v>5191.91</v>
      </c>
      <c r="H334" s="95">
        <v>0</v>
      </c>
      <c r="I334" s="94" t="s">
        <v>624</v>
      </c>
      <c r="J334" s="95">
        <v>1993.92</v>
      </c>
      <c r="K334" s="95">
        <v>0</v>
      </c>
      <c r="L334" s="95">
        <v>0</v>
      </c>
      <c r="M334" s="95">
        <v>0</v>
      </c>
      <c r="N334" s="95">
        <v>0</v>
      </c>
      <c r="O334" s="95">
        <v>0</v>
      </c>
      <c r="P334" s="95">
        <v>0</v>
      </c>
      <c r="Q334" s="95">
        <v>0</v>
      </c>
      <c r="R334" s="95">
        <v>0</v>
      </c>
      <c r="S334" s="50">
        <f t="shared" si="11"/>
        <v>5191.91</v>
      </c>
      <c r="T334" s="50">
        <f t="shared" si="12"/>
        <v>1993.92</v>
      </c>
      <c r="U334" s="48" t="str">
        <f>VLOOKUP(B334,'FOLHA RESUMIDA'!C:I,2,0)</f>
        <v>FLAVIELLE MARTINS DE MELO</v>
      </c>
    </row>
    <row r="335" spans="1:21" ht="15" x14ac:dyDescent="0.25">
      <c r="A335" s="97">
        <v>1</v>
      </c>
      <c r="B335" s="97">
        <v>2996</v>
      </c>
      <c r="C335" s="93" t="s">
        <v>281</v>
      </c>
      <c r="D335" s="96">
        <v>41751</v>
      </c>
      <c r="E335" s="97" t="s">
        <v>623</v>
      </c>
      <c r="F335" s="97" t="s">
        <v>584</v>
      </c>
      <c r="G335" s="95">
        <v>5191.91</v>
      </c>
      <c r="H335" s="95">
        <v>0</v>
      </c>
      <c r="I335" s="94" t="s">
        <v>624</v>
      </c>
      <c r="J335" s="95">
        <v>0</v>
      </c>
      <c r="K335" s="95">
        <v>0</v>
      </c>
      <c r="L335" s="95">
        <v>0</v>
      </c>
      <c r="M335" s="95">
        <v>0</v>
      </c>
      <c r="N335" s="95">
        <v>0</v>
      </c>
      <c r="O335" s="95">
        <v>0</v>
      </c>
      <c r="P335" s="95">
        <v>0</v>
      </c>
      <c r="Q335" s="95">
        <v>0</v>
      </c>
      <c r="R335" s="95">
        <v>0</v>
      </c>
      <c r="S335" s="50">
        <f t="shared" si="11"/>
        <v>5191.91</v>
      </c>
      <c r="T335" s="50">
        <f t="shared" si="12"/>
        <v>0</v>
      </c>
      <c r="U335" s="48" t="str">
        <f>VLOOKUP(B335,'FOLHA RESUMIDA'!C:I,2,0)</f>
        <v>LUCIANO BARROS COSTA</v>
      </c>
    </row>
    <row r="336" spans="1:21" ht="15" x14ac:dyDescent="0.25">
      <c r="A336" s="97">
        <v>1</v>
      </c>
      <c r="B336" s="97">
        <v>2997</v>
      </c>
      <c r="C336" s="93" t="s">
        <v>282</v>
      </c>
      <c r="D336" s="96">
        <v>41751</v>
      </c>
      <c r="E336" s="97" t="s">
        <v>623</v>
      </c>
      <c r="F336" s="97" t="s">
        <v>584</v>
      </c>
      <c r="G336" s="95">
        <v>5191.91</v>
      </c>
      <c r="H336" s="95">
        <v>0</v>
      </c>
      <c r="I336" s="94" t="s">
        <v>624</v>
      </c>
      <c r="J336" s="95">
        <v>0</v>
      </c>
      <c r="K336" s="95">
        <v>0</v>
      </c>
      <c r="L336" s="95">
        <v>0</v>
      </c>
      <c r="M336" s="95">
        <v>0</v>
      </c>
      <c r="N336" s="95">
        <v>0</v>
      </c>
      <c r="O336" s="95">
        <v>0</v>
      </c>
      <c r="P336" s="95">
        <v>0</v>
      </c>
      <c r="Q336" s="95">
        <v>0</v>
      </c>
      <c r="R336" s="95">
        <v>0</v>
      </c>
      <c r="S336" s="50">
        <f t="shared" si="11"/>
        <v>5191.91</v>
      </c>
      <c r="T336" s="50">
        <f t="shared" si="12"/>
        <v>0</v>
      </c>
      <c r="U336" s="48" t="str">
        <f>VLOOKUP(B336,'FOLHA RESUMIDA'!C:I,2,0)</f>
        <v>LUIZA BEATRIZ DE M SANTOS</v>
      </c>
    </row>
    <row r="337" spans="1:21" ht="15" x14ac:dyDescent="0.25">
      <c r="A337" s="97">
        <v>1</v>
      </c>
      <c r="B337" s="97">
        <v>2998</v>
      </c>
      <c r="C337" s="93" t="s">
        <v>283</v>
      </c>
      <c r="D337" s="96">
        <v>41751</v>
      </c>
      <c r="E337" s="97" t="s">
        <v>623</v>
      </c>
      <c r="F337" s="97" t="s">
        <v>584</v>
      </c>
      <c r="G337" s="95">
        <v>5191.91</v>
      </c>
      <c r="H337" s="95">
        <v>0</v>
      </c>
      <c r="I337" s="94" t="s">
        <v>624</v>
      </c>
      <c r="J337" s="95">
        <v>5739.47</v>
      </c>
      <c r="K337" s="95">
        <v>0</v>
      </c>
      <c r="L337" s="95">
        <v>0</v>
      </c>
      <c r="M337" s="95">
        <v>0</v>
      </c>
      <c r="N337" s="95">
        <v>0</v>
      </c>
      <c r="O337" s="95">
        <v>0</v>
      </c>
      <c r="P337" s="95">
        <v>0</v>
      </c>
      <c r="Q337" s="95">
        <v>0</v>
      </c>
      <c r="R337" s="95">
        <v>0</v>
      </c>
      <c r="S337" s="50">
        <f t="shared" si="11"/>
        <v>5191.91</v>
      </c>
      <c r="T337" s="50">
        <f t="shared" si="12"/>
        <v>5739.47</v>
      </c>
      <c r="U337" s="48" t="str">
        <f>VLOOKUP(B337,'FOLHA RESUMIDA'!C:I,2,0)</f>
        <v>MIGUEL WILSON REGUEIRA RIBEIRO</v>
      </c>
    </row>
    <row r="338" spans="1:21" ht="15" x14ac:dyDescent="0.25">
      <c r="A338" s="97">
        <v>1</v>
      </c>
      <c r="B338" s="97">
        <v>3003</v>
      </c>
      <c r="C338" s="93" t="s">
        <v>284</v>
      </c>
      <c r="D338" s="96">
        <v>41751</v>
      </c>
      <c r="E338" s="97" t="s">
        <v>623</v>
      </c>
      <c r="F338" s="97" t="s">
        <v>498</v>
      </c>
      <c r="G338" s="95">
        <v>2982.55</v>
      </c>
      <c r="H338" s="95">
        <v>0</v>
      </c>
      <c r="I338" s="94" t="s">
        <v>624</v>
      </c>
      <c r="J338" s="95">
        <v>708.95</v>
      </c>
      <c r="K338" s="95">
        <v>0</v>
      </c>
      <c r="L338" s="95">
        <v>0</v>
      </c>
      <c r="M338" s="95">
        <v>0</v>
      </c>
      <c r="N338" s="95">
        <v>0</v>
      </c>
      <c r="O338" s="95">
        <v>0</v>
      </c>
      <c r="P338" s="95">
        <v>0</v>
      </c>
      <c r="Q338" s="95">
        <v>0</v>
      </c>
      <c r="R338" s="95">
        <v>0</v>
      </c>
      <c r="S338" s="50">
        <f t="shared" si="11"/>
        <v>2982.55</v>
      </c>
      <c r="T338" s="50">
        <f t="shared" si="12"/>
        <v>708.95</v>
      </c>
      <c r="U338" s="48" t="str">
        <f>VLOOKUP(B338,'FOLHA RESUMIDA'!C:I,2,0)</f>
        <v>CAETANO SILVA DIAS</v>
      </c>
    </row>
    <row r="339" spans="1:21" ht="15" x14ac:dyDescent="0.25">
      <c r="A339" s="97">
        <v>1</v>
      </c>
      <c r="B339" s="97">
        <v>3004</v>
      </c>
      <c r="C339" s="93" t="s">
        <v>285</v>
      </c>
      <c r="D339" s="96">
        <v>41751</v>
      </c>
      <c r="E339" s="97" t="s">
        <v>623</v>
      </c>
      <c r="F339" s="97" t="s">
        <v>498</v>
      </c>
      <c r="G339" s="95">
        <v>2982.55</v>
      </c>
      <c r="H339" s="95">
        <v>0</v>
      </c>
      <c r="I339" s="94" t="s">
        <v>624</v>
      </c>
      <c r="J339" s="95">
        <v>708.95</v>
      </c>
      <c r="K339" s="95">
        <v>0</v>
      </c>
      <c r="L339" s="95">
        <v>0</v>
      </c>
      <c r="M339" s="95">
        <v>0</v>
      </c>
      <c r="N339" s="95">
        <v>0</v>
      </c>
      <c r="O339" s="95">
        <v>0</v>
      </c>
      <c r="P339" s="95">
        <v>0</v>
      </c>
      <c r="Q339" s="95">
        <v>0</v>
      </c>
      <c r="R339" s="95">
        <v>0</v>
      </c>
      <c r="S339" s="50">
        <f t="shared" si="11"/>
        <v>2982.55</v>
      </c>
      <c r="T339" s="50">
        <f t="shared" si="12"/>
        <v>708.95</v>
      </c>
      <c r="U339" s="48" t="str">
        <f>VLOOKUP(B339,'FOLHA RESUMIDA'!C:I,2,0)</f>
        <v>ITHALO IGOR DANTAS E SILVA</v>
      </c>
    </row>
    <row r="340" spans="1:21" ht="15" x14ac:dyDescent="0.25">
      <c r="A340" s="97">
        <v>1</v>
      </c>
      <c r="B340" s="97">
        <v>3012</v>
      </c>
      <c r="C340" s="93" t="s">
        <v>286</v>
      </c>
      <c r="D340" s="96">
        <v>41751</v>
      </c>
      <c r="E340" s="97" t="s">
        <v>623</v>
      </c>
      <c r="F340" s="97" t="s">
        <v>574</v>
      </c>
      <c r="G340" s="95">
        <v>1714.22</v>
      </c>
      <c r="H340" s="95">
        <v>0</v>
      </c>
      <c r="I340" s="94" t="s">
        <v>624</v>
      </c>
      <c r="J340" s="95">
        <v>0</v>
      </c>
      <c r="K340" s="95">
        <v>0</v>
      </c>
      <c r="L340" s="95">
        <v>0</v>
      </c>
      <c r="M340" s="95">
        <v>0</v>
      </c>
      <c r="N340" s="95">
        <v>0</v>
      </c>
      <c r="O340" s="95">
        <v>0</v>
      </c>
      <c r="P340" s="95">
        <v>0</v>
      </c>
      <c r="Q340" s="95">
        <v>0</v>
      </c>
      <c r="R340" s="95">
        <v>0</v>
      </c>
      <c r="S340" s="50">
        <f t="shared" si="11"/>
        <v>1714.22</v>
      </c>
      <c r="T340" s="50">
        <f t="shared" si="12"/>
        <v>0</v>
      </c>
      <c r="U340" s="48" t="str">
        <f>VLOOKUP(B340,'FOLHA RESUMIDA'!C:I,2,0)</f>
        <v>ESTELA FELIPE DE OLIVEIRA</v>
      </c>
    </row>
    <row r="341" spans="1:21" ht="15" x14ac:dyDescent="0.25">
      <c r="A341" s="97">
        <v>1</v>
      </c>
      <c r="B341" s="97">
        <v>3015</v>
      </c>
      <c r="C341" s="93" t="s">
        <v>287</v>
      </c>
      <c r="D341" s="96">
        <v>41751</v>
      </c>
      <c r="E341" s="97" t="s">
        <v>623</v>
      </c>
      <c r="F341" s="97" t="s">
        <v>574</v>
      </c>
      <c r="G341" s="95">
        <v>1714.22</v>
      </c>
      <c r="H341" s="95">
        <v>0</v>
      </c>
      <c r="I341" s="94" t="s">
        <v>624</v>
      </c>
      <c r="J341" s="95">
        <v>0</v>
      </c>
      <c r="K341" s="95">
        <v>0</v>
      </c>
      <c r="L341" s="95">
        <v>0</v>
      </c>
      <c r="M341" s="95">
        <v>0</v>
      </c>
      <c r="N341" s="95">
        <v>0</v>
      </c>
      <c r="O341" s="95">
        <v>0</v>
      </c>
      <c r="P341" s="95">
        <v>0</v>
      </c>
      <c r="Q341" s="95">
        <v>0</v>
      </c>
      <c r="R341" s="95">
        <v>0</v>
      </c>
      <c r="S341" s="50">
        <f t="shared" si="11"/>
        <v>1714.22</v>
      </c>
      <c r="T341" s="50">
        <f t="shared" si="12"/>
        <v>0</v>
      </c>
      <c r="U341" s="48" t="str">
        <f>VLOOKUP(B341,'FOLHA RESUMIDA'!C:I,2,0)</f>
        <v>MARIA DANIELLE DE SOUZA SANTOS</v>
      </c>
    </row>
    <row r="342" spans="1:21" ht="15" x14ac:dyDescent="0.25">
      <c r="A342" s="97">
        <v>1</v>
      </c>
      <c r="B342" s="97">
        <v>3016</v>
      </c>
      <c r="C342" s="93" t="s">
        <v>288</v>
      </c>
      <c r="D342" s="96">
        <v>41751</v>
      </c>
      <c r="E342" s="97" t="s">
        <v>623</v>
      </c>
      <c r="F342" s="97" t="s">
        <v>574</v>
      </c>
      <c r="G342" s="95">
        <v>1714.22</v>
      </c>
      <c r="H342" s="95">
        <v>0</v>
      </c>
      <c r="I342" s="94" t="s">
        <v>624</v>
      </c>
      <c r="J342" s="95">
        <v>0</v>
      </c>
      <c r="K342" s="95">
        <v>0</v>
      </c>
      <c r="L342" s="95">
        <v>0</v>
      </c>
      <c r="M342" s="95">
        <v>0</v>
      </c>
      <c r="N342" s="95">
        <v>0</v>
      </c>
      <c r="O342" s="95">
        <v>0</v>
      </c>
      <c r="P342" s="95">
        <v>0</v>
      </c>
      <c r="Q342" s="95">
        <v>0</v>
      </c>
      <c r="R342" s="95">
        <v>0</v>
      </c>
      <c r="S342" s="50">
        <f t="shared" si="11"/>
        <v>1714.22</v>
      </c>
      <c r="T342" s="50">
        <f t="shared" si="12"/>
        <v>0</v>
      </c>
      <c r="U342" s="48" t="str">
        <f>VLOOKUP(B342,'FOLHA RESUMIDA'!C:I,2,0)</f>
        <v>MARIANA SILVA MONTEIRO</v>
      </c>
    </row>
    <row r="343" spans="1:21" ht="15" x14ac:dyDescent="0.25">
      <c r="A343" s="97">
        <v>1</v>
      </c>
      <c r="B343" s="97">
        <v>3019</v>
      </c>
      <c r="C343" s="93" t="s">
        <v>289</v>
      </c>
      <c r="D343" s="96">
        <v>41751</v>
      </c>
      <c r="E343" s="97" t="s">
        <v>623</v>
      </c>
      <c r="F343" s="97" t="s">
        <v>574</v>
      </c>
      <c r="G343" s="95">
        <v>1714.22</v>
      </c>
      <c r="H343" s="95">
        <v>0</v>
      </c>
      <c r="I343" s="94" t="s">
        <v>624</v>
      </c>
      <c r="J343" s="95">
        <v>0</v>
      </c>
      <c r="K343" s="95">
        <v>0</v>
      </c>
      <c r="L343" s="95">
        <v>0</v>
      </c>
      <c r="M343" s="95">
        <v>0</v>
      </c>
      <c r="N343" s="95">
        <v>0</v>
      </c>
      <c r="O343" s="95">
        <v>0</v>
      </c>
      <c r="P343" s="95">
        <v>0</v>
      </c>
      <c r="Q343" s="95">
        <v>0</v>
      </c>
      <c r="R343" s="95">
        <v>0</v>
      </c>
      <c r="S343" s="50">
        <f t="shared" si="11"/>
        <v>1714.22</v>
      </c>
      <c r="T343" s="50">
        <f t="shared" si="12"/>
        <v>0</v>
      </c>
      <c r="U343" s="48" t="str">
        <f>VLOOKUP(B343,'FOLHA RESUMIDA'!C:I,2,0)</f>
        <v>SUIANNE P PASSOS B MONTEIRO</v>
      </c>
    </row>
    <row r="344" spans="1:21" ht="15" x14ac:dyDescent="0.25">
      <c r="A344" s="97">
        <v>1</v>
      </c>
      <c r="B344" s="97">
        <v>3020</v>
      </c>
      <c r="C344" s="93" t="s">
        <v>290</v>
      </c>
      <c r="D344" s="96">
        <v>41751</v>
      </c>
      <c r="E344" s="97" t="s">
        <v>623</v>
      </c>
      <c r="F344" s="97" t="s">
        <v>568</v>
      </c>
      <c r="G344" s="95">
        <v>1714.22</v>
      </c>
      <c r="H344" s="95">
        <v>0</v>
      </c>
      <c r="I344" s="94" t="s">
        <v>624</v>
      </c>
      <c r="J344" s="95">
        <v>0</v>
      </c>
      <c r="K344" s="95">
        <v>0</v>
      </c>
      <c r="L344" s="95">
        <v>0</v>
      </c>
      <c r="M344" s="95">
        <v>0</v>
      </c>
      <c r="N344" s="95">
        <v>0</v>
      </c>
      <c r="O344" s="95">
        <v>0</v>
      </c>
      <c r="P344" s="95">
        <v>0</v>
      </c>
      <c r="Q344" s="95">
        <v>0</v>
      </c>
      <c r="R344" s="95">
        <v>0</v>
      </c>
      <c r="S344" s="50">
        <f t="shared" si="11"/>
        <v>1714.22</v>
      </c>
      <c r="T344" s="50">
        <f t="shared" si="12"/>
        <v>0</v>
      </c>
      <c r="U344" s="48" t="str">
        <f>VLOOKUP(B344,'FOLHA RESUMIDA'!C:I,2,0)</f>
        <v>GIVANICE MARIA MACHADO</v>
      </c>
    </row>
    <row r="345" spans="1:21" ht="15" x14ac:dyDescent="0.25">
      <c r="A345" s="97">
        <v>10</v>
      </c>
      <c r="B345" s="97">
        <v>3023</v>
      </c>
      <c r="C345" s="93" t="s">
        <v>424</v>
      </c>
      <c r="D345" s="96">
        <v>41751</v>
      </c>
      <c r="E345" s="97" t="s">
        <v>623</v>
      </c>
      <c r="F345" s="97" t="s">
        <v>585</v>
      </c>
      <c r="G345" s="95">
        <v>3806.6</v>
      </c>
      <c r="H345" s="95">
        <v>0</v>
      </c>
      <c r="I345" s="94" t="s">
        <v>624</v>
      </c>
      <c r="J345" s="95">
        <v>0</v>
      </c>
      <c r="K345" s="95">
        <v>0</v>
      </c>
      <c r="L345" s="95">
        <v>0</v>
      </c>
      <c r="M345" s="95">
        <v>0</v>
      </c>
      <c r="N345" s="95">
        <v>0</v>
      </c>
      <c r="O345" s="95">
        <v>0</v>
      </c>
      <c r="P345" s="95">
        <v>0</v>
      </c>
      <c r="Q345" s="95">
        <v>0</v>
      </c>
      <c r="R345" s="95">
        <v>0</v>
      </c>
      <c r="S345" s="50">
        <f t="shared" si="11"/>
        <v>3806.6</v>
      </c>
      <c r="T345" s="50">
        <f t="shared" si="12"/>
        <v>0</v>
      </c>
      <c r="U345" s="48" t="str">
        <f>VLOOKUP(B345,'FOLHA RESUMIDA'!C:I,2,0)</f>
        <v>SERGIO ARAUJO DE OLIVEIRA</v>
      </c>
    </row>
    <row r="346" spans="1:21" ht="15" x14ac:dyDescent="0.25">
      <c r="A346" s="97">
        <v>3</v>
      </c>
      <c r="B346" s="97">
        <v>3025</v>
      </c>
      <c r="C346" s="93" t="s">
        <v>462</v>
      </c>
      <c r="D346" s="96">
        <v>41751</v>
      </c>
      <c r="E346" s="97" t="s">
        <v>623</v>
      </c>
      <c r="F346" s="97" t="s">
        <v>585</v>
      </c>
      <c r="G346" s="95">
        <v>3806.6</v>
      </c>
      <c r="H346" s="95">
        <v>0</v>
      </c>
      <c r="I346" s="94" t="s">
        <v>624</v>
      </c>
      <c r="J346" s="95">
        <v>0</v>
      </c>
      <c r="K346" s="95">
        <v>0</v>
      </c>
      <c r="L346" s="95">
        <v>0</v>
      </c>
      <c r="M346" s="95">
        <v>0</v>
      </c>
      <c r="N346" s="95">
        <v>0</v>
      </c>
      <c r="O346" s="95">
        <v>0</v>
      </c>
      <c r="P346" s="95">
        <v>0</v>
      </c>
      <c r="Q346" s="95">
        <v>0</v>
      </c>
      <c r="R346" s="95">
        <v>0</v>
      </c>
      <c r="S346" s="50">
        <f t="shared" si="11"/>
        <v>3806.6</v>
      </c>
      <c r="T346" s="50">
        <f t="shared" si="12"/>
        <v>0</v>
      </c>
      <c r="U346" s="48" t="str">
        <f>VLOOKUP(B346,'FOLHA RESUMIDA'!C:I,2,0)</f>
        <v>MARIANA KAROLYNE G DE SOUZA</v>
      </c>
    </row>
    <row r="347" spans="1:21" ht="15" x14ac:dyDescent="0.25">
      <c r="A347" s="97">
        <v>48</v>
      </c>
      <c r="B347" s="97">
        <v>3027</v>
      </c>
      <c r="C347" s="93" t="s">
        <v>291</v>
      </c>
      <c r="D347" s="96">
        <v>41751</v>
      </c>
      <c r="E347" s="97" t="s">
        <v>623</v>
      </c>
      <c r="F347" s="97" t="s">
        <v>585</v>
      </c>
      <c r="G347" s="95">
        <v>3806.6</v>
      </c>
      <c r="H347" s="95">
        <v>0</v>
      </c>
      <c r="I347" s="94" t="s">
        <v>624</v>
      </c>
      <c r="J347" s="95">
        <v>0</v>
      </c>
      <c r="K347" s="95">
        <v>0</v>
      </c>
      <c r="L347" s="95">
        <v>0</v>
      </c>
      <c r="M347" s="95">
        <v>0</v>
      </c>
      <c r="N347" s="95">
        <v>0</v>
      </c>
      <c r="O347" s="95">
        <v>0</v>
      </c>
      <c r="P347" s="95">
        <v>0</v>
      </c>
      <c r="Q347" s="95">
        <v>0</v>
      </c>
      <c r="R347" s="95">
        <v>0</v>
      </c>
      <c r="S347" s="50">
        <f t="shared" si="11"/>
        <v>3806.6</v>
      </c>
      <c r="T347" s="50">
        <f t="shared" si="12"/>
        <v>0</v>
      </c>
      <c r="U347" s="48" t="str">
        <f>VLOOKUP(B347,'FOLHA RESUMIDA'!C:I,2,0)</f>
        <v>MARILIA MILENA R PIRES</v>
      </c>
    </row>
    <row r="348" spans="1:21" ht="15" x14ac:dyDescent="0.25">
      <c r="A348" s="97">
        <v>1</v>
      </c>
      <c r="B348" s="97">
        <v>3028</v>
      </c>
      <c r="C348" s="93" t="s">
        <v>292</v>
      </c>
      <c r="D348" s="96">
        <v>41775</v>
      </c>
      <c r="E348" s="97" t="s">
        <v>623</v>
      </c>
      <c r="F348" s="97" t="s">
        <v>584</v>
      </c>
      <c r="G348" s="95">
        <v>5191.91</v>
      </c>
      <c r="H348" s="95">
        <v>0</v>
      </c>
      <c r="I348" s="94" t="s">
        <v>624</v>
      </c>
      <c r="J348" s="95">
        <v>1993.92</v>
      </c>
      <c r="K348" s="95">
        <v>0</v>
      </c>
      <c r="L348" s="95">
        <v>0</v>
      </c>
      <c r="M348" s="95">
        <v>0</v>
      </c>
      <c r="N348" s="95">
        <v>0</v>
      </c>
      <c r="O348" s="95">
        <v>0</v>
      </c>
      <c r="P348" s="95">
        <v>0</v>
      </c>
      <c r="Q348" s="95">
        <v>0</v>
      </c>
      <c r="R348" s="95">
        <v>0</v>
      </c>
      <c r="S348" s="50">
        <f t="shared" si="11"/>
        <v>5191.91</v>
      </c>
      <c r="T348" s="50">
        <f t="shared" si="12"/>
        <v>1993.92</v>
      </c>
      <c r="U348" s="48" t="str">
        <f>VLOOKUP(B348,'FOLHA RESUMIDA'!C:I,2,0)</f>
        <v>KATIA RAQUEL DE A OLIVEIRA</v>
      </c>
    </row>
    <row r="349" spans="1:21" ht="15" x14ac:dyDescent="0.25">
      <c r="A349" s="97">
        <v>51</v>
      </c>
      <c r="B349" s="97">
        <v>3029</v>
      </c>
      <c r="C349" s="93" t="s">
        <v>460</v>
      </c>
      <c r="D349" s="96">
        <v>41806</v>
      </c>
      <c r="E349" s="97" t="s">
        <v>623</v>
      </c>
      <c r="F349" s="97" t="s">
        <v>585</v>
      </c>
      <c r="G349" s="95">
        <v>3806.6</v>
      </c>
      <c r="H349" s="95">
        <v>0</v>
      </c>
      <c r="I349" s="94" t="s">
        <v>624</v>
      </c>
      <c r="J349" s="95">
        <v>0</v>
      </c>
      <c r="K349" s="95">
        <v>0</v>
      </c>
      <c r="L349" s="95">
        <v>0</v>
      </c>
      <c r="M349" s="95">
        <v>0</v>
      </c>
      <c r="N349" s="95">
        <v>0</v>
      </c>
      <c r="O349" s="95">
        <v>0</v>
      </c>
      <c r="P349" s="95">
        <v>0</v>
      </c>
      <c r="Q349" s="95">
        <v>0</v>
      </c>
      <c r="R349" s="95">
        <v>0</v>
      </c>
      <c r="S349" s="50">
        <f t="shared" si="11"/>
        <v>3806.6</v>
      </c>
      <c r="T349" s="50">
        <f t="shared" si="12"/>
        <v>0</v>
      </c>
      <c r="U349" s="48" t="str">
        <f>VLOOKUP(B349,'FOLHA RESUMIDA'!C:I,2,0)</f>
        <v>RISOALDO DUARTE DA S JUNIOR</v>
      </c>
    </row>
    <row r="350" spans="1:21" ht="15" x14ac:dyDescent="0.25">
      <c r="A350" s="97">
        <v>1</v>
      </c>
      <c r="B350" s="97">
        <v>3031</v>
      </c>
      <c r="C350" s="93" t="s">
        <v>293</v>
      </c>
      <c r="D350" s="96">
        <v>41782</v>
      </c>
      <c r="E350" s="97" t="s">
        <v>623</v>
      </c>
      <c r="F350" s="97" t="s">
        <v>583</v>
      </c>
      <c r="G350" s="95">
        <v>5905.32</v>
      </c>
      <c r="H350" s="95">
        <v>0</v>
      </c>
      <c r="I350" s="94" t="s">
        <v>624</v>
      </c>
      <c r="J350" s="95">
        <v>0</v>
      </c>
      <c r="K350" s="95">
        <v>0</v>
      </c>
      <c r="L350" s="95">
        <v>0</v>
      </c>
      <c r="M350" s="95">
        <v>0</v>
      </c>
      <c r="N350" s="95">
        <v>0</v>
      </c>
      <c r="O350" s="95">
        <v>0</v>
      </c>
      <c r="P350" s="95">
        <v>0</v>
      </c>
      <c r="Q350" s="95">
        <v>0</v>
      </c>
      <c r="R350" s="95">
        <v>0</v>
      </c>
      <c r="S350" s="50">
        <f t="shared" si="11"/>
        <v>5905.32</v>
      </c>
      <c r="T350" s="50">
        <f t="shared" si="12"/>
        <v>0</v>
      </c>
      <c r="U350" s="48" t="str">
        <f>VLOOKUP(B350,'FOLHA RESUMIDA'!C:I,2,0)</f>
        <v>DENNYS LAPENDA FAGUNDES</v>
      </c>
    </row>
    <row r="351" spans="1:21" ht="15" x14ac:dyDescent="0.25">
      <c r="A351" s="97">
        <v>1</v>
      </c>
      <c r="B351" s="97">
        <v>3032</v>
      </c>
      <c r="C351" s="93" t="s">
        <v>402</v>
      </c>
      <c r="D351" s="96">
        <v>41806</v>
      </c>
      <c r="E351" s="97" t="s">
        <v>623</v>
      </c>
      <c r="F351" s="97" t="s">
        <v>585</v>
      </c>
      <c r="G351" s="95">
        <v>3806.6</v>
      </c>
      <c r="H351" s="95">
        <v>0</v>
      </c>
      <c r="I351" s="94" t="s">
        <v>624</v>
      </c>
      <c r="J351" s="95">
        <v>0</v>
      </c>
      <c r="K351" s="95">
        <v>0</v>
      </c>
      <c r="L351" s="95">
        <v>0</v>
      </c>
      <c r="M351" s="95">
        <v>0</v>
      </c>
      <c r="N351" s="95">
        <v>0</v>
      </c>
      <c r="O351" s="95">
        <v>0</v>
      </c>
      <c r="P351" s="95">
        <v>0</v>
      </c>
      <c r="Q351" s="95">
        <v>0</v>
      </c>
      <c r="R351" s="95">
        <v>0</v>
      </c>
      <c r="S351" s="50">
        <f t="shared" si="11"/>
        <v>3806.6</v>
      </c>
      <c r="T351" s="50">
        <f t="shared" si="12"/>
        <v>0</v>
      </c>
      <c r="U351" s="48" t="str">
        <f>VLOOKUP(B351,'FOLHA RESUMIDA'!C:I,2,0)</f>
        <v>KELEN CRISTINA DE AL F E SILVA</v>
      </c>
    </row>
    <row r="352" spans="1:21" ht="15" x14ac:dyDescent="0.25">
      <c r="A352" s="97">
        <v>1</v>
      </c>
      <c r="B352" s="97">
        <v>3036</v>
      </c>
      <c r="C352" s="93" t="s">
        <v>294</v>
      </c>
      <c r="D352" s="96">
        <v>41837</v>
      </c>
      <c r="E352" s="97" t="s">
        <v>623</v>
      </c>
      <c r="F352" s="97" t="s">
        <v>574</v>
      </c>
      <c r="G352" s="95">
        <v>1714.22</v>
      </c>
      <c r="H352" s="95">
        <v>0</v>
      </c>
      <c r="I352" s="94" t="s">
        <v>624</v>
      </c>
      <c r="J352" s="95">
        <v>0</v>
      </c>
      <c r="K352" s="95">
        <v>0</v>
      </c>
      <c r="L352" s="95">
        <v>0</v>
      </c>
      <c r="M352" s="95">
        <v>0</v>
      </c>
      <c r="N352" s="95">
        <v>0</v>
      </c>
      <c r="O352" s="95">
        <v>0</v>
      </c>
      <c r="P352" s="95">
        <v>0</v>
      </c>
      <c r="Q352" s="95">
        <v>0</v>
      </c>
      <c r="R352" s="95">
        <v>0</v>
      </c>
      <c r="S352" s="50">
        <f t="shared" si="11"/>
        <v>1714.22</v>
      </c>
      <c r="T352" s="50">
        <f t="shared" si="12"/>
        <v>0</v>
      </c>
      <c r="U352" s="48" t="str">
        <f>VLOOKUP(B352,'FOLHA RESUMIDA'!C:I,2,0)</f>
        <v>CECILIA REGINA DO N S CABRAL</v>
      </c>
    </row>
    <row r="353" spans="1:21" ht="15" x14ac:dyDescent="0.25">
      <c r="A353" s="97">
        <v>1</v>
      </c>
      <c r="B353" s="97">
        <v>3037</v>
      </c>
      <c r="C353" s="93" t="s">
        <v>295</v>
      </c>
      <c r="D353" s="96">
        <v>41837</v>
      </c>
      <c r="E353" s="97" t="s">
        <v>623</v>
      </c>
      <c r="F353" s="97" t="s">
        <v>490</v>
      </c>
      <c r="G353" s="95">
        <v>1169.46</v>
      </c>
      <c r="H353" s="95">
        <v>0</v>
      </c>
      <c r="I353" s="94" t="s">
        <v>624</v>
      </c>
      <c r="J353" s="95">
        <v>0</v>
      </c>
      <c r="K353" s="95">
        <v>0</v>
      </c>
      <c r="L353" s="95">
        <v>0</v>
      </c>
      <c r="M353" s="95">
        <v>0</v>
      </c>
      <c r="N353" s="95">
        <v>0</v>
      </c>
      <c r="O353" s="95">
        <v>0</v>
      </c>
      <c r="P353" s="95">
        <v>0</v>
      </c>
      <c r="Q353" s="95">
        <v>0</v>
      </c>
      <c r="R353" s="95">
        <v>0</v>
      </c>
      <c r="S353" s="50">
        <f t="shared" si="11"/>
        <v>1169.46</v>
      </c>
      <c r="T353" s="50">
        <f t="shared" si="12"/>
        <v>0</v>
      </c>
      <c r="U353" s="48" t="str">
        <f>VLOOKUP(B353,'FOLHA RESUMIDA'!C:I,2,0)</f>
        <v>JADON JORGE OLIVEIRA DA SILVA</v>
      </c>
    </row>
    <row r="354" spans="1:21" ht="15" x14ac:dyDescent="0.25">
      <c r="A354" s="97">
        <v>1</v>
      </c>
      <c r="B354" s="97">
        <v>3039</v>
      </c>
      <c r="C354" s="93" t="s">
        <v>296</v>
      </c>
      <c r="D354" s="96">
        <v>41837</v>
      </c>
      <c r="E354" s="97" t="s">
        <v>623</v>
      </c>
      <c r="F354" s="97" t="s">
        <v>497</v>
      </c>
      <c r="G354" s="95">
        <v>1714.22</v>
      </c>
      <c r="H354" s="95">
        <v>0</v>
      </c>
      <c r="I354" s="94" t="s">
        <v>624</v>
      </c>
      <c r="J354" s="95">
        <v>0</v>
      </c>
      <c r="K354" s="95">
        <v>0</v>
      </c>
      <c r="L354" s="95">
        <v>0</v>
      </c>
      <c r="M354" s="95">
        <v>0</v>
      </c>
      <c r="N354" s="95">
        <v>0</v>
      </c>
      <c r="O354" s="95">
        <v>0</v>
      </c>
      <c r="P354" s="95">
        <v>0</v>
      </c>
      <c r="Q354" s="95">
        <v>0</v>
      </c>
      <c r="R354" s="95">
        <v>0</v>
      </c>
      <c r="S354" s="50">
        <f t="shared" si="11"/>
        <v>1714.22</v>
      </c>
      <c r="T354" s="50">
        <f t="shared" si="12"/>
        <v>0</v>
      </c>
      <c r="U354" s="48" t="str">
        <f>VLOOKUP(B354,'FOLHA RESUMIDA'!C:I,2,0)</f>
        <v>CARLOS FREDERICO DOS SANTOS</v>
      </c>
    </row>
    <row r="355" spans="1:21" ht="15" x14ac:dyDescent="0.25">
      <c r="A355" s="97">
        <v>1</v>
      </c>
      <c r="B355" s="97">
        <v>3040</v>
      </c>
      <c r="C355" s="93" t="s">
        <v>297</v>
      </c>
      <c r="D355" s="96">
        <v>41837</v>
      </c>
      <c r="E355" s="97" t="s">
        <v>623</v>
      </c>
      <c r="F355" s="97" t="s">
        <v>497</v>
      </c>
      <c r="G355" s="95">
        <v>1714.22</v>
      </c>
      <c r="H355" s="95">
        <v>0</v>
      </c>
      <c r="I355" s="94" t="s">
        <v>624</v>
      </c>
      <c r="J355" s="95">
        <v>0</v>
      </c>
      <c r="K355" s="95">
        <v>0</v>
      </c>
      <c r="L355" s="95">
        <v>0</v>
      </c>
      <c r="M355" s="95">
        <v>0</v>
      </c>
      <c r="N355" s="95">
        <v>0</v>
      </c>
      <c r="O355" s="95">
        <v>0</v>
      </c>
      <c r="P355" s="95">
        <v>0</v>
      </c>
      <c r="Q355" s="95">
        <v>0</v>
      </c>
      <c r="R355" s="95">
        <v>0</v>
      </c>
      <c r="S355" s="50">
        <f t="shared" si="11"/>
        <v>1714.22</v>
      </c>
      <c r="T355" s="50">
        <f t="shared" si="12"/>
        <v>0</v>
      </c>
      <c r="U355" s="48" t="str">
        <f>VLOOKUP(B355,'FOLHA RESUMIDA'!C:I,2,0)</f>
        <v>LORENA ESTHER L M CAVALCANTI</v>
      </c>
    </row>
    <row r="356" spans="1:21" ht="15" x14ac:dyDescent="0.25">
      <c r="A356" s="97">
        <v>1</v>
      </c>
      <c r="B356" s="97">
        <v>3044</v>
      </c>
      <c r="C356" s="93" t="s">
        <v>411</v>
      </c>
      <c r="D356" s="96">
        <v>41871</v>
      </c>
      <c r="E356" s="97" t="s">
        <v>623</v>
      </c>
      <c r="F356" s="97" t="s">
        <v>585</v>
      </c>
      <c r="G356" s="95">
        <v>3806.6</v>
      </c>
      <c r="H356" s="95">
        <v>0</v>
      </c>
      <c r="I356" s="94" t="s">
        <v>624</v>
      </c>
      <c r="J356" s="95">
        <v>0</v>
      </c>
      <c r="K356" s="95">
        <v>0</v>
      </c>
      <c r="L356" s="95">
        <v>0</v>
      </c>
      <c r="M356" s="95">
        <v>0</v>
      </c>
      <c r="N356" s="95">
        <v>0</v>
      </c>
      <c r="O356" s="95">
        <v>0</v>
      </c>
      <c r="P356" s="95">
        <v>0</v>
      </c>
      <c r="Q356" s="95">
        <v>0</v>
      </c>
      <c r="R356" s="95">
        <v>0</v>
      </c>
      <c r="S356" s="50">
        <f t="shared" si="11"/>
        <v>3806.6</v>
      </c>
      <c r="T356" s="50">
        <f t="shared" si="12"/>
        <v>0</v>
      </c>
      <c r="U356" s="48" t="str">
        <f>VLOOKUP(B356,'FOLHA RESUMIDA'!C:I,2,0)</f>
        <v>THIANE NASCIMENTO PAIXAO</v>
      </c>
    </row>
    <row r="357" spans="1:21" ht="15" x14ac:dyDescent="0.25">
      <c r="A357" s="97">
        <v>37</v>
      </c>
      <c r="B357" s="97">
        <v>3045</v>
      </c>
      <c r="C357" s="93" t="s">
        <v>445</v>
      </c>
      <c r="D357" s="96">
        <v>41871</v>
      </c>
      <c r="E357" s="97" t="s">
        <v>623</v>
      </c>
      <c r="F357" s="97" t="s">
        <v>585</v>
      </c>
      <c r="G357" s="95">
        <v>3806.6</v>
      </c>
      <c r="H357" s="95">
        <v>0</v>
      </c>
      <c r="I357" s="94" t="s">
        <v>624</v>
      </c>
      <c r="J357" s="95">
        <v>0</v>
      </c>
      <c r="K357" s="95">
        <v>0</v>
      </c>
      <c r="L357" s="95">
        <v>0</v>
      </c>
      <c r="M357" s="95">
        <v>0</v>
      </c>
      <c r="N357" s="95">
        <v>0</v>
      </c>
      <c r="O357" s="95">
        <v>0</v>
      </c>
      <c r="P357" s="95">
        <v>0</v>
      </c>
      <c r="Q357" s="95">
        <v>0</v>
      </c>
      <c r="R357" s="95">
        <v>0</v>
      </c>
      <c r="S357" s="50">
        <f t="shared" si="11"/>
        <v>3806.6</v>
      </c>
      <c r="T357" s="50">
        <f t="shared" si="12"/>
        <v>0</v>
      </c>
      <c r="U357" s="48" t="str">
        <f>VLOOKUP(B357,'FOLHA RESUMIDA'!C:I,2,0)</f>
        <v>ANDRE VICTOR RODRIGUES FONSECA</v>
      </c>
    </row>
    <row r="358" spans="1:21" ht="15" x14ac:dyDescent="0.25">
      <c r="A358" s="97">
        <v>1</v>
      </c>
      <c r="B358" s="97">
        <v>3046</v>
      </c>
      <c r="C358" s="93" t="s">
        <v>464</v>
      </c>
      <c r="D358" s="96">
        <v>41871</v>
      </c>
      <c r="E358" s="97" t="s">
        <v>623</v>
      </c>
      <c r="F358" s="97" t="s">
        <v>585</v>
      </c>
      <c r="G358" s="95">
        <v>3806.6</v>
      </c>
      <c r="H358" s="95">
        <v>0</v>
      </c>
      <c r="I358" s="94" t="s">
        <v>624</v>
      </c>
      <c r="J358" s="95">
        <v>0</v>
      </c>
      <c r="K358" s="95">
        <v>0</v>
      </c>
      <c r="L358" s="95">
        <v>0</v>
      </c>
      <c r="M358" s="95">
        <v>0</v>
      </c>
      <c r="N358" s="95">
        <v>0</v>
      </c>
      <c r="O358" s="95">
        <v>0</v>
      </c>
      <c r="P358" s="95">
        <v>0</v>
      </c>
      <c r="Q358" s="95">
        <v>0</v>
      </c>
      <c r="R358" s="95">
        <v>0</v>
      </c>
      <c r="S358" s="50">
        <f t="shared" si="11"/>
        <v>3806.6</v>
      </c>
      <c r="T358" s="50">
        <f t="shared" si="12"/>
        <v>0</v>
      </c>
      <c r="U358" s="48" t="str">
        <f>VLOOKUP(B358,'FOLHA RESUMIDA'!C:I,2,0)</f>
        <v>RONALDO GOMINHO BISPO FILHO</v>
      </c>
    </row>
    <row r="359" spans="1:21" ht="15" x14ac:dyDescent="0.25">
      <c r="A359" s="97">
        <v>1</v>
      </c>
      <c r="B359" s="97">
        <v>3047</v>
      </c>
      <c r="C359" s="93" t="s">
        <v>298</v>
      </c>
      <c r="D359" s="96">
        <v>41871</v>
      </c>
      <c r="E359" s="97" t="s">
        <v>623</v>
      </c>
      <c r="F359" s="97" t="s">
        <v>568</v>
      </c>
      <c r="G359" s="95">
        <v>1714.22</v>
      </c>
      <c r="H359" s="95">
        <v>0</v>
      </c>
      <c r="I359" s="94" t="s">
        <v>624</v>
      </c>
      <c r="J359" s="95">
        <v>0</v>
      </c>
      <c r="K359" s="95">
        <v>0</v>
      </c>
      <c r="L359" s="95">
        <v>0</v>
      </c>
      <c r="M359" s="95">
        <v>0</v>
      </c>
      <c r="N359" s="95">
        <v>0</v>
      </c>
      <c r="O359" s="95">
        <v>0</v>
      </c>
      <c r="P359" s="95">
        <v>0</v>
      </c>
      <c r="Q359" s="95">
        <v>0</v>
      </c>
      <c r="R359" s="95">
        <v>0</v>
      </c>
      <c r="S359" s="50">
        <f t="shared" si="11"/>
        <v>1714.22</v>
      </c>
      <c r="T359" s="50">
        <f t="shared" si="12"/>
        <v>0</v>
      </c>
      <c r="U359" s="48" t="str">
        <f>VLOOKUP(B359,'FOLHA RESUMIDA'!C:I,2,0)</f>
        <v>SWEET GALLEGHER CAETANO COSTA</v>
      </c>
    </row>
    <row r="360" spans="1:21" ht="15" x14ac:dyDescent="0.25">
      <c r="A360" s="97">
        <v>1</v>
      </c>
      <c r="B360" s="97">
        <v>3049</v>
      </c>
      <c r="C360" s="93" t="s">
        <v>299</v>
      </c>
      <c r="D360" s="96">
        <v>41871</v>
      </c>
      <c r="E360" s="97" t="s">
        <v>623</v>
      </c>
      <c r="F360" s="97" t="s">
        <v>581</v>
      </c>
      <c r="G360" s="95">
        <v>2982.55</v>
      </c>
      <c r="H360" s="95">
        <v>0</v>
      </c>
      <c r="I360" s="94" t="s">
        <v>624</v>
      </c>
      <c r="J360" s="95">
        <v>1993.92</v>
      </c>
      <c r="K360" s="95">
        <v>0</v>
      </c>
      <c r="L360" s="95">
        <v>0</v>
      </c>
      <c r="M360" s="95">
        <v>0</v>
      </c>
      <c r="N360" s="95">
        <v>0</v>
      </c>
      <c r="O360" s="95">
        <v>0</v>
      </c>
      <c r="P360" s="95">
        <v>0</v>
      </c>
      <c r="Q360" s="95">
        <v>0</v>
      </c>
      <c r="R360" s="95">
        <v>0</v>
      </c>
      <c r="S360" s="50">
        <f t="shared" si="11"/>
        <v>2982.55</v>
      </c>
      <c r="T360" s="50">
        <f t="shared" si="12"/>
        <v>1993.92</v>
      </c>
      <c r="U360" s="48" t="str">
        <f>VLOOKUP(B360,'FOLHA RESUMIDA'!C:I,2,0)</f>
        <v>DEBORA GUEDES NERES</v>
      </c>
    </row>
    <row r="361" spans="1:21" ht="15" x14ac:dyDescent="0.25">
      <c r="A361" s="97">
        <v>1</v>
      </c>
      <c r="B361" s="97">
        <v>3052</v>
      </c>
      <c r="C361" s="93" t="s">
        <v>300</v>
      </c>
      <c r="D361" s="96">
        <v>41884</v>
      </c>
      <c r="E361" s="97" t="s">
        <v>623</v>
      </c>
      <c r="F361" s="97" t="s">
        <v>501</v>
      </c>
      <c r="G361" s="95">
        <v>5191.91</v>
      </c>
      <c r="H361" s="95">
        <v>0</v>
      </c>
      <c r="I361" s="94" t="s">
        <v>624</v>
      </c>
      <c r="J361" s="95">
        <v>0</v>
      </c>
      <c r="K361" s="95">
        <v>0</v>
      </c>
      <c r="L361" s="95">
        <v>0</v>
      </c>
      <c r="M361" s="95">
        <v>0</v>
      </c>
      <c r="N361" s="95">
        <v>0</v>
      </c>
      <c r="O361" s="95">
        <v>0</v>
      </c>
      <c r="P361" s="95">
        <v>0</v>
      </c>
      <c r="Q361" s="95">
        <v>0</v>
      </c>
      <c r="R361" s="95">
        <v>0</v>
      </c>
      <c r="S361" s="50">
        <f t="shared" si="11"/>
        <v>5191.91</v>
      </c>
      <c r="T361" s="50">
        <f t="shared" si="12"/>
        <v>0</v>
      </c>
      <c r="U361" s="48" t="str">
        <f>VLOOKUP(B361,'FOLHA RESUMIDA'!C:I,2,0)</f>
        <v>LEIDIANE CARLA L DE OLIVEIRA</v>
      </c>
    </row>
    <row r="362" spans="1:21" ht="15" x14ac:dyDescent="0.25">
      <c r="A362" s="97">
        <v>50</v>
      </c>
      <c r="B362" s="97">
        <v>3055</v>
      </c>
      <c r="C362" s="93" t="s">
        <v>456</v>
      </c>
      <c r="D362" s="96">
        <v>41927</v>
      </c>
      <c r="E362" s="97" t="s">
        <v>623</v>
      </c>
      <c r="F362" s="97" t="s">
        <v>585</v>
      </c>
      <c r="G362" s="95">
        <v>3806.6</v>
      </c>
      <c r="H362" s="95">
        <v>0</v>
      </c>
      <c r="I362" s="94" t="s">
        <v>624</v>
      </c>
      <c r="J362" s="95">
        <v>0</v>
      </c>
      <c r="K362" s="95">
        <v>0</v>
      </c>
      <c r="L362" s="95">
        <v>0</v>
      </c>
      <c r="M362" s="95">
        <v>0</v>
      </c>
      <c r="N362" s="95">
        <v>0</v>
      </c>
      <c r="O362" s="95">
        <v>0</v>
      </c>
      <c r="P362" s="95">
        <v>0</v>
      </c>
      <c r="Q362" s="95">
        <v>0</v>
      </c>
      <c r="R362" s="95">
        <v>0</v>
      </c>
      <c r="S362" s="50">
        <f t="shared" si="11"/>
        <v>3806.6</v>
      </c>
      <c r="T362" s="50">
        <f t="shared" si="12"/>
        <v>0</v>
      </c>
      <c r="U362" s="48" t="str">
        <f>VLOOKUP(B362,'FOLHA RESUMIDA'!C:I,2,0)</f>
        <v>ANA PAULA SABINO L DE SOUZA</v>
      </c>
    </row>
    <row r="363" spans="1:21" ht="15" x14ac:dyDescent="0.25">
      <c r="A363" s="97">
        <v>1</v>
      </c>
      <c r="B363" s="97">
        <v>3057</v>
      </c>
      <c r="C363" s="93" t="s">
        <v>301</v>
      </c>
      <c r="D363" s="96">
        <v>41946</v>
      </c>
      <c r="E363" s="97" t="s">
        <v>623</v>
      </c>
      <c r="F363" s="97" t="s">
        <v>574</v>
      </c>
      <c r="G363" s="95">
        <v>1714.22</v>
      </c>
      <c r="H363" s="95">
        <v>0</v>
      </c>
      <c r="I363" s="94" t="s">
        <v>624</v>
      </c>
      <c r="J363" s="95">
        <v>0</v>
      </c>
      <c r="K363" s="95">
        <v>0</v>
      </c>
      <c r="L363" s="95">
        <v>0</v>
      </c>
      <c r="M363" s="95">
        <v>0</v>
      </c>
      <c r="N363" s="95">
        <v>0</v>
      </c>
      <c r="O363" s="95">
        <v>0</v>
      </c>
      <c r="P363" s="95">
        <v>0</v>
      </c>
      <c r="Q363" s="95">
        <v>0</v>
      </c>
      <c r="R363" s="95">
        <v>0</v>
      </c>
      <c r="S363" s="50">
        <f t="shared" si="11"/>
        <v>1714.22</v>
      </c>
      <c r="T363" s="50">
        <f t="shared" si="12"/>
        <v>0</v>
      </c>
      <c r="U363" s="48" t="str">
        <f>VLOOKUP(B363,'FOLHA RESUMIDA'!C:I,2,0)</f>
        <v>YANNE TALITA PEREIRA CALIXTO</v>
      </c>
    </row>
    <row r="364" spans="1:21" ht="15" x14ac:dyDescent="0.25">
      <c r="A364" s="97">
        <v>1</v>
      </c>
      <c r="B364" s="97">
        <v>3061</v>
      </c>
      <c r="C364" s="93" t="s">
        <v>302</v>
      </c>
      <c r="D364" s="96">
        <v>41974</v>
      </c>
      <c r="E364" s="97" t="s">
        <v>623</v>
      </c>
      <c r="F364" s="97" t="s">
        <v>574</v>
      </c>
      <c r="G364" s="95">
        <v>1714.22</v>
      </c>
      <c r="H364" s="95">
        <v>0</v>
      </c>
      <c r="I364" s="94" t="s">
        <v>624</v>
      </c>
      <c r="J364" s="95">
        <v>0</v>
      </c>
      <c r="K364" s="95">
        <v>0</v>
      </c>
      <c r="L364" s="95">
        <v>0</v>
      </c>
      <c r="M364" s="95">
        <v>0</v>
      </c>
      <c r="N364" s="95">
        <v>0</v>
      </c>
      <c r="O364" s="95">
        <v>0</v>
      </c>
      <c r="P364" s="95">
        <v>0</v>
      </c>
      <c r="Q364" s="95">
        <v>0</v>
      </c>
      <c r="R364" s="95">
        <v>0</v>
      </c>
      <c r="S364" s="50">
        <f t="shared" si="11"/>
        <v>1714.22</v>
      </c>
      <c r="T364" s="50">
        <f t="shared" si="12"/>
        <v>0</v>
      </c>
      <c r="U364" s="48" t="str">
        <f>VLOOKUP(B364,'FOLHA RESUMIDA'!C:I,2,0)</f>
        <v>JOAO VICTOR RIBEIRO</v>
      </c>
    </row>
    <row r="365" spans="1:21" ht="15" x14ac:dyDescent="0.25">
      <c r="A365" s="97">
        <v>1</v>
      </c>
      <c r="B365" s="97">
        <v>3062</v>
      </c>
      <c r="C365" s="93" t="s">
        <v>303</v>
      </c>
      <c r="D365" s="96">
        <v>41976</v>
      </c>
      <c r="E365" s="97" t="s">
        <v>623</v>
      </c>
      <c r="F365" s="97" t="s">
        <v>490</v>
      </c>
      <c r="G365" s="95">
        <v>1169.46</v>
      </c>
      <c r="H365" s="95">
        <v>0</v>
      </c>
      <c r="I365" s="94" t="s">
        <v>624</v>
      </c>
      <c r="J365" s="95">
        <v>0</v>
      </c>
      <c r="K365" s="95">
        <v>0</v>
      </c>
      <c r="L365" s="95">
        <v>0</v>
      </c>
      <c r="M365" s="95">
        <v>0</v>
      </c>
      <c r="N365" s="95">
        <v>0</v>
      </c>
      <c r="O365" s="95">
        <v>0</v>
      </c>
      <c r="P365" s="95">
        <v>0</v>
      </c>
      <c r="Q365" s="95">
        <v>0</v>
      </c>
      <c r="R365" s="95">
        <v>0</v>
      </c>
      <c r="S365" s="50">
        <f t="shared" si="11"/>
        <v>1169.46</v>
      </c>
      <c r="T365" s="50">
        <f t="shared" si="12"/>
        <v>0</v>
      </c>
      <c r="U365" s="48" t="str">
        <f>VLOOKUP(B365,'FOLHA RESUMIDA'!C:I,2,0)</f>
        <v>GRAZIELE MARIA DA SILVA</v>
      </c>
    </row>
    <row r="366" spans="1:21" ht="15" x14ac:dyDescent="0.25">
      <c r="A366" s="97">
        <v>1</v>
      </c>
      <c r="B366" s="97">
        <v>3063</v>
      </c>
      <c r="C366" s="93" t="s">
        <v>304</v>
      </c>
      <c r="D366" s="96">
        <v>41978</v>
      </c>
      <c r="E366" s="97" t="s">
        <v>623</v>
      </c>
      <c r="F366" s="97" t="s">
        <v>569</v>
      </c>
      <c r="G366" s="95">
        <v>1714.23</v>
      </c>
      <c r="H366" s="95">
        <v>0</v>
      </c>
      <c r="I366" s="94" t="s">
        <v>624</v>
      </c>
      <c r="J366" s="95">
        <v>0</v>
      </c>
      <c r="K366" s="95">
        <v>0</v>
      </c>
      <c r="L366" s="95">
        <v>0</v>
      </c>
      <c r="M366" s="95">
        <v>0</v>
      </c>
      <c r="N366" s="95">
        <v>0</v>
      </c>
      <c r="O366" s="95">
        <v>0</v>
      </c>
      <c r="P366" s="95">
        <v>0</v>
      </c>
      <c r="Q366" s="95">
        <v>0</v>
      </c>
      <c r="R366" s="95">
        <v>0</v>
      </c>
      <c r="S366" s="50">
        <f t="shared" si="11"/>
        <v>1714.23</v>
      </c>
      <c r="T366" s="50">
        <f t="shared" si="12"/>
        <v>0</v>
      </c>
      <c r="U366" s="48" t="str">
        <f>VLOOKUP(B366,'FOLHA RESUMIDA'!C:I,2,0)</f>
        <v>DEYBISON AFONSO PEREIRA</v>
      </c>
    </row>
    <row r="367" spans="1:21" ht="15" x14ac:dyDescent="0.25">
      <c r="A367" s="97">
        <v>1</v>
      </c>
      <c r="B367" s="97">
        <v>3066</v>
      </c>
      <c r="C367" s="93" t="s">
        <v>305</v>
      </c>
      <c r="D367" s="96">
        <v>42009</v>
      </c>
      <c r="E367" s="97" t="s">
        <v>623</v>
      </c>
      <c r="F367" s="97" t="s">
        <v>500</v>
      </c>
      <c r="G367" s="95">
        <v>2982.55</v>
      </c>
      <c r="H367" s="95">
        <v>0</v>
      </c>
      <c r="I367" s="94" t="s">
        <v>624</v>
      </c>
      <c r="J367" s="95">
        <v>1107.73</v>
      </c>
      <c r="K367" s="95">
        <v>0</v>
      </c>
      <c r="L367" s="95">
        <v>0</v>
      </c>
      <c r="M367" s="95">
        <v>0</v>
      </c>
      <c r="N367" s="95">
        <v>0</v>
      </c>
      <c r="O367" s="95">
        <v>0</v>
      </c>
      <c r="P367" s="95">
        <v>0</v>
      </c>
      <c r="Q367" s="95">
        <v>0</v>
      </c>
      <c r="R367" s="95">
        <v>0</v>
      </c>
      <c r="S367" s="50">
        <f t="shared" si="11"/>
        <v>2982.55</v>
      </c>
      <c r="T367" s="50">
        <f t="shared" si="12"/>
        <v>1107.73</v>
      </c>
      <c r="U367" s="48" t="str">
        <f>VLOOKUP(B367,'FOLHA RESUMIDA'!C:I,2,0)</f>
        <v>GENIVAL F DA SILVA JUNIOR</v>
      </c>
    </row>
    <row r="368" spans="1:21" ht="15" x14ac:dyDescent="0.25">
      <c r="A368" s="97">
        <v>1</v>
      </c>
      <c r="B368" s="97">
        <v>3067</v>
      </c>
      <c r="C368" s="93" t="s">
        <v>306</v>
      </c>
      <c r="D368" s="96">
        <v>42009</v>
      </c>
      <c r="E368" s="97" t="s">
        <v>623</v>
      </c>
      <c r="F368" s="97" t="s">
        <v>568</v>
      </c>
      <c r="G368" s="95">
        <v>1714.22</v>
      </c>
      <c r="H368" s="95">
        <v>0</v>
      </c>
      <c r="I368" s="94" t="s">
        <v>624</v>
      </c>
      <c r="J368" s="95">
        <v>0</v>
      </c>
      <c r="K368" s="95">
        <v>0</v>
      </c>
      <c r="L368" s="95">
        <v>0</v>
      </c>
      <c r="M368" s="95">
        <v>0</v>
      </c>
      <c r="N368" s="95">
        <v>0</v>
      </c>
      <c r="O368" s="95">
        <v>0</v>
      </c>
      <c r="P368" s="95">
        <v>0</v>
      </c>
      <c r="Q368" s="95">
        <v>0</v>
      </c>
      <c r="R368" s="95">
        <v>0</v>
      </c>
      <c r="S368" s="50">
        <f t="shared" si="11"/>
        <v>1714.22</v>
      </c>
      <c r="T368" s="50">
        <f t="shared" si="12"/>
        <v>0</v>
      </c>
      <c r="U368" s="48" t="str">
        <f>VLOOKUP(B368,'FOLHA RESUMIDA'!C:I,2,0)</f>
        <v>EMANUELA AMELIA DE A  AGUIAR</v>
      </c>
    </row>
    <row r="369" spans="1:21" ht="15" x14ac:dyDescent="0.25">
      <c r="A369" s="97">
        <v>51</v>
      </c>
      <c r="B369" s="97">
        <v>3069</v>
      </c>
      <c r="C369" s="93" t="s">
        <v>406</v>
      </c>
      <c r="D369" s="96">
        <v>42009</v>
      </c>
      <c r="E369" s="97" t="s">
        <v>623</v>
      </c>
      <c r="F369" s="97" t="s">
        <v>569</v>
      </c>
      <c r="G369" s="95">
        <v>1714.22</v>
      </c>
      <c r="H369" s="95">
        <v>0</v>
      </c>
      <c r="I369" s="94" t="s">
        <v>624</v>
      </c>
      <c r="J369" s="95">
        <v>0</v>
      </c>
      <c r="K369" s="95">
        <v>0</v>
      </c>
      <c r="L369" s="95">
        <v>195.06</v>
      </c>
      <c r="M369" s="95">
        <v>0</v>
      </c>
      <c r="N369" s="95">
        <v>0</v>
      </c>
      <c r="O369" s="95">
        <v>0</v>
      </c>
      <c r="P369" s="95">
        <v>0</v>
      </c>
      <c r="Q369" s="95">
        <v>0</v>
      </c>
      <c r="R369" s="95">
        <v>0</v>
      </c>
      <c r="S369" s="50">
        <f t="shared" si="11"/>
        <v>1714.22</v>
      </c>
      <c r="T369" s="50">
        <f t="shared" si="12"/>
        <v>195.06</v>
      </c>
      <c r="U369" s="48" t="str">
        <f>VLOOKUP(B369,'FOLHA RESUMIDA'!C:I,2,0)</f>
        <v>ANDRE LUIS MOTA PIRES</v>
      </c>
    </row>
    <row r="370" spans="1:21" ht="15" x14ac:dyDescent="0.25">
      <c r="A370" s="97">
        <v>1</v>
      </c>
      <c r="B370" s="97">
        <v>3080</v>
      </c>
      <c r="C370" s="93" t="s">
        <v>307</v>
      </c>
      <c r="D370" s="96">
        <v>42016</v>
      </c>
      <c r="E370" s="97" t="s">
        <v>623</v>
      </c>
      <c r="F370" s="97" t="s">
        <v>579</v>
      </c>
      <c r="G370" s="95">
        <v>2982.55</v>
      </c>
      <c r="H370" s="95">
        <v>0</v>
      </c>
      <c r="I370" s="94" t="s">
        <v>624</v>
      </c>
      <c r="J370" s="95">
        <v>0</v>
      </c>
      <c r="K370" s="95">
        <v>0</v>
      </c>
      <c r="L370" s="95">
        <v>0</v>
      </c>
      <c r="M370" s="95">
        <v>0</v>
      </c>
      <c r="N370" s="95">
        <v>0</v>
      </c>
      <c r="O370" s="95">
        <v>0</v>
      </c>
      <c r="P370" s="95">
        <v>0</v>
      </c>
      <c r="Q370" s="95">
        <v>0</v>
      </c>
      <c r="R370" s="95">
        <v>0</v>
      </c>
      <c r="S370" s="50">
        <f t="shared" si="11"/>
        <v>2982.55</v>
      </c>
      <c r="T370" s="50">
        <f t="shared" si="12"/>
        <v>0</v>
      </c>
      <c r="U370" s="48" t="str">
        <f>VLOOKUP(B370,'FOLHA RESUMIDA'!C:I,2,0)</f>
        <v>ALICE JULIANA X DE PONTES</v>
      </c>
    </row>
    <row r="371" spans="1:21" ht="15" x14ac:dyDescent="0.25">
      <c r="A371" s="97">
        <v>1</v>
      </c>
      <c r="B371" s="97">
        <v>3084</v>
      </c>
      <c r="C371" s="93" t="s">
        <v>309</v>
      </c>
      <c r="D371" s="96">
        <v>42026</v>
      </c>
      <c r="E371" s="97" t="s">
        <v>623</v>
      </c>
      <c r="F371" s="97" t="s">
        <v>574</v>
      </c>
      <c r="G371" s="95">
        <v>1714.22</v>
      </c>
      <c r="H371" s="95">
        <v>0</v>
      </c>
      <c r="I371" s="94" t="s">
        <v>624</v>
      </c>
      <c r="J371" s="95">
        <v>0</v>
      </c>
      <c r="K371" s="95">
        <v>0</v>
      </c>
      <c r="L371" s="95">
        <v>0</v>
      </c>
      <c r="M371" s="95">
        <v>0</v>
      </c>
      <c r="N371" s="95">
        <v>0</v>
      </c>
      <c r="O371" s="95">
        <v>0</v>
      </c>
      <c r="P371" s="95">
        <v>0</v>
      </c>
      <c r="Q371" s="95">
        <v>0</v>
      </c>
      <c r="R371" s="95">
        <v>0</v>
      </c>
      <c r="S371" s="50">
        <f t="shared" si="11"/>
        <v>1714.22</v>
      </c>
      <c r="T371" s="50">
        <f t="shared" si="12"/>
        <v>0</v>
      </c>
      <c r="U371" s="48" t="str">
        <f>VLOOKUP(B371,'FOLHA RESUMIDA'!C:I,2,0)</f>
        <v>NATHALIA V DE A ITAPARICA</v>
      </c>
    </row>
    <row r="372" spans="1:21" ht="15" x14ac:dyDescent="0.25">
      <c r="A372" s="97">
        <v>1</v>
      </c>
      <c r="B372" s="97">
        <v>3085</v>
      </c>
      <c r="C372" s="93" t="s">
        <v>310</v>
      </c>
      <c r="D372" s="96">
        <v>42026</v>
      </c>
      <c r="E372" s="97" t="s">
        <v>623</v>
      </c>
      <c r="F372" s="97" t="s">
        <v>574</v>
      </c>
      <c r="G372" s="95">
        <v>1714.22</v>
      </c>
      <c r="H372" s="95">
        <v>0</v>
      </c>
      <c r="I372" s="94" t="s">
        <v>624</v>
      </c>
      <c r="J372" s="95">
        <v>0</v>
      </c>
      <c r="K372" s="95">
        <v>0</v>
      </c>
      <c r="L372" s="95">
        <v>0</v>
      </c>
      <c r="M372" s="95">
        <v>0</v>
      </c>
      <c r="N372" s="95">
        <v>0</v>
      </c>
      <c r="O372" s="95">
        <v>0</v>
      </c>
      <c r="P372" s="95">
        <v>0</v>
      </c>
      <c r="Q372" s="95">
        <v>0</v>
      </c>
      <c r="R372" s="95">
        <v>0</v>
      </c>
      <c r="S372" s="50">
        <f t="shared" si="11"/>
        <v>1714.22</v>
      </c>
      <c r="T372" s="50">
        <f t="shared" si="12"/>
        <v>0</v>
      </c>
      <c r="U372" s="48" t="str">
        <f>VLOOKUP(B372,'FOLHA RESUMIDA'!C:I,2,0)</f>
        <v>IVO LOURENCO DA SILVA</v>
      </c>
    </row>
    <row r="373" spans="1:21" ht="15" x14ac:dyDescent="0.25">
      <c r="A373" s="97">
        <v>1</v>
      </c>
      <c r="B373" s="97">
        <v>3086</v>
      </c>
      <c r="C373" s="93" t="s">
        <v>407</v>
      </c>
      <c r="D373" s="96">
        <v>42030</v>
      </c>
      <c r="E373" s="97" t="s">
        <v>623</v>
      </c>
      <c r="F373" s="97" t="s">
        <v>585</v>
      </c>
      <c r="G373" s="95">
        <v>3806.6</v>
      </c>
      <c r="H373" s="95">
        <v>0</v>
      </c>
      <c r="I373" s="94" t="s">
        <v>624</v>
      </c>
      <c r="J373" s="95">
        <v>0</v>
      </c>
      <c r="K373" s="95">
        <v>0</v>
      </c>
      <c r="L373" s="95">
        <v>0</v>
      </c>
      <c r="M373" s="95">
        <v>0</v>
      </c>
      <c r="N373" s="95">
        <v>0</v>
      </c>
      <c r="O373" s="95">
        <v>0</v>
      </c>
      <c r="P373" s="95">
        <v>0</v>
      </c>
      <c r="Q373" s="95">
        <v>0</v>
      </c>
      <c r="R373" s="95">
        <v>0</v>
      </c>
      <c r="S373" s="50">
        <f t="shared" si="11"/>
        <v>3806.6</v>
      </c>
      <c r="T373" s="50">
        <f t="shared" si="12"/>
        <v>0</v>
      </c>
      <c r="U373" s="48" t="str">
        <f>VLOOKUP(B373,'FOLHA RESUMIDA'!C:I,2,0)</f>
        <v>DIMAS CARDOSO CAMPOS</v>
      </c>
    </row>
    <row r="374" spans="1:21" ht="15" x14ac:dyDescent="0.25">
      <c r="A374" s="97">
        <v>1</v>
      </c>
      <c r="B374" s="97">
        <v>3112</v>
      </c>
      <c r="C374" s="93" t="s">
        <v>312</v>
      </c>
      <c r="D374" s="96">
        <v>42065</v>
      </c>
      <c r="E374" s="97" t="s">
        <v>623</v>
      </c>
      <c r="F374" s="97" t="s">
        <v>571</v>
      </c>
      <c r="G374" s="95">
        <v>1714.22</v>
      </c>
      <c r="H374" s="95">
        <v>0</v>
      </c>
      <c r="I374" s="94" t="s">
        <v>624</v>
      </c>
      <c r="J374" s="95">
        <v>708.95</v>
      </c>
      <c r="K374" s="95">
        <v>0</v>
      </c>
      <c r="L374" s="95">
        <v>0</v>
      </c>
      <c r="M374" s="95">
        <v>0</v>
      </c>
      <c r="N374" s="95">
        <v>0</v>
      </c>
      <c r="O374" s="95">
        <v>0</v>
      </c>
      <c r="P374" s="95">
        <v>0</v>
      </c>
      <c r="Q374" s="95">
        <v>0</v>
      </c>
      <c r="R374" s="95">
        <v>0</v>
      </c>
      <c r="S374" s="50">
        <f t="shared" si="11"/>
        <v>1714.22</v>
      </c>
      <c r="T374" s="50">
        <f t="shared" si="12"/>
        <v>708.95</v>
      </c>
      <c r="U374" s="48" t="str">
        <f>VLOOKUP(B374,'FOLHA RESUMIDA'!C:I,2,0)</f>
        <v>DIEGO SCHMITH OLIVEIRA DE LIMA</v>
      </c>
    </row>
    <row r="375" spans="1:21" ht="15" x14ac:dyDescent="0.25">
      <c r="A375" s="97">
        <v>1</v>
      </c>
      <c r="B375" s="97">
        <v>3113</v>
      </c>
      <c r="C375" s="93" t="s">
        <v>313</v>
      </c>
      <c r="D375" s="96">
        <v>42065</v>
      </c>
      <c r="E375" s="97" t="s">
        <v>623</v>
      </c>
      <c r="F375" s="97" t="s">
        <v>569</v>
      </c>
      <c r="G375" s="95">
        <v>1714.22</v>
      </c>
      <c r="H375" s="95">
        <v>0</v>
      </c>
      <c r="I375" s="94" t="s">
        <v>624</v>
      </c>
      <c r="J375" s="95">
        <v>0</v>
      </c>
      <c r="K375" s="95">
        <v>0</v>
      </c>
      <c r="L375" s="95">
        <v>0</v>
      </c>
      <c r="M375" s="95">
        <v>0</v>
      </c>
      <c r="N375" s="95">
        <v>0</v>
      </c>
      <c r="O375" s="95">
        <v>0</v>
      </c>
      <c r="P375" s="95">
        <v>0</v>
      </c>
      <c r="Q375" s="95">
        <v>0</v>
      </c>
      <c r="R375" s="95">
        <v>0</v>
      </c>
      <c r="S375" s="50">
        <f t="shared" si="11"/>
        <v>1714.22</v>
      </c>
      <c r="T375" s="50">
        <f t="shared" si="12"/>
        <v>0</v>
      </c>
      <c r="U375" s="48" t="str">
        <f>VLOOKUP(B375,'FOLHA RESUMIDA'!C:I,2,0)</f>
        <v>CYNTHIA MARIA REGIS SIQUEIRA</v>
      </c>
    </row>
    <row r="376" spans="1:21" ht="15" x14ac:dyDescent="0.25">
      <c r="A376" s="97">
        <v>1</v>
      </c>
      <c r="B376" s="97">
        <v>3132</v>
      </c>
      <c r="C376" s="93" t="s">
        <v>314</v>
      </c>
      <c r="D376" s="96">
        <v>42100</v>
      </c>
      <c r="E376" s="97" t="s">
        <v>623</v>
      </c>
      <c r="F376" s="97" t="s">
        <v>568</v>
      </c>
      <c r="G376" s="95">
        <v>1714.22</v>
      </c>
      <c r="H376" s="95">
        <v>0</v>
      </c>
      <c r="I376" s="94" t="s">
        <v>624</v>
      </c>
      <c r="J376" s="95">
        <v>708.95</v>
      </c>
      <c r="K376" s="95">
        <v>0</v>
      </c>
      <c r="L376" s="95">
        <v>0</v>
      </c>
      <c r="M376" s="95">
        <v>0</v>
      </c>
      <c r="N376" s="95">
        <v>0</v>
      </c>
      <c r="O376" s="95">
        <v>0</v>
      </c>
      <c r="P376" s="95">
        <v>0</v>
      </c>
      <c r="Q376" s="95">
        <v>0</v>
      </c>
      <c r="R376" s="95">
        <v>0</v>
      </c>
      <c r="S376" s="50">
        <f t="shared" si="11"/>
        <v>1714.22</v>
      </c>
      <c r="T376" s="50">
        <f t="shared" si="12"/>
        <v>708.95</v>
      </c>
      <c r="U376" s="48" t="str">
        <f>VLOOKUP(B376,'FOLHA RESUMIDA'!C:I,2,0)</f>
        <v>TALITA ANDREIA MARTINS GONZAGA</v>
      </c>
    </row>
    <row r="377" spans="1:21" ht="15" x14ac:dyDescent="0.25">
      <c r="A377" s="97">
        <v>1</v>
      </c>
      <c r="B377" s="97">
        <v>3134</v>
      </c>
      <c r="C377" s="93" t="s">
        <v>315</v>
      </c>
      <c r="D377" s="96">
        <v>42100</v>
      </c>
      <c r="E377" s="97" t="s">
        <v>623</v>
      </c>
      <c r="F377" s="97" t="s">
        <v>574</v>
      </c>
      <c r="G377" s="95">
        <v>1714.22</v>
      </c>
      <c r="H377" s="95">
        <v>0</v>
      </c>
      <c r="I377" s="94" t="s">
        <v>624</v>
      </c>
      <c r="J377" s="95">
        <v>0</v>
      </c>
      <c r="K377" s="95">
        <v>0</v>
      </c>
      <c r="L377" s="95">
        <v>0</v>
      </c>
      <c r="M377" s="95">
        <v>0</v>
      </c>
      <c r="N377" s="95">
        <v>0</v>
      </c>
      <c r="O377" s="95">
        <v>0</v>
      </c>
      <c r="P377" s="95">
        <v>0</v>
      </c>
      <c r="Q377" s="95">
        <v>0</v>
      </c>
      <c r="R377" s="95">
        <v>0</v>
      </c>
      <c r="S377" s="50">
        <f t="shared" si="11"/>
        <v>1714.22</v>
      </c>
      <c r="T377" s="50">
        <f t="shared" si="12"/>
        <v>0</v>
      </c>
      <c r="U377" s="48" t="str">
        <f>VLOOKUP(B377,'FOLHA RESUMIDA'!C:I,2,0)</f>
        <v>ESTEVAN DE ALMEIDA FALCAO</v>
      </c>
    </row>
    <row r="378" spans="1:21" ht="15" x14ac:dyDescent="0.25">
      <c r="A378" s="97">
        <v>1</v>
      </c>
      <c r="B378" s="97">
        <v>3135</v>
      </c>
      <c r="C378" s="93" t="s">
        <v>316</v>
      </c>
      <c r="D378" s="96">
        <v>42107</v>
      </c>
      <c r="E378" s="97" t="s">
        <v>623</v>
      </c>
      <c r="F378" s="97" t="s">
        <v>499</v>
      </c>
      <c r="G378" s="95">
        <v>2982.55</v>
      </c>
      <c r="H378" s="95">
        <v>0</v>
      </c>
      <c r="I378" s="94" t="s">
        <v>624</v>
      </c>
      <c r="J378" s="95">
        <v>5739.47</v>
      </c>
      <c r="K378" s="95">
        <v>0</v>
      </c>
      <c r="L378" s="95">
        <v>0</v>
      </c>
      <c r="M378" s="95">
        <v>0</v>
      </c>
      <c r="N378" s="95">
        <v>0</v>
      </c>
      <c r="O378" s="95">
        <v>0</v>
      </c>
      <c r="P378" s="95">
        <v>0</v>
      </c>
      <c r="Q378" s="95">
        <v>0</v>
      </c>
      <c r="R378" s="95">
        <v>0</v>
      </c>
      <c r="S378" s="50">
        <f t="shared" si="11"/>
        <v>2982.55</v>
      </c>
      <c r="T378" s="50">
        <f t="shared" si="12"/>
        <v>5739.47</v>
      </c>
      <c r="U378" s="48" t="str">
        <f>VLOOKUP(B378,'FOLHA RESUMIDA'!C:I,2,0)</f>
        <v>RAFAEL DE MENEZES E S PIRES</v>
      </c>
    </row>
    <row r="379" spans="1:21" ht="15" x14ac:dyDescent="0.25">
      <c r="A379" s="97">
        <v>1</v>
      </c>
      <c r="B379" s="97">
        <v>3136</v>
      </c>
      <c r="C379" s="93" t="s">
        <v>317</v>
      </c>
      <c r="D379" s="96">
        <v>42107</v>
      </c>
      <c r="E379" s="97" t="s">
        <v>623</v>
      </c>
      <c r="F379" s="97" t="s">
        <v>573</v>
      </c>
      <c r="G379" s="95">
        <v>1714.22</v>
      </c>
      <c r="H379" s="95">
        <v>0</v>
      </c>
      <c r="I379" s="94" t="s">
        <v>624</v>
      </c>
      <c r="J379" s="95">
        <v>1107.73</v>
      </c>
      <c r="K379" s="95">
        <v>0</v>
      </c>
      <c r="L379" s="95">
        <v>0</v>
      </c>
      <c r="M379" s="95">
        <v>0</v>
      </c>
      <c r="N379" s="95">
        <v>0</v>
      </c>
      <c r="O379" s="95">
        <v>0</v>
      </c>
      <c r="P379" s="95">
        <v>0</v>
      </c>
      <c r="Q379" s="95">
        <v>0</v>
      </c>
      <c r="R379" s="95">
        <v>0</v>
      </c>
      <c r="S379" s="50">
        <f t="shared" si="11"/>
        <v>1714.22</v>
      </c>
      <c r="T379" s="50">
        <f t="shared" si="12"/>
        <v>1107.73</v>
      </c>
      <c r="U379" s="48" t="str">
        <f>VLOOKUP(B379,'FOLHA RESUMIDA'!C:I,2,0)</f>
        <v>ALEXANDER BEZERRA</v>
      </c>
    </row>
    <row r="380" spans="1:21" ht="15" x14ac:dyDescent="0.25">
      <c r="A380" s="97">
        <v>1</v>
      </c>
      <c r="B380" s="97">
        <v>3137</v>
      </c>
      <c r="C380" s="93" t="s">
        <v>318</v>
      </c>
      <c r="D380" s="96">
        <v>42107</v>
      </c>
      <c r="E380" s="97" t="s">
        <v>623</v>
      </c>
      <c r="F380" s="97" t="s">
        <v>568</v>
      </c>
      <c r="G380" s="95">
        <v>1714.22</v>
      </c>
      <c r="H380" s="95">
        <v>0</v>
      </c>
      <c r="I380" s="94" t="s">
        <v>624</v>
      </c>
      <c r="J380" s="95">
        <v>0</v>
      </c>
      <c r="K380" s="95">
        <v>0</v>
      </c>
      <c r="L380" s="95">
        <v>0</v>
      </c>
      <c r="M380" s="95">
        <v>0</v>
      </c>
      <c r="N380" s="95">
        <v>0</v>
      </c>
      <c r="O380" s="95">
        <v>0</v>
      </c>
      <c r="P380" s="95">
        <v>0</v>
      </c>
      <c r="Q380" s="95">
        <v>0</v>
      </c>
      <c r="R380" s="95">
        <v>0</v>
      </c>
      <c r="S380" s="50">
        <f t="shared" si="11"/>
        <v>1714.22</v>
      </c>
      <c r="T380" s="50">
        <f t="shared" si="12"/>
        <v>0</v>
      </c>
      <c r="U380" s="48" t="str">
        <f>VLOOKUP(B380,'FOLHA RESUMIDA'!C:I,2,0)</f>
        <v>JULIANA DE BARROS S LOPES DIAS</v>
      </c>
    </row>
    <row r="381" spans="1:21" ht="15" x14ac:dyDescent="0.25">
      <c r="A381" s="97">
        <v>1</v>
      </c>
      <c r="B381" s="97">
        <v>3138</v>
      </c>
      <c r="C381" s="93" t="s">
        <v>319</v>
      </c>
      <c r="D381" s="96">
        <v>42107</v>
      </c>
      <c r="E381" s="97" t="s">
        <v>623</v>
      </c>
      <c r="F381" s="97" t="s">
        <v>574</v>
      </c>
      <c r="G381" s="95">
        <v>1714.22</v>
      </c>
      <c r="H381" s="95">
        <v>0</v>
      </c>
      <c r="I381" s="94" t="s">
        <v>624</v>
      </c>
      <c r="J381" s="95">
        <v>708.95</v>
      </c>
      <c r="K381" s="95">
        <v>0</v>
      </c>
      <c r="L381" s="95">
        <v>0</v>
      </c>
      <c r="M381" s="95">
        <v>0</v>
      </c>
      <c r="N381" s="95">
        <v>0</v>
      </c>
      <c r="O381" s="95">
        <v>0</v>
      </c>
      <c r="P381" s="95">
        <v>0</v>
      </c>
      <c r="Q381" s="95">
        <v>0</v>
      </c>
      <c r="R381" s="95">
        <v>0</v>
      </c>
      <c r="S381" s="50">
        <f t="shared" si="11"/>
        <v>1714.22</v>
      </c>
      <c r="T381" s="50">
        <f t="shared" si="12"/>
        <v>708.95</v>
      </c>
      <c r="U381" s="48" t="str">
        <f>VLOOKUP(B381,'FOLHA RESUMIDA'!C:I,2,0)</f>
        <v>MANUELA SILVA DE LIMA B DA PAZ</v>
      </c>
    </row>
    <row r="382" spans="1:21" ht="15" x14ac:dyDescent="0.25">
      <c r="A382" s="97">
        <v>1</v>
      </c>
      <c r="B382" s="97">
        <v>3139</v>
      </c>
      <c r="C382" s="93" t="s">
        <v>320</v>
      </c>
      <c r="D382" s="96">
        <v>42107</v>
      </c>
      <c r="E382" s="97" t="s">
        <v>623</v>
      </c>
      <c r="F382" s="97" t="s">
        <v>574</v>
      </c>
      <c r="G382" s="95">
        <v>1714.22</v>
      </c>
      <c r="H382" s="95">
        <v>0</v>
      </c>
      <c r="I382" s="94" t="s">
        <v>624</v>
      </c>
      <c r="J382" s="95">
        <v>0</v>
      </c>
      <c r="K382" s="95">
        <v>0</v>
      </c>
      <c r="L382" s="95">
        <v>0</v>
      </c>
      <c r="M382" s="95">
        <v>0</v>
      </c>
      <c r="N382" s="95">
        <v>0</v>
      </c>
      <c r="O382" s="95">
        <v>0</v>
      </c>
      <c r="P382" s="95">
        <v>0</v>
      </c>
      <c r="Q382" s="95">
        <v>0</v>
      </c>
      <c r="R382" s="95">
        <v>0</v>
      </c>
      <c r="S382" s="50">
        <f t="shared" si="11"/>
        <v>1714.22</v>
      </c>
      <c r="T382" s="50">
        <f t="shared" si="12"/>
        <v>0</v>
      </c>
      <c r="U382" s="48" t="str">
        <f>VLOOKUP(B382,'FOLHA RESUMIDA'!C:I,2,0)</f>
        <v>JOAO ROBERTO  MACHADO ARAUJO</v>
      </c>
    </row>
    <row r="383" spans="1:21" ht="15" x14ac:dyDescent="0.25">
      <c r="A383" s="97">
        <v>1</v>
      </c>
      <c r="B383" s="97">
        <v>3141</v>
      </c>
      <c r="C383" s="93" t="s">
        <v>321</v>
      </c>
      <c r="D383" s="96">
        <v>42110</v>
      </c>
      <c r="E383" s="97" t="s">
        <v>623</v>
      </c>
      <c r="F383" s="97" t="s">
        <v>568</v>
      </c>
      <c r="G383" s="95">
        <v>1714.22</v>
      </c>
      <c r="H383" s="95">
        <v>0</v>
      </c>
      <c r="I383" s="94" t="s">
        <v>624</v>
      </c>
      <c r="J383" s="95">
        <v>0</v>
      </c>
      <c r="K383" s="95">
        <v>0</v>
      </c>
      <c r="L383" s="95">
        <v>0</v>
      </c>
      <c r="M383" s="95">
        <v>0</v>
      </c>
      <c r="N383" s="95">
        <v>0</v>
      </c>
      <c r="O383" s="95">
        <v>0</v>
      </c>
      <c r="P383" s="95">
        <v>0</v>
      </c>
      <c r="Q383" s="95">
        <v>0</v>
      </c>
      <c r="R383" s="95">
        <v>0</v>
      </c>
      <c r="S383" s="50">
        <f t="shared" si="11"/>
        <v>1714.22</v>
      </c>
      <c r="T383" s="50">
        <f t="shared" si="12"/>
        <v>0</v>
      </c>
      <c r="U383" s="48" t="str">
        <f>VLOOKUP(B383,'FOLHA RESUMIDA'!C:I,2,0)</f>
        <v>LIVIA QUEIROZ DE OLIVEIRA</v>
      </c>
    </row>
    <row r="384" spans="1:21" ht="15" x14ac:dyDescent="0.25">
      <c r="A384" s="97">
        <v>1</v>
      </c>
      <c r="B384" s="97">
        <v>3147</v>
      </c>
      <c r="C384" s="93" t="s">
        <v>322</v>
      </c>
      <c r="D384" s="96">
        <v>42128</v>
      </c>
      <c r="E384" s="97" t="s">
        <v>623</v>
      </c>
      <c r="F384" s="97" t="s">
        <v>492</v>
      </c>
      <c r="G384" s="95">
        <v>1169.46</v>
      </c>
      <c r="H384" s="95">
        <v>0</v>
      </c>
      <c r="I384" s="94" t="s">
        <v>624</v>
      </c>
      <c r="J384" s="95">
        <v>0</v>
      </c>
      <c r="K384" s="95">
        <v>0</v>
      </c>
      <c r="L384" s="95">
        <v>0</v>
      </c>
      <c r="M384" s="95">
        <v>0</v>
      </c>
      <c r="N384" s="95">
        <v>0</v>
      </c>
      <c r="O384" s="95">
        <v>0</v>
      </c>
      <c r="P384" s="95">
        <v>0</v>
      </c>
      <c r="Q384" s="95">
        <v>0</v>
      </c>
      <c r="R384" s="95">
        <v>0</v>
      </c>
      <c r="S384" s="50">
        <f t="shared" si="11"/>
        <v>1169.46</v>
      </c>
      <c r="T384" s="50">
        <f t="shared" si="12"/>
        <v>0</v>
      </c>
      <c r="U384" s="48" t="str">
        <f>VLOOKUP(B384,'FOLHA RESUMIDA'!C:I,2,0)</f>
        <v>ALZENIRA PEREIRA DA SILVA</v>
      </c>
    </row>
    <row r="385" spans="1:21" ht="15" x14ac:dyDescent="0.25">
      <c r="A385" s="97">
        <v>1</v>
      </c>
      <c r="B385" s="97">
        <v>3152</v>
      </c>
      <c r="C385" s="93" t="s">
        <v>323</v>
      </c>
      <c r="D385" s="96">
        <v>42128</v>
      </c>
      <c r="E385" s="97" t="s">
        <v>623</v>
      </c>
      <c r="F385" s="97" t="s">
        <v>492</v>
      </c>
      <c r="G385" s="95">
        <v>1169.46</v>
      </c>
      <c r="H385" s="95">
        <v>0</v>
      </c>
      <c r="I385" s="94" t="s">
        <v>624</v>
      </c>
      <c r="J385" s="95">
        <v>0</v>
      </c>
      <c r="K385" s="95">
        <v>0</v>
      </c>
      <c r="L385" s="95">
        <v>0</v>
      </c>
      <c r="M385" s="95">
        <v>0</v>
      </c>
      <c r="N385" s="95">
        <v>0</v>
      </c>
      <c r="O385" s="95">
        <v>0</v>
      </c>
      <c r="P385" s="95">
        <v>0</v>
      </c>
      <c r="Q385" s="95">
        <v>0</v>
      </c>
      <c r="R385" s="95">
        <v>0</v>
      </c>
      <c r="S385" s="50">
        <f t="shared" si="11"/>
        <v>1169.46</v>
      </c>
      <c r="T385" s="50">
        <f t="shared" si="12"/>
        <v>0</v>
      </c>
      <c r="U385" s="48" t="str">
        <f>VLOOKUP(B385,'FOLHA RESUMIDA'!C:I,2,0)</f>
        <v>DANIEL CIRILO DOS SANTOS</v>
      </c>
    </row>
    <row r="386" spans="1:21" ht="15" x14ac:dyDescent="0.25">
      <c r="A386" s="97">
        <v>1</v>
      </c>
      <c r="B386" s="97">
        <v>3154</v>
      </c>
      <c r="C386" s="93" t="s">
        <v>324</v>
      </c>
      <c r="D386" s="96">
        <v>42128</v>
      </c>
      <c r="E386" s="97" t="s">
        <v>623</v>
      </c>
      <c r="F386" s="97" t="s">
        <v>492</v>
      </c>
      <c r="G386" s="95">
        <v>1169.46</v>
      </c>
      <c r="H386" s="95">
        <v>0</v>
      </c>
      <c r="I386" s="94" t="s">
        <v>624</v>
      </c>
      <c r="J386" s="95">
        <v>0</v>
      </c>
      <c r="K386" s="95">
        <v>0</v>
      </c>
      <c r="L386" s="95">
        <v>0</v>
      </c>
      <c r="M386" s="95">
        <v>1250</v>
      </c>
      <c r="N386" s="95">
        <v>0</v>
      </c>
      <c r="O386" s="95">
        <v>0</v>
      </c>
      <c r="P386" s="95">
        <v>0</v>
      </c>
      <c r="Q386" s="95">
        <v>0</v>
      </c>
      <c r="R386" s="95">
        <v>0</v>
      </c>
      <c r="S386" s="50">
        <f t="shared" si="11"/>
        <v>1169.46</v>
      </c>
      <c r="T386" s="50">
        <f t="shared" si="12"/>
        <v>1250</v>
      </c>
      <c r="U386" s="48" t="str">
        <f>VLOOKUP(B386,'FOLHA RESUMIDA'!C:I,2,0)</f>
        <v>DANIELLE D O A DE MIRANDA</v>
      </c>
    </row>
    <row r="387" spans="1:21" ht="15" x14ac:dyDescent="0.25">
      <c r="A387" s="97">
        <v>1</v>
      </c>
      <c r="B387" s="97">
        <v>3155</v>
      </c>
      <c r="C387" s="93" t="s">
        <v>325</v>
      </c>
      <c r="D387" s="96">
        <v>42128</v>
      </c>
      <c r="E387" s="97" t="s">
        <v>623</v>
      </c>
      <c r="F387" s="97" t="s">
        <v>584</v>
      </c>
      <c r="G387" s="95">
        <v>5191.91</v>
      </c>
      <c r="H387" s="95">
        <v>0</v>
      </c>
      <c r="I387" s="94" t="s">
        <v>624</v>
      </c>
      <c r="J387" s="95">
        <v>0</v>
      </c>
      <c r="K387" s="95">
        <v>0</v>
      </c>
      <c r="L387" s="95">
        <v>0</v>
      </c>
      <c r="M387" s="95">
        <v>0</v>
      </c>
      <c r="N387" s="95">
        <v>0</v>
      </c>
      <c r="O387" s="95">
        <v>0</v>
      </c>
      <c r="P387" s="95">
        <v>0</v>
      </c>
      <c r="Q387" s="95">
        <v>0</v>
      </c>
      <c r="R387" s="95">
        <v>0</v>
      </c>
      <c r="S387" s="50">
        <f t="shared" si="11"/>
        <v>5191.91</v>
      </c>
      <c r="T387" s="50">
        <f t="shared" si="12"/>
        <v>0</v>
      </c>
      <c r="U387" s="48" t="str">
        <f>VLOOKUP(B387,'FOLHA RESUMIDA'!C:I,2,0)</f>
        <v>DANIELLY R C DE LIRA</v>
      </c>
    </row>
    <row r="388" spans="1:21" ht="15" x14ac:dyDescent="0.25">
      <c r="A388" s="97">
        <v>1</v>
      </c>
      <c r="B388" s="97">
        <v>3156</v>
      </c>
      <c r="C388" s="93" t="s">
        <v>326</v>
      </c>
      <c r="D388" s="96">
        <v>42128</v>
      </c>
      <c r="E388" s="97" t="s">
        <v>623</v>
      </c>
      <c r="F388" s="97" t="s">
        <v>492</v>
      </c>
      <c r="G388" s="95">
        <v>1169.46</v>
      </c>
      <c r="H388" s="95">
        <v>0</v>
      </c>
      <c r="I388" s="94" t="s">
        <v>624</v>
      </c>
      <c r="J388" s="95">
        <v>0</v>
      </c>
      <c r="K388" s="95">
        <v>0</v>
      </c>
      <c r="L388" s="95">
        <v>0</v>
      </c>
      <c r="M388" s="95">
        <v>0</v>
      </c>
      <c r="N388" s="95">
        <v>0</v>
      </c>
      <c r="O388" s="95">
        <v>0</v>
      </c>
      <c r="P388" s="95">
        <v>0</v>
      </c>
      <c r="Q388" s="95">
        <v>0</v>
      </c>
      <c r="R388" s="95">
        <v>0</v>
      </c>
      <c r="S388" s="50">
        <f t="shared" si="11"/>
        <v>1169.46</v>
      </c>
      <c r="T388" s="50">
        <f t="shared" si="12"/>
        <v>0</v>
      </c>
      <c r="U388" s="48" t="str">
        <f>VLOOKUP(B388,'FOLHA RESUMIDA'!C:I,2,0)</f>
        <v>GILVANEIDE LAURENTINO MARTINS</v>
      </c>
    </row>
    <row r="389" spans="1:21" ht="15" x14ac:dyDescent="0.25">
      <c r="A389" s="97">
        <v>1</v>
      </c>
      <c r="B389" s="97">
        <v>3158</v>
      </c>
      <c r="C389" s="93" t="s">
        <v>327</v>
      </c>
      <c r="D389" s="96">
        <v>42128</v>
      </c>
      <c r="E389" s="97" t="s">
        <v>623</v>
      </c>
      <c r="F389" s="97" t="s">
        <v>501</v>
      </c>
      <c r="G389" s="95">
        <v>5191.91</v>
      </c>
      <c r="H389" s="95">
        <v>0</v>
      </c>
      <c r="I389" s="94" t="s">
        <v>624</v>
      </c>
      <c r="J389" s="95">
        <v>1993.92</v>
      </c>
      <c r="K389" s="95">
        <v>0</v>
      </c>
      <c r="L389" s="95">
        <v>0</v>
      </c>
      <c r="M389" s="95">
        <v>0</v>
      </c>
      <c r="N389" s="95">
        <v>0</v>
      </c>
      <c r="O389" s="95">
        <v>0</v>
      </c>
      <c r="P389" s="95">
        <v>0</v>
      </c>
      <c r="Q389" s="95">
        <v>0</v>
      </c>
      <c r="R389" s="95">
        <v>0</v>
      </c>
      <c r="S389" s="50">
        <f t="shared" ref="S389:S432" si="13">SUM(G389:H389)</f>
        <v>5191.91</v>
      </c>
      <c r="T389" s="50">
        <f t="shared" si="12"/>
        <v>1993.92</v>
      </c>
      <c r="U389" s="48" t="str">
        <f>VLOOKUP(B389,'FOLHA RESUMIDA'!C:I,2,0)</f>
        <v>HYWRE CESAR DE BRITO PINTO</v>
      </c>
    </row>
    <row r="390" spans="1:21" ht="15" x14ac:dyDescent="0.25">
      <c r="A390" s="97">
        <v>1</v>
      </c>
      <c r="B390" s="97">
        <v>3160</v>
      </c>
      <c r="C390" s="93" t="s">
        <v>328</v>
      </c>
      <c r="D390" s="96">
        <v>42128</v>
      </c>
      <c r="E390" s="97" t="s">
        <v>623</v>
      </c>
      <c r="F390" s="97" t="s">
        <v>574</v>
      </c>
      <c r="G390" s="95">
        <v>1714.22</v>
      </c>
      <c r="H390" s="95">
        <v>0</v>
      </c>
      <c r="I390" s="94" t="s">
        <v>624</v>
      </c>
      <c r="J390" s="95">
        <v>0</v>
      </c>
      <c r="K390" s="95">
        <v>0</v>
      </c>
      <c r="L390" s="95">
        <v>0</v>
      </c>
      <c r="M390" s="95">
        <v>0</v>
      </c>
      <c r="N390" s="95">
        <v>0</v>
      </c>
      <c r="O390" s="95">
        <v>0</v>
      </c>
      <c r="P390" s="95">
        <v>0</v>
      </c>
      <c r="Q390" s="95">
        <v>0</v>
      </c>
      <c r="R390" s="95">
        <v>0</v>
      </c>
      <c r="S390" s="50">
        <f t="shared" si="13"/>
        <v>1714.22</v>
      </c>
      <c r="T390" s="50">
        <f t="shared" si="12"/>
        <v>0</v>
      </c>
      <c r="U390" s="48" t="str">
        <f>VLOOKUP(B390,'FOLHA RESUMIDA'!C:I,2,0)</f>
        <v>LUCIANNA NUNES LIRA</v>
      </c>
    </row>
    <row r="391" spans="1:21" ht="15" x14ac:dyDescent="0.25">
      <c r="A391" s="97">
        <v>1</v>
      </c>
      <c r="B391" s="97">
        <v>3164</v>
      </c>
      <c r="C391" s="93" t="s">
        <v>329</v>
      </c>
      <c r="D391" s="96">
        <v>42128</v>
      </c>
      <c r="E391" s="97" t="s">
        <v>623</v>
      </c>
      <c r="F391" s="97" t="s">
        <v>574</v>
      </c>
      <c r="G391" s="95">
        <v>1714.22</v>
      </c>
      <c r="H391" s="95">
        <v>0</v>
      </c>
      <c r="I391" s="94" t="s">
        <v>624</v>
      </c>
      <c r="J391" s="95">
        <v>0</v>
      </c>
      <c r="K391" s="95">
        <v>0</v>
      </c>
      <c r="L391" s="95">
        <v>0</v>
      </c>
      <c r="M391" s="95">
        <v>0</v>
      </c>
      <c r="N391" s="95">
        <v>0</v>
      </c>
      <c r="O391" s="95">
        <v>0</v>
      </c>
      <c r="P391" s="95">
        <v>0</v>
      </c>
      <c r="Q391" s="95">
        <v>0</v>
      </c>
      <c r="R391" s="95">
        <v>0</v>
      </c>
      <c r="S391" s="50">
        <f t="shared" si="13"/>
        <v>1714.22</v>
      </c>
      <c r="T391" s="50">
        <f t="shared" si="12"/>
        <v>0</v>
      </c>
      <c r="U391" s="48" t="str">
        <f>VLOOKUP(B391,'FOLHA RESUMIDA'!C:I,2,0)</f>
        <v>MONIQUE FERRAZ PEREIRA</v>
      </c>
    </row>
    <row r="392" spans="1:21" ht="15" x14ac:dyDescent="0.25">
      <c r="A392" s="97">
        <v>1</v>
      </c>
      <c r="B392" s="97">
        <v>3165</v>
      </c>
      <c r="C392" s="93" t="s">
        <v>330</v>
      </c>
      <c r="D392" s="96">
        <v>42128</v>
      </c>
      <c r="E392" s="97" t="s">
        <v>623</v>
      </c>
      <c r="F392" s="97" t="s">
        <v>574</v>
      </c>
      <c r="G392" s="95">
        <v>1714.22</v>
      </c>
      <c r="H392" s="95">
        <v>0</v>
      </c>
      <c r="I392" s="94" t="s">
        <v>624</v>
      </c>
      <c r="J392" s="95">
        <v>0</v>
      </c>
      <c r="K392" s="95">
        <v>0</v>
      </c>
      <c r="L392" s="95">
        <v>0</v>
      </c>
      <c r="M392" s="95">
        <v>0</v>
      </c>
      <c r="N392" s="95">
        <v>0</v>
      </c>
      <c r="O392" s="95">
        <v>0</v>
      </c>
      <c r="P392" s="95">
        <v>0</v>
      </c>
      <c r="Q392" s="95">
        <v>0</v>
      </c>
      <c r="R392" s="95">
        <v>0</v>
      </c>
      <c r="S392" s="50">
        <f t="shared" si="13"/>
        <v>1714.22</v>
      </c>
      <c r="T392" s="50">
        <f t="shared" si="12"/>
        <v>0</v>
      </c>
      <c r="U392" s="48" t="str">
        <f>VLOOKUP(B392,'FOLHA RESUMIDA'!C:I,2,0)</f>
        <v>PATRICIA SERPA PEIXOTO</v>
      </c>
    </row>
    <row r="393" spans="1:21" ht="15" x14ac:dyDescent="0.25">
      <c r="A393" s="97">
        <v>1</v>
      </c>
      <c r="B393" s="97">
        <v>3167</v>
      </c>
      <c r="C393" s="93" t="s">
        <v>331</v>
      </c>
      <c r="D393" s="96">
        <v>42128</v>
      </c>
      <c r="E393" s="97" t="s">
        <v>623</v>
      </c>
      <c r="F393" s="97" t="s">
        <v>501</v>
      </c>
      <c r="G393" s="95">
        <v>5191.91</v>
      </c>
      <c r="H393" s="95">
        <v>0</v>
      </c>
      <c r="I393" s="94" t="s">
        <v>624</v>
      </c>
      <c r="J393" s="95">
        <v>1993.92</v>
      </c>
      <c r="K393" s="95">
        <v>0</v>
      </c>
      <c r="L393" s="95">
        <v>0</v>
      </c>
      <c r="M393" s="95">
        <v>0</v>
      </c>
      <c r="N393" s="95">
        <v>0</v>
      </c>
      <c r="O393" s="95">
        <v>0</v>
      </c>
      <c r="P393" s="95">
        <v>0</v>
      </c>
      <c r="Q393" s="95">
        <v>0</v>
      </c>
      <c r="R393" s="95">
        <v>0</v>
      </c>
      <c r="S393" s="50">
        <f t="shared" si="13"/>
        <v>5191.91</v>
      </c>
      <c r="T393" s="50">
        <f t="shared" ref="T393:T432" si="14">SUM(J393:R393)</f>
        <v>1993.92</v>
      </c>
      <c r="U393" s="48" t="str">
        <f>VLOOKUP(B393,'FOLHA RESUMIDA'!C:I,2,0)</f>
        <v>POLYANA BEZERRA SOUTO SANTOS</v>
      </c>
    </row>
    <row r="394" spans="1:21" ht="15" x14ac:dyDescent="0.25">
      <c r="A394" s="97">
        <v>1</v>
      </c>
      <c r="B394" s="97">
        <v>3169</v>
      </c>
      <c r="C394" s="93" t="s">
        <v>332</v>
      </c>
      <c r="D394" s="96">
        <v>42128</v>
      </c>
      <c r="E394" s="97" t="s">
        <v>623</v>
      </c>
      <c r="F394" s="97" t="s">
        <v>492</v>
      </c>
      <c r="G394" s="95">
        <v>1169.46</v>
      </c>
      <c r="H394" s="95">
        <v>0</v>
      </c>
      <c r="I394" s="94" t="s">
        <v>624</v>
      </c>
      <c r="J394" s="95">
        <v>0</v>
      </c>
      <c r="K394" s="95">
        <v>0</v>
      </c>
      <c r="L394" s="95">
        <v>0</v>
      </c>
      <c r="M394" s="95">
        <v>0</v>
      </c>
      <c r="N394" s="95">
        <v>0</v>
      </c>
      <c r="O394" s="95">
        <v>0</v>
      </c>
      <c r="P394" s="95">
        <v>0</v>
      </c>
      <c r="Q394" s="95">
        <v>0</v>
      </c>
      <c r="R394" s="95">
        <v>0</v>
      </c>
      <c r="S394" s="50">
        <f t="shared" si="13"/>
        <v>1169.46</v>
      </c>
      <c r="T394" s="50">
        <f t="shared" si="14"/>
        <v>0</v>
      </c>
      <c r="U394" s="48" t="str">
        <f>VLOOKUP(B394,'FOLHA RESUMIDA'!C:I,2,0)</f>
        <v>RENATA BEZERRA DA SILVA</v>
      </c>
    </row>
    <row r="395" spans="1:21" ht="15" x14ac:dyDescent="0.25">
      <c r="A395" s="97">
        <v>1</v>
      </c>
      <c r="B395" s="97">
        <v>3171</v>
      </c>
      <c r="C395" s="93" t="s">
        <v>333</v>
      </c>
      <c r="D395" s="96">
        <v>42128</v>
      </c>
      <c r="E395" s="97" t="s">
        <v>623</v>
      </c>
      <c r="F395" s="97" t="s">
        <v>574</v>
      </c>
      <c r="G395" s="95">
        <v>1714.22</v>
      </c>
      <c r="H395" s="95">
        <v>0</v>
      </c>
      <c r="I395" s="94" t="s">
        <v>624</v>
      </c>
      <c r="J395" s="95">
        <v>0</v>
      </c>
      <c r="K395" s="95">
        <v>0</v>
      </c>
      <c r="L395" s="95">
        <v>0</v>
      </c>
      <c r="M395" s="95">
        <v>0</v>
      </c>
      <c r="N395" s="95">
        <v>0</v>
      </c>
      <c r="O395" s="95">
        <v>0</v>
      </c>
      <c r="P395" s="95">
        <v>0</v>
      </c>
      <c r="Q395" s="95">
        <v>0</v>
      </c>
      <c r="R395" s="95">
        <v>0</v>
      </c>
      <c r="S395" s="50">
        <f t="shared" si="13"/>
        <v>1714.22</v>
      </c>
      <c r="T395" s="50">
        <f t="shared" si="14"/>
        <v>0</v>
      </c>
      <c r="U395" s="48" t="str">
        <f>VLOOKUP(B395,'FOLHA RESUMIDA'!C:I,2,0)</f>
        <v>ROSY KELLY LIMA DA S PIMENTEL</v>
      </c>
    </row>
    <row r="396" spans="1:21" ht="15" x14ac:dyDescent="0.25">
      <c r="A396" s="97">
        <v>1</v>
      </c>
      <c r="B396" s="97">
        <v>3172</v>
      </c>
      <c r="C396" s="93" t="s">
        <v>334</v>
      </c>
      <c r="D396" s="96">
        <v>42128</v>
      </c>
      <c r="E396" s="97" t="s">
        <v>623</v>
      </c>
      <c r="F396" s="97" t="s">
        <v>492</v>
      </c>
      <c r="G396" s="95">
        <v>1169.46</v>
      </c>
      <c r="H396" s="95">
        <v>0</v>
      </c>
      <c r="I396" s="94" t="s">
        <v>624</v>
      </c>
      <c r="J396" s="95">
        <v>0</v>
      </c>
      <c r="K396" s="95">
        <v>0</v>
      </c>
      <c r="L396" s="95">
        <v>0</v>
      </c>
      <c r="M396" s="95">
        <v>0</v>
      </c>
      <c r="N396" s="95">
        <v>0</v>
      </c>
      <c r="O396" s="95">
        <v>0</v>
      </c>
      <c r="P396" s="95">
        <v>0</v>
      </c>
      <c r="Q396" s="95">
        <v>0</v>
      </c>
      <c r="R396" s="95">
        <v>0</v>
      </c>
      <c r="S396" s="50">
        <f t="shared" si="13"/>
        <v>1169.46</v>
      </c>
      <c r="T396" s="50">
        <f t="shared" si="14"/>
        <v>0</v>
      </c>
      <c r="U396" s="48" t="str">
        <f>VLOOKUP(B396,'FOLHA RESUMIDA'!C:I,2,0)</f>
        <v>SAVIO BARCELOS DE MELO</v>
      </c>
    </row>
    <row r="397" spans="1:21" ht="15" x14ac:dyDescent="0.25">
      <c r="A397" s="97">
        <v>1</v>
      </c>
      <c r="B397" s="97">
        <v>3175</v>
      </c>
      <c r="C397" s="93" t="s">
        <v>335</v>
      </c>
      <c r="D397" s="96">
        <v>42128</v>
      </c>
      <c r="E397" s="97" t="s">
        <v>623</v>
      </c>
      <c r="F397" s="97" t="s">
        <v>501</v>
      </c>
      <c r="G397" s="95">
        <v>5191.91</v>
      </c>
      <c r="H397" s="95">
        <v>0</v>
      </c>
      <c r="I397" s="94" t="s">
        <v>624</v>
      </c>
      <c r="J397" s="95">
        <v>1993.92</v>
      </c>
      <c r="K397" s="95">
        <v>0</v>
      </c>
      <c r="L397" s="95">
        <v>0</v>
      </c>
      <c r="M397" s="95">
        <v>0</v>
      </c>
      <c r="N397" s="95">
        <v>0</v>
      </c>
      <c r="O397" s="95">
        <v>0</v>
      </c>
      <c r="P397" s="95">
        <v>0</v>
      </c>
      <c r="Q397" s="95">
        <v>0</v>
      </c>
      <c r="R397" s="95">
        <v>0</v>
      </c>
      <c r="S397" s="50">
        <f t="shared" si="13"/>
        <v>5191.91</v>
      </c>
      <c r="T397" s="50">
        <f t="shared" si="14"/>
        <v>1993.92</v>
      </c>
      <c r="U397" s="48" t="str">
        <f>VLOOKUP(B397,'FOLHA RESUMIDA'!C:I,2,0)</f>
        <v>VIVIANE SOARES DE JESUS</v>
      </c>
    </row>
    <row r="398" spans="1:21" ht="15" x14ac:dyDescent="0.25">
      <c r="A398" s="97">
        <v>1</v>
      </c>
      <c r="B398" s="97">
        <v>3177</v>
      </c>
      <c r="C398" s="93" t="s">
        <v>336</v>
      </c>
      <c r="D398" s="96">
        <v>42135</v>
      </c>
      <c r="E398" s="97" t="s">
        <v>623</v>
      </c>
      <c r="F398" s="97" t="s">
        <v>584</v>
      </c>
      <c r="G398" s="95">
        <v>5191.91</v>
      </c>
      <c r="H398" s="95">
        <v>0</v>
      </c>
      <c r="I398" s="94" t="s">
        <v>624</v>
      </c>
      <c r="J398" s="95">
        <v>1993.92</v>
      </c>
      <c r="K398" s="95">
        <v>0</v>
      </c>
      <c r="L398" s="95">
        <v>0</v>
      </c>
      <c r="M398" s="95">
        <v>0</v>
      </c>
      <c r="N398" s="95">
        <v>0</v>
      </c>
      <c r="O398" s="95">
        <v>0</v>
      </c>
      <c r="P398" s="95">
        <v>0</v>
      </c>
      <c r="Q398" s="95">
        <v>0</v>
      </c>
      <c r="R398" s="95">
        <v>0</v>
      </c>
      <c r="S398" s="50">
        <f t="shared" si="13"/>
        <v>5191.91</v>
      </c>
      <c r="T398" s="50">
        <f t="shared" si="14"/>
        <v>1993.92</v>
      </c>
      <c r="U398" s="48" t="str">
        <f>VLOOKUP(B398,'FOLHA RESUMIDA'!C:I,2,0)</f>
        <v>DEMOSTENES FIGUEIREDO DE SOUSA</v>
      </c>
    </row>
    <row r="399" spans="1:21" ht="15" x14ac:dyDescent="0.25">
      <c r="A399" s="97">
        <v>1</v>
      </c>
      <c r="B399" s="97">
        <v>3178</v>
      </c>
      <c r="C399" s="93" t="s">
        <v>337</v>
      </c>
      <c r="D399" s="96">
        <v>42142</v>
      </c>
      <c r="E399" s="97" t="s">
        <v>623</v>
      </c>
      <c r="F399" s="97" t="s">
        <v>584</v>
      </c>
      <c r="G399" s="95">
        <v>5191.91</v>
      </c>
      <c r="H399" s="95">
        <v>0</v>
      </c>
      <c r="I399" s="94" t="s">
        <v>624</v>
      </c>
      <c r="J399" s="95">
        <v>1993.92</v>
      </c>
      <c r="K399" s="95">
        <v>0</v>
      </c>
      <c r="L399" s="95">
        <v>0</v>
      </c>
      <c r="M399" s="95">
        <v>0</v>
      </c>
      <c r="N399" s="95">
        <v>0</v>
      </c>
      <c r="O399" s="95">
        <v>0</v>
      </c>
      <c r="P399" s="95">
        <v>0</v>
      </c>
      <c r="Q399" s="95">
        <v>0</v>
      </c>
      <c r="R399" s="95">
        <v>0</v>
      </c>
      <c r="S399" s="50">
        <f t="shared" si="13"/>
        <v>5191.91</v>
      </c>
      <c r="T399" s="50">
        <f t="shared" si="14"/>
        <v>1993.92</v>
      </c>
      <c r="U399" s="48" t="str">
        <f>VLOOKUP(B399,'FOLHA RESUMIDA'!C:I,2,0)</f>
        <v>HOSANA SUELEM S DE MIRANDA</v>
      </c>
    </row>
    <row r="400" spans="1:21" ht="15" x14ac:dyDescent="0.25">
      <c r="A400" s="97">
        <v>1</v>
      </c>
      <c r="B400" s="97">
        <v>3180</v>
      </c>
      <c r="C400" s="93" t="s">
        <v>338</v>
      </c>
      <c r="D400" s="96">
        <v>42156</v>
      </c>
      <c r="E400" s="97" t="s">
        <v>623</v>
      </c>
      <c r="F400" s="97" t="s">
        <v>584</v>
      </c>
      <c r="G400" s="95">
        <v>5191.91</v>
      </c>
      <c r="H400" s="95">
        <v>0</v>
      </c>
      <c r="I400" s="94" t="s">
        <v>624</v>
      </c>
      <c r="J400" s="95">
        <v>1993.92</v>
      </c>
      <c r="K400" s="95">
        <v>0</v>
      </c>
      <c r="L400" s="95">
        <v>0</v>
      </c>
      <c r="M400" s="95">
        <v>0</v>
      </c>
      <c r="N400" s="95">
        <v>0</v>
      </c>
      <c r="O400" s="95">
        <v>0</v>
      </c>
      <c r="P400" s="95">
        <v>0</v>
      </c>
      <c r="Q400" s="95">
        <v>0</v>
      </c>
      <c r="R400" s="95">
        <v>0</v>
      </c>
      <c r="S400" s="50">
        <f t="shared" si="13"/>
        <v>5191.91</v>
      </c>
      <c r="T400" s="50">
        <f t="shared" si="14"/>
        <v>1993.92</v>
      </c>
      <c r="U400" s="48" t="str">
        <f>VLOOKUP(B400,'FOLHA RESUMIDA'!C:I,2,0)</f>
        <v>CAIO CESAR DE A R SILVA</v>
      </c>
    </row>
    <row r="401" spans="1:21" ht="15" x14ac:dyDescent="0.25">
      <c r="A401" s="97">
        <v>1</v>
      </c>
      <c r="B401" s="97">
        <v>3182</v>
      </c>
      <c r="C401" s="93" t="s">
        <v>339</v>
      </c>
      <c r="D401" s="96">
        <v>42186</v>
      </c>
      <c r="E401" s="97" t="s">
        <v>623</v>
      </c>
      <c r="F401" s="97" t="s">
        <v>574</v>
      </c>
      <c r="G401" s="95">
        <v>1714.22</v>
      </c>
      <c r="H401" s="95">
        <v>0</v>
      </c>
      <c r="I401" s="94" t="s">
        <v>624</v>
      </c>
      <c r="J401" s="95">
        <v>0</v>
      </c>
      <c r="K401" s="95">
        <v>0</v>
      </c>
      <c r="L401" s="95">
        <v>0</v>
      </c>
      <c r="M401" s="95">
        <v>0</v>
      </c>
      <c r="N401" s="95">
        <v>0</v>
      </c>
      <c r="O401" s="95">
        <v>0</v>
      </c>
      <c r="P401" s="95">
        <v>0</v>
      </c>
      <c r="Q401" s="95">
        <v>0</v>
      </c>
      <c r="R401" s="95">
        <v>0</v>
      </c>
      <c r="S401" s="50">
        <f t="shared" si="13"/>
        <v>1714.22</v>
      </c>
      <c r="T401" s="50">
        <f t="shared" si="14"/>
        <v>0</v>
      </c>
      <c r="U401" s="48" t="str">
        <f>VLOOKUP(B401,'FOLHA RESUMIDA'!C:I,2,0)</f>
        <v>VANELLY FERREIRA DE SOUZA</v>
      </c>
    </row>
    <row r="402" spans="1:21" ht="15" x14ac:dyDescent="0.25">
      <c r="A402" s="97">
        <v>1</v>
      </c>
      <c r="B402" s="97">
        <v>3183</v>
      </c>
      <c r="C402" s="93" t="s">
        <v>340</v>
      </c>
      <c r="D402" s="96">
        <v>42192</v>
      </c>
      <c r="E402" s="97" t="s">
        <v>623</v>
      </c>
      <c r="F402" s="97" t="s">
        <v>570</v>
      </c>
      <c r="G402" s="95">
        <v>1714.22</v>
      </c>
      <c r="H402" s="95">
        <v>0</v>
      </c>
      <c r="I402" s="94" t="s">
        <v>624</v>
      </c>
      <c r="J402" s="95">
        <v>0</v>
      </c>
      <c r="K402" s="95">
        <v>0</v>
      </c>
      <c r="L402" s="95">
        <v>0</v>
      </c>
      <c r="M402" s="95">
        <v>0</v>
      </c>
      <c r="N402" s="95">
        <v>0</v>
      </c>
      <c r="O402" s="95">
        <v>0</v>
      </c>
      <c r="P402" s="95">
        <v>0</v>
      </c>
      <c r="Q402" s="95">
        <v>0</v>
      </c>
      <c r="R402" s="95">
        <v>0</v>
      </c>
      <c r="S402" s="50">
        <f t="shared" si="13"/>
        <v>1714.22</v>
      </c>
      <c r="T402" s="50">
        <f t="shared" si="14"/>
        <v>0</v>
      </c>
      <c r="U402" s="48" t="str">
        <f>VLOOKUP(B402,'FOLHA RESUMIDA'!C:I,2,0)</f>
        <v>DALETE VICENTE DE LIMA</v>
      </c>
    </row>
    <row r="403" spans="1:21" ht="15" x14ac:dyDescent="0.25">
      <c r="A403" s="97">
        <v>1</v>
      </c>
      <c r="B403" s="97">
        <v>3194</v>
      </c>
      <c r="C403" s="93" t="s">
        <v>341</v>
      </c>
      <c r="D403" s="96">
        <v>42226</v>
      </c>
      <c r="E403" s="97" t="s">
        <v>623</v>
      </c>
      <c r="F403" s="97" t="s">
        <v>578</v>
      </c>
      <c r="G403" s="95">
        <v>2982.55</v>
      </c>
      <c r="H403" s="95">
        <v>0</v>
      </c>
      <c r="I403" s="94" t="s">
        <v>624</v>
      </c>
      <c r="J403" s="95">
        <v>0</v>
      </c>
      <c r="K403" s="95">
        <v>0</v>
      </c>
      <c r="L403" s="95">
        <v>0</v>
      </c>
      <c r="M403" s="95">
        <v>0</v>
      </c>
      <c r="N403" s="95">
        <v>0</v>
      </c>
      <c r="O403" s="95">
        <v>0</v>
      </c>
      <c r="P403" s="95">
        <v>5739.47</v>
      </c>
      <c r="Q403" s="95">
        <v>0</v>
      </c>
      <c r="R403" s="95">
        <v>0</v>
      </c>
      <c r="S403" s="50">
        <f t="shared" si="13"/>
        <v>2982.55</v>
      </c>
      <c r="T403" s="50">
        <f t="shared" si="14"/>
        <v>5739.47</v>
      </c>
      <c r="U403" s="48" t="str">
        <f>VLOOKUP(B403,'FOLHA RESUMIDA'!C:I,2,0)</f>
        <v>ODAYANNA KESSY F MONTEIRO</v>
      </c>
    </row>
    <row r="404" spans="1:21" ht="15" x14ac:dyDescent="0.25">
      <c r="A404" s="97">
        <v>1</v>
      </c>
      <c r="B404" s="97">
        <v>3228</v>
      </c>
      <c r="C404" s="93" t="s">
        <v>463</v>
      </c>
      <c r="D404" s="96">
        <v>42706</v>
      </c>
      <c r="E404" s="97" t="s">
        <v>623</v>
      </c>
      <c r="F404" s="97" t="s">
        <v>569</v>
      </c>
      <c r="G404" s="95">
        <v>1714.22</v>
      </c>
      <c r="H404" s="95">
        <v>0</v>
      </c>
      <c r="I404" s="94" t="s">
        <v>624</v>
      </c>
      <c r="J404" s="95">
        <v>0</v>
      </c>
      <c r="K404" s="95">
        <v>0</v>
      </c>
      <c r="L404" s="95">
        <v>0</v>
      </c>
      <c r="M404" s="95">
        <v>0</v>
      </c>
      <c r="N404" s="95">
        <v>0</v>
      </c>
      <c r="O404" s="95">
        <v>0</v>
      </c>
      <c r="P404" s="95">
        <v>0</v>
      </c>
      <c r="Q404" s="95">
        <v>0</v>
      </c>
      <c r="R404" s="95">
        <v>0</v>
      </c>
      <c r="S404" s="50">
        <f t="shared" si="13"/>
        <v>1714.22</v>
      </c>
      <c r="T404" s="50">
        <f t="shared" si="14"/>
        <v>0</v>
      </c>
      <c r="U404" s="48" t="str">
        <f>VLOOKUP(B404,'FOLHA RESUMIDA'!C:I,2,0)</f>
        <v>RENATO VELOSO LINO DE OLIVEIRA</v>
      </c>
    </row>
    <row r="405" spans="1:21" ht="15" x14ac:dyDescent="0.25">
      <c r="A405" s="97">
        <v>1</v>
      </c>
      <c r="B405" s="97">
        <v>3229</v>
      </c>
      <c r="C405" s="93" t="s">
        <v>347</v>
      </c>
      <c r="D405" s="96">
        <v>42737</v>
      </c>
      <c r="E405" s="97" t="s">
        <v>623</v>
      </c>
      <c r="F405" s="97" t="s">
        <v>576</v>
      </c>
      <c r="G405" s="95">
        <v>1714.22</v>
      </c>
      <c r="H405" s="95">
        <v>0</v>
      </c>
      <c r="I405" s="94" t="s">
        <v>624</v>
      </c>
      <c r="J405" s="95">
        <v>708.95</v>
      </c>
      <c r="K405" s="95">
        <v>0</v>
      </c>
      <c r="L405" s="95">
        <v>0</v>
      </c>
      <c r="M405" s="95">
        <v>0</v>
      </c>
      <c r="N405" s="95">
        <v>0</v>
      </c>
      <c r="O405" s="95">
        <v>0</v>
      </c>
      <c r="P405" s="95">
        <v>0</v>
      </c>
      <c r="Q405" s="95">
        <v>0</v>
      </c>
      <c r="R405" s="95">
        <v>0</v>
      </c>
      <c r="S405" s="50">
        <f t="shared" si="13"/>
        <v>1714.22</v>
      </c>
      <c r="T405" s="50">
        <f t="shared" si="14"/>
        <v>708.95</v>
      </c>
      <c r="U405" s="48" t="str">
        <f>VLOOKUP(B405,'FOLHA RESUMIDA'!C:I,2,0)</f>
        <v>WELTON FERNANDES DE PAULA</v>
      </c>
    </row>
    <row r="406" spans="1:21" ht="15" x14ac:dyDescent="0.25">
      <c r="A406" s="97">
        <v>1</v>
      </c>
      <c r="B406" s="97">
        <v>3232</v>
      </c>
      <c r="C406" s="93" t="s">
        <v>348</v>
      </c>
      <c r="D406" s="96">
        <v>42737</v>
      </c>
      <c r="E406" s="97" t="s">
        <v>623</v>
      </c>
      <c r="F406" s="97" t="s">
        <v>576</v>
      </c>
      <c r="G406" s="95">
        <v>1714.22</v>
      </c>
      <c r="H406" s="95">
        <v>0</v>
      </c>
      <c r="I406" s="94" t="s">
        <v>624</v>
      </c>
      <c r="J406" s="95">
        <v>0</v>
      </c>
      <c r="K406" s="95">
        <v>0</v>
      </c>
      <c r="L406" s="95">
        <v>0</v>
      </c>
      <c r="M406" s="95">
        <v>0</v>
      </c>
      <c r="N406" s="95">
        <v>0</v>
      </c>
      <c r="O406" s="95">
        <v>0</v>
      </c>
      <c r="P406" s="95">
        <v>0</v>
      </c>
      <c r="Q406" s="95">
        <v>0</v>
      </c>
      <c r="R406" s="95">
        <v>0</v>
      </c>
      <c r="S406" s="50">
        <f t="shared" si="13"/>
        <v>1714.22</v>
      </c>
      <c r="T406" s="50">
        <f t="shared" si="14"/>
        <v>0</v>
      </c>
      <c r="U406" s="48" t="str">
        <f>VLOOKUP(B406,'FOLHA RESUMIDA'!C:I,2,0)</f>
        <v>MARCOS ANTONIO SILVA DE LIMA</v>
      </c>
    </row>
    <row r="407" spans="1:21" ht="15" x14ac:dyDescent="0.25">
      <c r="A407" s="97">
        <v>1</v>
      </c>
      <c r="B407" s="97">
        <v>3233</v>
      </c>
      <c r="C407" s="93" t="s">
        <v>349</v>
      </c>
      <c r="D407" s="96">
        <v>42737</v>
      </c>
      <c r="E407" s="97" t="s">
        <v>623</v>
      </c>
      <c r="F407" s="97" t="s">
        <v>572</v>
      </c>
      <c r="G407" s="95">
        <v>1714.22</v>
      </c>
      <c r="H407" s="95">
        <v>0</v>
      </c>
      <c r="I407" s="94" t="s">
        <v>624</v>
      </c>
      <c r="J407" s="95">
        <v>0</v>
      </c>
      <c r="K407" s="95">
        <v>0</v>
      </c>
      <c r="L407" s="95">
        <v>0</v>
      </c>
      <c r="M407" s="95">
        <v>0</v>
      </c>
      <c r="N407" s="95">
        <v>0</v>
      </c>
      <c r="O407" s="95">
        <v>0</v>
      </c>
      <c r="P407" s="95">
        <v>0</v>
      </c>
      <c r="Q407" s="95">
        <v>0</v>
      </c>
      <c r="R407" s="95">
        <v>0</v>
      </c>
      <c r="S407" s="50">
        <f t="shared" si="13"/>
        <v>1714.22</v>
      </c>
      <c r="T407" s="50">
        <f t="shared" si="14"/>
        <v>0</v>
      </c>
      <c r="U407" s="48" t="str">
        <f>VLOOKUP(B407,'FOLHA RESUMIDA'!C:I,2,0)</f>
        <v>MARIANA JOYCE BEZERRA DA SILVA</v>
      </c>
    </row>
    <row r="408" spans="1:21" ht="15" x14ac:dyDescent="0.25">
      <c r="A408" s="97">
        <v>1</v>
      </c>
      <c r="B408" s="97">
        <v>3234</v>
      </c>
      <c r="C408" s="93" t="s">
        <v>350</v>
      </c>
      <c r="D408" s="96">
        <v>42737</v>
      </c>
      <c r="E408" s="97" t="s">
        <v>623</v>
      </c>
      <c r="F408" s="97" t="s">
        <v>580</v>
      </c>
      <c r="G408" s="95">
        <v>2982.55</v>
      </c>
      <c r="H408" s="95">
        <v>0</v>
      </c>
      <c r="I408" s="94" t="s">
        <v>624</v>
      </c>
      <c r="J408" s="95">
        <v>1993.92</v>
      </c>
      <c r="K408" s="95">
        <v>0</v>
      </c>
      <c r="L408" s="95">
        <v>0</v>
      </c>
      <c r="M408" s="95">
        <v>0</v>
      </c>
      <c r="N408" s="95">
        <v>0</v>
      </c>
      <c r="O408" s="95">
        <v>0</v>
      </c>
      <c r="P408" s="95">
        <v>0</v>
      </c>
      <c r="Q408" s="95">
        <v>0</v>
      </c>
      <c r="R408" s="95">
        <v>0</v>
      </c>
      <c r="S408" s="50">
        <f t="shared" si="13"/>
        <v>2982.55</v>
      </c>
      <c r="T408" s="50">
        <f t="shared" si="14"/>
        <v>1993.92</v>
      </c>
      <c r="U408" s="48" t="str">
        <f>VLOOKUP(B408,'FOLHA RESUMIDA'!C:I,2,0)</f>
        <v>SANDRO FERREIRA BEZERRA</v>
      </c>
    </row>
    <row r="409" spans="1:21" ht="15" x14ac:dyDescent="0.25">
      <c r="A409" s="97">
        <v>1</v>
      </c>
      <c r="B409" s="97">
        <v>3237</v>
      </c>
      <c r="C409" s="93" t="s">
        <v>351</v>
      </c>
      <c r="D409" s="96">
        <v>42751</v>
      </c>
      <c r="E409" s="97" t="s">
        <v>623</v>
      </c>
      <c r="F409" s="97" t="s">
        <v>573</v>
      </c>
      <c r="G409" s="95">
        <v>1714.22</v>
      </c>
      <c r="H409" s="95">
        <v>0</v>
      </c>
      <c r="I409" s="94" t="s">
        <v>624</v>
      </c>
      <c r="J409" s="95">
        <v>0</v>
      </c>
      <c r="K409" s="95">
        <v>0</v>
      </c>
      <c r="L409" s="95">
        <v>0</v>
      </c>
      <c r="M409" s="95">
        <v>0</v>
      </c>
      <c r="N409" s="95">
        <v>0</v>
      </c>
      <c r="O409" s="95">
        <v>0</v>
      </c>
      <c r="P409" s="95">
        <v>0</v>
      </c>
      <c r="Q409" s="95">
        <v>0</v>
      </c>
      <c r="R409" s="95">
        <v>0</v>
      </c>
      <c r="S409" s="50">
        <f t="shared" si="13"/>
        <v>1714.22</v>
      </c>
      <c r="T409" s="50">
        <f t="shared" si="14"/>
        <v>0</v>
      </c>
      <c r="U409" s="48" t="str">
        <f>VLOOKUP(B409,'FOLHA RESUMIDA'!C:I,2,0)</f>
        <v>LIVIA MARIA DE MORAES</v>
      </c>
    </row>
    <row r="410" spans="1:21" ht="15" x14ac:dyDescent="0.25">
      <c r="A410" s="97">
        <v>1</v>
      </c>
      <c r="B410" s="97">
        <v>3241</v>
      </c>
      <c r="C410" s="93" t="s">
        <v>352</v>
      </c>
      <c r="D410" s="96">
        <v>42814</v>
      </c>
      <c r="E410" s="97" t="s">
        <v>623</v>
      </c>
      <c r="F410" s="97" t="s">
        <v>576</v>
      </c>
      <c r="G410" s="95">
        <v>1714.22</v>
      </c>
      <c r="H410" s="95">
        <v>0</v>
      </c>
      <c r="I410" s="94" t="s">
        <v>624</v>
      </c>
      <c r="J410" s="95">
        <v>0</v>
      </c>
      <c r="K410" s="95">
        <v>0</v>
      </c>
      <c r="L410" s="95">
        <v>0</v>
      </c>
      <c r="M410" s="95">
        <v>0</v>
      </c>
      <c r="N410" s="95">
        <v>0</v>
      </c>
      <c r="O410" s="95">
        <v>0</v>
      </c>
      <c r="P410" s="95">
        <v>0</v>
      </c>
      <c r="Q410" s="95">
        <v>0</v>
      </c>
      <c r="R410" s="95">
        <v>0</v>
      </c>
      <c r="S410" s="50">
        <f t="shared" si="13"/>
        <v>1714.22</v>
      </c>
      <c r="T410" s="50">
        <f t="shared" si="14"/>
        <v>0</v>
      </c>
      <c r="U410" s="48" t="str">
        <f>VLOOKUP(B410,'FOLHA RESUMIDA'!C:I,2,0)</f>
        <v>EDNALDO LUIZ TRAJANO</v>
      </c>
    </row>
    <row r="411" spans="1:21" ht="15" x14ac:dyDescent="0.25">
      <c r="A411" s="97">
        <v>1</v>
      </c>
      <c r="B411" s="97">
        <v>3242</v>
      </c>
      <c r="C411" s="93" t="s">
        <v>353</v>
      </c>
      <c r="D411" s="96">
        <v>42814</v>
      </c>
      <c r="E411" s="97" t="s">
        <v>623</v>
      </c>
      <c r="F411" s="97" t="s">
        <v>576</v>
      </c>
      <c r="G411" s="95">
        <v>1714.22</v>
      </c>
      <c r="H411" s="95">
        <v>0</v>
      </c>
      <c r="I411" s="94" t="s">
        <v>624</v>
      </c>
      <c r="J411" s="95">
        <v>708.95</v>
      </c>
      <c r="K411" s="95">
        <v>0</v>
      </c>
      <c r="L411" s="95">
        <v>0</v>
      </c>
      <c r="M411" s="95">
        <v>0</v>
      </c>
      <c r="N411" s="95">
        <v>0</v>
      </c>
      <c r="O411" s="95">
        <v>0</v>
      </c>
      <c r="P411" s="95">
        <v>0</v>
      </c>
      <c r="Q411" s="95">
        <v>0</v>
      </c>
      <c r="R411" s="95">
        <v>0</v>
      </c>
      <c r="S411" s="50">
        <f t="shared" si="13"/>
        <v>1714.22</v>
      </c>
      <c r="T411" s="50">
        <f t="shared" si="14"/>
        <v>708.95</v>
      </c>
      <c r="U411" s="48" t="str">
        <f>VLOOKUP(B411,'FOLHA RESUMIDA'!C:I,2,0)</f>
        <v>CLAUDIO HENRIQUE G DE OLIVEIRA</v>
      </c>
    </row>
    <row r="412" spans="1:21" ht="15" x14ac:dyDescent="0.25">
      <c r="A412" s="97">
        <v>1</v>
      </c>
      <c r="B412" s="97">
        <v>3281</v>
      </c>
      <c r="C412" s="93" t="s">
        <v>360</v>
      </c>
      <c r="D412" s="96">
        <v>42870</v>
      </c>
      <c r="E412" s="97" t="s">
        <v>623</v>
      </c>
      <c r="F412" s="97" t="s">
        <v>572</v>
      </c>
      <c r="G412" s="95">
        <v>1714.22</v>
      </c>
      <c r="H412" s="95">
        <v>0</v>
      </c>
      <c r="I412" s="94" t="s">
        <v>624</v>
      </c>
      <c r="J412" s="95">
        <v>0</v>
      </c>
      <c r="K412" s="95">
        <v>0</v>
      </c>
      <c r="L412" s="95">
        <v>0</v>
      </c>
      <c r="M412" s="95">
        <v>0</v>
      </c>
      <c r="N412" s="95">
        <v>0</v>
      </c>
      <c r="O412" s="95">
        <v>0</v>
      </c>
      <c r="P412" s="95">
        <v>0</v>
      </c>
      <c r="Q412" s="95">
        <v>0</v>
      </c>
      <c r="R412" s="95">
        <v>0</v>
      </c>
      <c r="S412" s="50">
        <f t="shared" si="13"/>
        <v>1714.22</v>
      </c>
      <c r="T412" s="50">
        <f t="shared" si="14"/>
        <v>0</v>
      </c>
      <c r="U412" s="48" t="str">
        <f>VLOOKUP(B412,'FOLHA RESUMIDA'!C:I,2,0)</f>
        <v>PAULO AUGUSTO DA SILVA</v>
      </c>
    </row>
    <row r="413" spans="1:21" ht="15" x14ac:dyDescent="0.25">
      <c r="A413" s="97">
        <v>1</v>
      </c>
      <c r="B413" s="97">
        <v>3317</v>
      </c>
      <c r="C413" s="93" t="s">
        <v>367</v>
      </c>
      <c r="D413" s="96">
        <v>42948</v>
      </c>
      <c r="E413" s="97" t="s">
        <v>623</v>
      </c>
      <c r="F413" s="97" t="s">
        <v>496</v>
      </c>
      <c r="G413" s="95">
        <v>1714.24</v>
      </c>
      <c r="H413" s="95">
        <v>0</v>
      </c>
      <c r="I413" s="94" t="s">
        <v>624</v>
      </c>
      <c r="J413" s="95">
        <v>0</v>
      </c>
      <c r="K413" s="95">
        <v>0</v>
      </c>
      <c r="L413" s="95">
        <v>0</v>
      </c>
      <c r="M413" s="95">
        <v>0</v>
      </c>
      <c r="N413" s="95">
        <v>0</v>
      </c>
      <c r="O413" s="95">
        <v>0</v>
      </c>
      <c r="P413" s="95">
        <v>0</v>
      </c>
      <c r="Q413" s="95">
        <v>0</v>
      </c>
      <c r="R413" s="95">
        <v>0</v>
      </c>
      <c r="S413" s="50">
        <f t="shared" si="13"/>
        <v>1714.24</v>
      </c>
      <c r="T413" s="50">
        <f t="shared" si="14"/>
        <v>0</v>
      </c>
      <c r="U413" s="48" t="str">
        <f>VLOOKUP(B413,'FOLHA RESUMIDA'!C:I,2,0)</f>
        <v>KATIA CRISTINA B DA SILVA</v>
      </c>
    </row>
    <row r="414" spans="1:21" ht="15" x14ac:dyDescent="0.25">
      <c r="A414" s="97">
        <v>1</v>
      </c>
      <c r="B414" s="97">
        <v>3322</v>
      </c>
      <c r="C414" s="93" t="s">
        <v>369</v>
      </c>
      <c r="D414" s="96">
        <v>42997</v>
      </c>
      <c r="E414" s="97" t="s">
        <v>623</v>
      </c>
      <c r="F414" s="97" t="s">
        <v>575</v>
      </c>
      <c r="G414" s="95">
        <v>1714.24</v>
      </c>
      <c r="H414" s="95">
        <v>0</v>
      </c>
      <c r="I414" s="94" t="s">
        <v>624</v>
      </c>
      <c r="J414" s="95">
        <v>0</v>
      </c>
      <c r="K414" s="95">
        <v>0</v>
      </c>
      <c r="L414" s="95">
        <v>0</v>
      </c>
      <c r="M414" s="95">
        <v>0</v>
      </c>
      <c r="N414" s="95">
        <v>0</v>
      </c>
      <c r="O414" s="95">
        <v>0</v>
      </c>
      <c r="P414" s="95">
        <v>0</v>
      </c>
      <c r="Q414" s="95">
        <v>0</v>
      </c>
      <c r="R414" s="95">
        <v>0</v>
      </c>
      <c r="S414" s="50">
        <f t="shared" si="13"/>
        <v>1714.24</v>
      </c>
      <c r="T414" s="50">
        <f t="shared" si="14"/>
        <v>0</v>
      </c>
      <c r="U414" s="48" t="str">
        <f>VLOOKUP(B414,'FOLHA RESUMIDA'!C:I,2,0)</f>
        <v>JOSEFINA DA SILVA RODRIGUES</v>
      </c>
    </row>
    <row r="415" spans="1:21" ht="15" x14ac:dyDescent="0.25">
      <c r="A415" s="97">
        <v>1</v>
      </c>
      <c r="B415" s="97">
        <v>3333</v>
      </c>
      <c r="C415" s="93" t="s">
        <v>374</v>
      </c>
      <c r="D415" s="96">
        <v>43192</v>
      </c>
      <c r="E415" s="97" t="s">
        <v>623</v>
      </c>
      <c r="F415" s="97" t="s">
        <v>492</v>
      </c>
      <c r="G415" s="95">
        <v>1284.57</v>
      </c>
      <c r="H415" s="95">
        <v>0</v>
      </c>
      <c r="I415" s="94" t="s">
        <v>624</v>
      </c>
      <c r="J415" s="95">
        <v>0</v>
      </c>
      <c r="K415" s="95">
        <v>0</v>
      </c>
      <c r="L415" s="95">
        <v>0</v>
      </c>
      <c r="M415" s="95">
        <v>0</v>
      </c>
      <c r="N415" s="95">
        <v>0</v>
      </c>
      <c r="O415" s="95">
        <v>0</v>
      </c>
      <c r="P415" s="95">
        <v>0</v>
      </c>
      <c r="Q415" s="95">
        <v>0</v>
      </c>
      <c r="R415" s="95">
        <v>0</v>
      </c>
      <c r="S415" s="50">
        <f t="shared" si="13"/>
        <v>1284.57</v>
      </c>
      <c r="T415" s="50">
        <f t="shared" si="14"/>
        <v>0</v>
      </c>
      <c r="U415" s="48" t="str">
        <f>VLOOKUP(B415,'FOLHA RESUMIDA'!C:I,2,0)</f>
        <v>JOSE HIGO MARQUES RENER</v>
      </c>
    </row>
    <row r="416" spans="1:21" ht="15" x14ac:dyDescent="0.25">
      <c r="A416" s="97">
        <v>1</v>
      </c>
      <c r="B416" s="97">
        <v>3336</v>
      </c>
      <c r="C416" s="93" t="s">
        <v>375</v>
      </c>
      <c r="D416" s="96">
        <v>43255</v>
      </c>
      <c r="E416" s="97" t="s">
        <v>623</v>
      </c>
      <c r="F416" s="97" t="s">
        <v>492</v>
      </c>
      <c r="G416" s="95">
        <v>1284.57</v>
      </c>
      <c r="H416" s="95">
        <v>0</v>
      </c>
      <c r="I416" s="94" t="s">
        <v>624</v>
      </c>
      <c r="J416" s="95">
        <v>0</v>
      </c>
      <c r="K416" s="95">
        <v>0</v>
      </c>
      <c r="L416" s="95">
        <v>0</v>
      </c>
      <c r="M416" s="95">
        <v>0</v>
      </c>
      <c r="N416" s="95">
        <v>0</v>
      </c>
      <c r="O416" s="95">
        <v>0</v>
      </c>
      <c r="P416" s="95">
        <v>0</v>
      </c>
      <c r="Q416" s="95">
        <v>0</v>
      </c>
      <c r="R416" s="95">
        <v>0</v>
      </c>
      <c r="S416" s="50">
        <f t="shared" si="13"/>
        <v>1284.57</v>
      </c>
      <c r="T416" s="50">
        <f t="shared" si="14"/>
        <v>0</v>
      </c>
      <c r="U416" s="48" t="str">
        <f>VLOOKUP(B416,'FOLHA RESUMIDA'!C:I,2,0)</f>
        <v>MICHELLI HELENA LIMA DA SILVA</v>
      </c>
    </row>
    <row r="417" spans="1:21" ht="15" x14ac:dyDescent="0.25">
      <c r="A417" s="97">
        <v>1</v>
      </c>
      <c r="B417" s="97">
        <v>3339</v>
      </c>
      <c r="C417" s="93" t="s">
        <v>377</v>
      </c>
      <c r="D417" s="96">
        <v>43271</v>
      </c>
      <c r="E417" s="97" t="s">
        <v>623</v>
      </c>
      <c r="F417" s="97" t="s">
        <v>625</v>
      </c>
      <c r="G417" s="95">
        <v>2982.55</v>
      </c>
      <c r="H417" s="95">
        <v>0</v>
      </c>
      <c r="I417" s="94" t="s">
        <v>624</v>
      </c>
      <c r="J417" s="95">
        <v>708.95</v>
      </c>
      <c r="K417" s="95">
        <v>0</v>
      </c>
      <c r="L417" s="95">
        <v>0</v>
      </c>
      <c r="M417" s="95">
        <v>0</v>
      </c>
      <c r="N417" s="95">
        <v>0</v>
      </c>
      <c r="O417" s="95">
        <v>0</v>
      </c>
      <c r="P417" s="95">
        <v>0</v>
      </c>
      <c r="Q417" s="95">
        <v>0</v>
      </c>
      <c r="R417" s="95">
        <v>0</v>
      </c>
      <c r="S417" s="50">
        <f t="shared" si="13"/>
        <v>2982.55</v>
      </c>
      <c r="T417" s="50">
        <f t="shared" si="14"/>
        <v>708.95</v>
      </c>
      <c r="U417" s="48" t="str">
        <f>VLOOKUP(B417,'FOLHA RESUMIDA'!C:I,2,0)</f>
        <v>ANA CAROLINA CALLAND ROSA</v>
      </c>
    </row>
    <row r="418" spans="1:21" ht="15" x14ac:dyDescent="0.25">
      <c r="A418" s="97">
        <v>1</v>
      </c>
      <c r="B418" s="97">
        <v>3344</v>
      </c>
      <c r="C418" s="93" t="s">
        <v>381</v>
      </c>
      <c r="D418" s="96">
        <v>43346</v>
      </c>
      <c r="E418" s="97" t="s">
        <v>623</v>
      </c>
      <c r="F418" s="97" t="s">
        <v>588</v>
      </c>
      <c r="G418" s="95">
        <v>1284.57</v>
      </c>
      <c r="H418" s="95">
        <v>0</v>
      </c>
      <c r="I418" s="94" t="s">
        <v>624</v>
      </c>
      <c r="J418" s="95">
        <v>0</v>
      </c>
      <c r="K418" s="95">
        <v>0</v>
      </c>
      <c r="L418" s="95">
        <v>0</v>
      </c>
      <c r="M418" s="95">
        <v>0</v>
      </c>
      <c r="N418" s="95">
        <v>0</v>
      </c>
      <c r="O418" s="95">
        <v>0</v>
      </c>
      <c r="P418" s="95">
        <v>0</v>
      </c>
      <c r="Q418" s="95">
        <v>0</v>
      </c>
      <c r="R418" s="95">
        <v>0</v>
      </c>
      <c r="S418" s="50">
        <f t="shared" si="13"/>
        <v>1284.57</v>
      </c>
      <c r="T418" s="50">
        <f t="shared" si="14"/>
        <v>0</v>
      </c>
      <c r="U418" s="48" t="str">
        <f>VLOOKUP(B418,'FOLHA RESUMIDA'!C:I,2,0)</f>
        <v>JEANE DE ALMEIDA C REVOREDO</v>
      </c>
    </row>
    <row r="419" spans="1:21" ht="15" x14ac:dyDescent="0.25">
      <c r="A419" s="97">
        <v>1</v>
      </c>
      <c r="B419" s="97">
        <v>3345</v>
      </c>
      <c r="C419" s="93" t="s">
        <v>382</v>
      </c>
      <c r="D419" s="96">
        <v>43346</v>
      </c>
      <c r="E419" s="97" t="s">
        <v>623</v>
      </c>
      <c r="F419" s="97" t="s">
        <v>588</v>
      </c>
      <c r="G419" s="95">
        <v>1284.57</v>
      </c>
      <c r="H419" s="95">
        <v>0</v>
      </c>
      <c r="I419" s="94" t="s">
        <v>624</v>
      </c>
      <c r="J419" s="95">
        <v>0</v>
      </c>
      <c r="K419" s="95">
        <v>0</v>
      </c>
      <c r="L419" s="95">
        <v>0</v>
      </c>
      <c r="M419" s="95">
        <v>0</v>
      </c>
      <c r="N419" s="95">
        <v>0</v>
      </c>
      <c r="O419" s="95">
        <v>0</v>
      </c>
      <c r="P419" s="95">
        <v>0</v>
      </c>
      <c r="Q419" s="95">
        <v>0</v>
      </c>
      <c r="R419" s="95">
        <v>0</v>
      </c>
      <c r="S419" s="50">
        <f t="shared" si="13"/>
        <v>1284.57</v>
      </c>
      <c r="T419" s="50">
        <f t="shared" si="14"/>
        <v>0</v>
      </c>
      <c r="U419" s="48" t="str">
        <f>VLOOKUP(B419,'FOLHA RESUMIDA'!C:I,2,0)</f>
        <v>ELIZABETE BARBOSA W D OLIVEIRA</v>
      </c>
    </row>
    <row r="420" spans="1:21" ht="15" x14ac:dyDescent="0.25">
      <c r="A420" s="97">
        <v>1</v>
      </c>
      <c r="B420" s="97">
        <v>3346</v>
      </c>
      <c r="C420" s="93" t="s">
        <v>383</v>
      </c>
      <c r="D420" s="96">
        <v>43346</v>
      </c>
      <c r="E420" s="97" t="s">
        <v>623</v>
      </c>
      <c r="F420" s="97" t="s">
        <v>492</v>
      </c>
      <c r="G420" s="95">
        <v>1169.46</v>
      </c>
      <c r="H420" s="95">
        <v>0</v>
      </c>
      <c r="I420" s="94" t="s">
        <v>624</v>
      </c>
      <c r="J420" s="95">
        <v>0</v>
      </c>
      <c r="K420" s="95">
        <v>0</v>
      </c>
      <c r="L420" s="95">
        <v>0</v>
      </c>
      <c r="M420" s="95">
        <v>0</v>
      </c>
      <c r="N420" s="95">
        <v>0</v>
      </c>
      <c r="O420" s="95">
        <v>0</v>
      </c>
      <c r="P420" s="95">
        <v>0</v>
      </c>
      <c r="Q420" s="95">
        <v>0</v>
      </c>
      <c r="R420" s="95">
        <v>0</v>
      </c>
      <c r="S420" s="50">
        <f t="shared" si="13"/>
        <v>1169.46</v>
      </c>
      <c r="T420" s="50">
        <f t="shared" si="14"/>
        <v>0</v>
      </c>
      <c r="U420" s="48" t="str">
        <f>VLOOKUP(B420,'FOLHA RESUMIDA'!C:I,2,0)</f>
        <v>EMANOELLA RAFAELA D S A SILVA</v>
      </c>
    </row>
    <row r="421" spans="1:21" ht="15" x14ac:dyDescent="0.25">
      <c r="A421" s="97">
        <v>1</v>
      </c>
      <c r="B421" s="97">
        <v>3348</v>
      </c>
      <c r="C421" s="93" t="s">
        <v>384</v>
      </c>
      <c r="D421" s="96">
        <v>43346</v>
      </c>
      <c r="E421" s="97" t="s">
        <v>623</v>
      </c>
      <c r="F421" s="97" t="s">
        <v>588</v>
      </c>
      <c r="G421" s="95">
        <v>1284.57</v>
      </c>
      <c r="H421" s="95">
        <v>0</v>
      </c>
      <c r="I421" s="94" t="s">
        <v>624</v>
      </c>
      <c r="J421" s="95">
        <v>0</v>
      </c>
      <c r="K421" s="95">
        <v>0</v>
      </c>
      <c r="L421" s="95">
        <v>0</v>
      </c>
      <c r="M421" s="95">
        <v>0</v>
      </c>
      <c r="N421" s="95">
        <v>0</v>
      </c>
      <c r="O421" s="95">
        <v>0</v>
      </c>
      <c r="P421" s="95">
        <v>0</v>
      </c>
      <c r="Q421" s="95">
        <v>0</v>
      </c>
      <c r="R421" s="95">
        <v>0</v>
      </c>
      <c r="S421" s="50">
        <f t="shared" si="13"/>
        <v>1284.57</v>
      </c>
      <c r="T421" s="50">
        <f t="shared" si="14"/>
        <v>0</v>
      </c>
      <c r="U421" s="48" t="str">
        <f>VLOOKUP(B421,'FOLHA RESUMIDA'!C:I,2,0)</f>
        <v>KARLA FERREIRA DA SILVA</v>
      </c>
    </row>
    <row r="422" spans="1:21" ht="15" x14ac:dyDescent="0.25">
      <c r="A422" s="97">
        <v>1</v>
      </c>
      <c r="B422" s="97">
        <v>3349</v>
      </c>
      <c r="C422" s="93" t="s">
        <v>385</v>
      </c>
      <c r="D422" s="96">
        <v>43346</v>
      </c>
      <c r="E422" s="97" t="s">
        <v>623</v>
      </c>
      <c r="F422" s="97" t="s">
        <v>492</v>
      </c>
      <c r="G422" s="95">
        <v>1169.46</v>
      </c>
      <c r="H422" s="95">
        <v>0</v>
      </c>
      <c r="I422" s="94" t="s">
        <v>624</v>
      </c>
      <c r="J422" s="95">
        <v>0</v>
      </c>
      <c r="K422" s="95">
        <v>0</v>
      </c>
      <c r="L422" s="95">
        <v>0</v>
      </c>
      <c r="M422" s="95">
        <v>0</v>
      </c>
      <c r="N422" s="95">
        <v>0</v>
      </c>
      <c r="O422" s="95">
        <v>0</v>
      </c>
      <c r="P422" s="95">
        <v>0</v>
      </c>
      <c r="Q422" s="95">
        <v>0</v>
      </c>
      <c r="R422" s="95">
        <v>0</v>
      </c>
      <c r="S422" s="50">
        <f t="shared" si="13"/>
        <v>1169.46</v>
      </c>
      <c r="T422" s="50">
        <f t="shared" si="14"/>
        <v>0</v>
      </c>
      <c r="U422" s="48" t="str">
        <f>VLOOKUP(B422,'FOLHA RESUMIDA'!C:I,2,0)</f>
        <v>NILZA PEREIRA DA SILVA</v>
      </c>
    </row>
    <row r="423" spans="1:21" ht="15" x14ac:dyDescent="0.25">
      <c r="A423" s="97">
        <v>1</v>
      </c>
      <c r="B423" s="97">
        <v>3351</v>
      </c>
      <c r="C423" s="93" t="s">
        <v>386</v>
      </c>
      <c r="D423" s="96">
        <v>43346</v>
      </c>
      <c r="E423" s="97" t="s">
        <v>623</v>
      </c>
      <c r="F423" s="97" t="s">
        <v>492</v>
      </c>
      <c r="G423" s="95">
        <v>1169.46</v>
      </c>
      <c r="H423" s="95">
        <v>0</v>
      </c>
      <c r="I423" s="94" t="s">
        <v>624</v>
      </c>
      <c r="J423" s="95">
        <v>0</v>
      </c>
      <c r="K423" s="95">
        <v>0</v>
      </c>
      <c r="L423" s="95">
        <v>0</v>
      </c>
      <c r="M423" s="95">
        <v>0</v>
      </c>
      <c r="N423" s="95">
        <v>0</v>
      </c>
      <c r="O423" s="95">
        <v>0</v>
      </c>
      <c r="P423" s="95">
        <v>0</v>
      </c>
      <c r="Q423" s="95">
        <v>0</v>
      </c>
      <c r="R423" s="95">
        <v>0</v>
      </c>
      <c r="S423" s="50">
        <f t="shared" si="13"/>
        <v>1169.46</v>
      </c>
      <c r="T423" s="50">
        <f t="shared" si="14"/>
        <v>0</v>
      </c>
      <c r="U423" s="48" t="str">
        <f>VLOOKUP(B423,'FOLHA RESUMIDA'!C:I,2,0)</f>
        <v>SIMONE ARAUJO DE ALMEIDA</v>
      </c>
    </row>
    <row r="424" spans="1:21" ht="15" x14ac:dyDescent="0.25">
      <c r="A424" s="97">
        <v>1</v>
      </c>
      <c r="B424" s="97">
        <v>3352</v>
      </c>
      <c r="C424" s="93" t="s">
        <v>387</v>
      </c>
      <c r="D424" s="96">
        <v>43346</v>
      </c>
      <c r="E424" s="97" t="s">
        <v>623</v>
      </c>
      <c r="F424" s="97" t="s">
        <v>496</v>
      </c>
      <c r="G424" s="95">
        <v>1714.23</v>
      </c>
      <c r="H424" s="95">
        <v>0</v>
      </c>
      <c r="I424" s="94" t="s">
        <v>624</v>
      </c>
      <c r="J424" s="95">
        <v>0</v>
      </c>
      <c r="K424" s="95">
        <v>0</v>
      </c>
      <c r="L424" s="95">
        <v>0</v>
      </c>
      <c r="M424" s="95">
        <v>0</v>
      </c>
      <c r="N424" s="95">
        <v>0</v>
      </c>
      <c r="O424" s="95">
        <v>0</v>
      </c>
      <c r="P424" s="95">
        <v>0</v>
      </c>
      <c r="Q424" s="95">
        <v>0</v>
      </c>
      <c r="R424" s="95">
        <v>0</v>
      </c>
      <c r="S424" s="50">
        <f t="shared" si="13"/>
        <v>1714.23</v>
      </c>
      <c r="T424" s="50">
        <f t="shared" si="14"/>
        <v>0</v>
      </c>
      <c r="U424" s="48" t="str">
        <f>VLOOKUP(B424,'FOLHA RESUMIDA'!C:I,2,0)</f>
        <v>CARLA SABRINA DE FREITAS LIMA</v>
      </c>
    </row>
    <row r="425" spans="1:21" ht="15" x14ac:dyDescent="0.25">
      <c r="A425" s="97">
        <v>1</v>
      </c>
      <c r="B425" s="97">
        <v>3353</v>
      </c>
      <c r="C425" s="93" t="s">
        <v>388</v>
      </c>
      <c r="D425" s="96">
        <v>43346</v>
      </c>
      <c r="E425" s="97" t="s">
        <v>623</v>
      </c>
      <c r="F425" s="97" t="s">
        <v>492</v>
      </c>
      <c r="G425" s="95">
        <v>1284.57</v>
      </c>
      <c r="H425" s="95">
        <v>0</v>
      </c>
      <c r="I425" s="94" t="s">
        <v>624</v>
      </c>
      <c r="J425" s="95">
        <v>0</v>
      </c>
      <c r="K425" s="95">
        <v>0</v>
      </c>
      <c r="L425" s="95">
        <v>0</v>
      </c>
      <c r="M425" s="95">
        <v>0</v>
      </c>
      <c r="N425" s="95">
        <v>0</v>
      </c>
      <c r="O425" s="95">
        <v>0</v>
      </c>
      <c r="P425" s="95">
        <v>0</v>
      </c>
      <c r="Q425" s="95">
        <v>0</v>
      </c>
      <c r="R425" s="95">
        <v>0</v>
      </c>
      <c r="S425" s="50">
        <f t="shared" si="13"/>
        <v>1284.57</v>
      </c>
      <c r="T425" s="50">
        <f t="shared" si="14"/>
        <v>0</v>
      </c>
      <c r="U425" s="48" t="str">
        <f>VLOOKUP(B425,'FOLHA RESUMIDA'!C:I,2,0)</f>
        <v>LUCIO ANDRE DA SILVA</v>
      </c>
    </row>
    <row r="426" spans="1:21" ht="15" x14ac:dyDescent="0.25">
      <c r="A426" s="97">
        <v>1</v>
      </c>
      <c r="B426" s="97">
        <v>3354</v>
      </c>
      <c r="C426" s="93" t="s">
        <v>389</v>
      </c>
      <c r="D426" s="96">
        <v>43362</v>
      </c>
      <c r="E426" s="97" t="s">
        <v>623</v>
      </c>
      <c r="F426" s="97" t="s">
        <v>492</v>
      </c>
      <c r="G426" s="95">
        <v>1169.46</v>
      </c>
      <c r="H426" s="95">
        <v>0</v>
      </c>
      <c r="I426" s="94" t="s">
        <v>624</v>
      </c>
      <c r="J426" s="95">
        <v>0</v>
      </c>
      <c r="K426" s="95">
        <v>0</v>
      </c>
      <c r="L426" s="95">
        <v>0</v>
      </c>
      <c r="M426" s="95">
        <v>0</v>
      </c>
      <c r="N426" s="95">
        <v>0</v>
      </c>
      <c r="O426" s="95">
        <v>0</v>
      </c>
      <c r="P426" s="95">
        <v>0</v>
      </c>
      <c r="Q426" s="95">
        <v>0</v>
      </c>
      <c r="R426" s="95">
        <v>0</v>
      </c>
      <c r="S426" s="50">
        <f t="shared" si="13"/>
        <v>1169.46</v>
      </c>
      <c r="T426" s="50">
        <f t="shared" si="14"/>
        <v>0</v>
      </c>
      <c r="U426" s="48" t="str">
        <f>VLOOKUP(B426,'FOLHA RESUMIDA'!C:I,2,0)</f>
        <v>ADRIANA BASILIO DA SILVA</v>
      </c>
    </row>
    <row r="427" spans="1:21" ht="15" x14ac:dyDescent="0.25">
      <c r="A427" s="97">
        <v>1</v>
      </c>
      <c r="B427" s="97">
        <v>3355</v>
      </c>
      <c r="C427" s="93" t="s">
        <v>390</v>
      </c>
      <c r="D427" s="96">
        <v>43362</v>
      </c>
      <c r="E427" s="97" t="s">
        <v>623</v>
      </c>
      <c r="F427" s="97" t="s">
        <v>588</v>
      </c>
      <c r="G427" s="95">
        <v>1284.57</v>
      </c>
      <c r="H427" s="95">
        <v>0</v>
      </c>
      <c r="I427" s="94" t="s">
        <v>624</v>
      </c>
      <c r="J427" s="95">
        <v>0</v>
      </c>
      <c r="K427" s="95">
        <v>0</v>
      </c>
      <c r="L427" s="95">
        <v>0</v>
      </c>
      <c r="M427" s="95">
        <v>0</v>
      </c>
      <c r="N427" s="95">
        <v>0</v>
      </c>
      <c r="O427" s="95">
        <v>0</v>
      </c>
      <c r="P427" s="95">
        <v>0</v>
      </c>
      <c r="Q427" s="95">
        <v>0</v>
      </c>
      <c r="R427" s="95">
        <v>0</v>
      </c>
      <c r="S427" s="50">
        <f t="shared" si="13"/>
        <v>1284.57</v>
      </c>
      <c r="T427" s="50">
        <f t="shared" si="14"/>
        <v>0</v>
      </c>
      <c r="U427" s="48" t="str">
        <f>VLOOKUP(B427,'FOLHA RESUMIDA'!C:I,2,0)</f>
        <v>ANA CAROLINE GOMES PEREIRA</v>
      </c>
    </row>
    <row r="428" spans="1:21" ht="15" x14ac:dyDescent="0.25">
      <c r="A428" s="97">
        <v>1</v>
      </c>
      <c r="B428" s="97">
        <v>3356</v>
      </c>
      <c r="C428" s="93" t="s">
        <v>391</v>
      </c>
      <c r="D428" s="96">
        <v>43362</v>
      </c>
      <c r="E428" s="97" t="s">
        <v>623</v>
      </c>
      <c r="F428" s="97" t="s">
        <v>492</v>
      </c>
      <c r="G428" s="95">
        <v>1169.46</v>
      </c>
      <c r="H428" s="95">
        <v>0</v>
      </c>
      <c r="I428" s="94" t="s">
        <v>624</v>
      </c>
      <c r="J428" s="95">
        <v>0</v>
      </c>
      <c r="K428" s="95">
        <v>0</v>
      </c>
      <c r="L428" s="95">
        <v>0</v>
      </c>
      <c r="M428" s="95">
        <v>0</v>
      </c>
      <c r="N428" s="95">
        <v>0</v>
      </c>
      <c r="O428" s="95">
        <v>0</v>
      </c>
      <c r="P428" s="95">
        <v>0</v>
      </c>
      <c r="Q428" s="95">
        <v>0</v>
      </c>
      <c r="R428" s="95">
        <v>0</v>
      </c>
      <c r="S428" s="50">
        <f t="shared" si="13"/>
        <v>1169.46</v>
      </c>
      <c r="T428" s="50">
        <f t="shared" si="14"/>
        <v>0</v>
      </c>
      <c r="U428" s="48" t="str">
        <f>VLOOKUP(B428,'FOLHA RESUMIDA'!C:I,2,0)</f>
        <v>MARIA GABRIELLY DE S SANTOS</v>
      </c>
    </row>
    <row r="429" spans="1:21" ht="15" x14ac:dyDescent="0.25">
      <c r="A429" s="97">
        <v>1</v>
      </c>
      <c r="B429" s="97">
        <v>3364</v>
      </c>
      <c r="C429" s="93" t="s">
        <v>396</v>
      </c>
      <c r="D429" s="96">
        <v>43699</v>
      </c>
      <c r="E429" s="97" t="s">
        <v>623</v>
      </c>
      <c r="F429" s="97" t="s">
        <v>492</v>
      </c>
      <c r="G429" s="95">
        <v>1284.5899999999999</v>
      </c>
      <c r="H429" s="95">
        <v>0</v>
      </c>
      <c r="I429" s="94" t="s">
        <v>624</v>
      </c>
      <c r="J429" s="95">
        <v>0</v>
      </c>
      <c r="K429" s="95">
        <v>0</v>
      </c>
      <c r="L429" s="95">
        <v>0</v>
      </c>
      <c r="M429" s="95">
        <v>0</v>
      </c>
      <c r="N429" s="95">
        <v>0</v>
      </c>
      <c r="O429" s="95">
        <v>0</v>
      </c>
      <c r="P429" s="95">
        <v>0</v>
      </c>
      <c r="Q429" s="95">
        <v>0</v>
      </c>
      <c r="R429" s="95">
        <v>0</v>
      </c>
      <c r="S429" s="50">
        <f t="shared" si="13"/>
        <v>1284.5899999999999</v>
      </c>
      <c r="T429" s="50">
        <f t="shared" si="14"/>
        <v>0</v>
      </c>
      <c r="U429" s="48" t="str">
        <f>VLOOKUP(B429,'FOLHA RESUMIDA'!C:I,2,0)</f>
        <v>ADRIANO JOSE MARTINS DA SILVA</v>
      </c>
    </row>
    <row r="430" spans="1:21" ht="15" x14ac:dyDescent="0.25">
      <c r="A430" s="97">
        <v>1</v>
      </c>
      <c r="B430" s="97">
        <v>3376</v>
      </c>
      <c r="C430" s="93" t="s">
        <v>528</v>
      </c>
      <c r="D430" s="96">
        <v>44158</v>
      </c>
      <c r="E430" s="97" t="s">
        <v>623</v>
      </c>
      <c r="F430" s="97" t="s">
        <v>492</v>
      </c>
      <c r="G430" s="95">
        <v>1169.46</v>
      </c>
      <c r="H430" s="95">
        <v>0</v>
      </c>
      <c r="I430" s="94" t="s">
        <v>624</v>
      </c>
      <c r="J430" s="95">
        <v>0</v>
      </c>
      <c r="K430" s="95">
        <v>0</v>
      </c>
      <c r="L430" s="95">
        <v>0</v>
      </c>
      <c r="M430" s="95">
        <v>0</v>
      </c>
      <c r="N430" s="95">
        <v>0</v>
      </c>
      <c r="O430" s="95">
        <v>0</v>
      </c>
      <c r="P430" s="95">
        <v>0</v>
      </c>
      <c r="Q430" s="95">
        <v>0</v>
      </c>
      <c r="R430" s="95">
        <v>0</v>
      </c>
      <c r="S430" s="50">
        <f t="shared" si="13"/>
        <v>1169.46</v>
      </c>
      <c r="T430" s="50">
        <f t="shared" si="14"/>
        <v>0</v>
      </c>
      <c r="U430" s="48" t="str">
        <f>VLOOKUP(B430,'FOLHA RESUMIDA'!C:I,2,0)</f>
        <v>SILVIA LUIZA DE SOUZA E SILVA</v>
      </c>
    </row>
    <row r="431" spans="1:21" ht="15" x14ac:dyDescent="0.25">
      <c r="A431" s="97">
        <v>1</v>
      </c>
      <c r="B431" s="97">
        <v>3390</v>
      </c>
      <c r="C431" s="93" t="s">
        <v>547</v>
      </c>
      <c r="D431" s="96">
        <v>44491</v>
      </c>
      <c r="E431" s="97" t="s">
        <v>623</v>
      </c>
      <c r="F431" s="97" t="s">
        <v>492</v>
      </c>
      <c r="G431" s="95">
        <v>1169.46</v>
      </c>
      <c r="H431" s="95">
        <v>0</v>
      </c>
      <c r="I431" s="94" t="s">
        <v>624</v>
      </c>
      <c r="J431" s="95">
        <v>0</v>
      </c>
      <c r="K431" s="95">
        <v>0</v>
      </c>
      <c r="L431" s="95">
        <v>0</v>
      </c>
      <c r="M431" s="95">
        <v>0</v>
      </c>
      <c r="N431" s="95">
        <v>0</v>
      </c>
      <c r="O431" s="95">
        <v>0</v>
      </c>
      <c r="P431" s="95">
        <v>0</v>
      </c>
      <c r="Q431" s="95">
        <v>0</v>
      </c>
      <c r="R431" s="95">
        <v>0</v>
      </c>
      <c r="S431" s="50">
        <f t="shared" si="13"/>
        <v>1169.46</v>
      </c>
      <c r="T431" s="50">
        <f t="shared" si="14"/>
        <v>0</v>
      </c>
      <c r="U431" s="48" t="str">
        <f>VLOOKUP(B431,'FOLHA RESUMIDA'!C:I,2,0)</f>
        <v>ELISABETH DE ARAUJO LOPES</v>
      </c>
    </row>
    <row r="432" spans="1:21" ht="15" x14ac:dyDescent="0.25">
      <c r="A432" s="97">
        <v>1</v>
      </c>
      <c r="B432" s="97">
        <v>3401</v>
      </c>
      <c r="C432" s="93" t="s">
        <v>632</v>
      </c>
      <c r="D432" s="96">
        <v>44641</v>
      </c>
      <c r="E432" s="97" t="s">
        <v>623</v>
      </c>
      <c r="F432" s="97" t="s">
        <v>492</v>
      </c>
      <c r="G432" s="95">
        <v>1169.46</v>
      </c>
      <c r="H432" s="95">
        <v>0</v>
      </c>
      <c r="I432" s="94" t="s">
        <v>624</v>
      </c>
      <c r="J432" s="95">
        <v>0</v>
      </c>
      <c r="K432" s="95">
        <v>0</v>
      </c>
      <c r="L432" s="95">
        <v>0</v>
      </c>
      <c r="M432" s="95">
        <v>0</v>
      </c>
      <c r="N432" s="95">
        <v>0</v>
      </c>
      <c r="O432" s="95">
        <v>0</v>
      </c>
      <c r="P432" s="95">
        <v>0</v>
      </c>
      <c r="Q432" s="95">
        <v>0</v>
      </c>
      <c r="R432" s="95">
        <v>0</v>
      </c>
      <c r="S432" s="50">
        <f t="shared" si="13"/>
        <v>1169.46</v>
      </c>
      <c r="T432" s="50">
        <f t="shared" si="14"/>
        <v>0</v>
      </c>
      <c r="U432" s="48" t="str">
        <f>VLOOKUP(B432,'FOLHA RESUMIDA'!C:I,2,0)</f>
        <v>TATIANE RAPHAELLA S DA SILVA N</v>
      </c>
    </row>
    <row r="433" spans="1:21" ht="15" x14ac:dyDescent="0.25">
      <c r="A433" s="97">
        <v>1</v>
      </c>
      <c r="B433" s="97">
        <v>2274</v>
      </c>
      <c r="C433" s="93" t="s">
        <v>125</v>
      </c>
      <c r="D433" s="96">
        <v>37883</v>
      </c>
      <c r="E433" s="97" t="s">
        <v>623</v>
      </c>
      <c r="F433" s="97" t="s">
        <v>480</v>
      </c>
      <c r="G433" s="95">
        <v>0</v>
      </c>
      <c r="H433" s="95">
        <v>0</v>
      </c>
      <c r="I433" s="94" t="s">
        <v>626</v>
      </c>
      <c r="J433" s="95">
        <v>0</v>
      </c>
      <c r="K433" s="95">
        <v>0</v>
      </c>
      <c r="L433" s="95">
        <v>0</v>
      </c>
      <c r="M433" s="95">
        <v>0</v>
      </c>
      <c r="N433" s="95">
        <v>0</v>
      </c>
      <c r="O433" s="95">
        <v>0</v>
      </c>
      <c r="P433" s="95">
        <v>0</v>
      </c>
      <c r="Q433" s="95">
        <v>0</v>
      </c>
      <c r="R433" s="95">
        <v>14469.72</v>
      </c>
      <c r="S433" s="50">
        <f t="shared" ref="S433:S496" si="15">O433+Q433</f>
        <v>0</v>
      </c>
      <c r="T433" s="50">
        <f t="shared" ref="T433:T496" si="16">R433+P433+(SUM(J433:N433))</f>
        <v>14469.72</v>
      </c>
      <c r="U433" s="48" t="str">
        <f>VLOOKUP(B433,'FOLHA RESUMIDA'!C:I,2,0)</f>
        <v>DJALMA LIMA DE OLIVEIRA DANTAS</v>
      </c>
    </row>
    <row r="434" spans="1:21" ht="15" x14ac:dyDescent="0.25">
      <c r="A434" s="97">
        <v>1</v>
      </c>
      <c r="B434" s="97">
        <v>2280</v>
      </c>
      <c r="C434" s="93" t="s">
        <v>126</v>
      </c>
      <c r="D434" s="96">
        <v>38335</v>
      </c>
      <c r="E434" s="97" t="s">
        <v>623</v>
      </c>
      <c r="F434" s="97" t="s">
        <v>527</v>
      </c>
      <c r="G434" s="95">
        <v>0</v>
      </c>
      <c r="H434" s="95">
        <v>0</v>
      </c>
      <c r="I434" s="94" t="s">
        <v>626</v>
      </c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548.59</v>
      </c>
      <c r="P434" s="95">
        <v>2194.37</v>
      </c>
      <c r="Q434" s="95">
        <v>0</v>
      </c>
      <c r="R434" s="95">
        <v>0</v>
      </c>
      <c r="S434" s="50">
        <f t="shared" si="15"/>
        <v>548.59</v>
      </c>
      <c r="T434" s="50">
        <f t="shared" si="16"/>
        <v>2194.37</v>
      </c>
      <c r="U434" s="48" t="str">
        <f>VLOOKUP(B434,'FOLHA RESUMIDA'!C:I,2,0)</f>
        <v>JACQUELINE CESAR DE GUSMAO</v>
      </c>
    </row>
    <row r="435" spans="1:21" ht="15" x14ac:dyDescent="0.25">
      <c r="A435" s="97">
        <v>1</v>
      </c>
      <c r="B435" s="97">
        <v>2291</v>
      </c>
      <c r="C435" s="93" t="s">
        <v>127</v>
      </c>
      <c r="D435" s="96">
        <v>38657</v>
      </c>
      <c r="E435" s="97" t="s">
        <v>623</v>
      </c>
      <c r="F435" s="97" t="s">
        <v>485</v>
      </c>
      <c r="G435" s="95">
        <v>0</v>
      </c>
      <c r="H435" s="95">
        <v>0</v>
      </c>
      <c r="I435" s="94" t="s">
        <v>626</v>
      </c>
      <c r="J435" s="95">
        <v>0</v>
      </c>
      <c r="K435" s="95">
        <v>0</v>
      </c>
      <c r="L435" s="95">
        <v>0</v>
      </c>
      <c r="M435" s="95">
        <v>0</v>
      </c>
      <c r="N435" s="95">
        <v>0</v>
      </c>
      <c r="O435" s="95">
        <v>759.59</v>
      </c>
      <c r="P435" s="95">
        <v>3038.35</v>
      </c>
      <c r="Q435" s="95">
        <v>0</v>
      </c>
      <c r="R435" s="95">
        <v>0</v>
      </c>
      <c r="S435" s="50">
        <f t="shared" si="15"/>
        <v>759.59</v>
      </c>
      <c r="T435" s="50">
        <f t="shared" si="16"/>
        <v>3038.35</v>
      </c>
      <c r="U435" s="48" t="str">
        <f>VLOOKUP(B435,'FOLHA RESUMIDA'!C:I,2,0)</f>
        <v>PAULO PEDROSA VICTOR NETO</v>
      </c>
    </row>
    <row r="436" spans="1:21" ht="15" x14ac:dyDescent="0.25">
      <c r="A436" s="97">
        <v>1</v>
      </c>
      <c r="B436" s="97">
        <v>2295</v>
      </c>
      <c r="C436" s="93" t="s">
        <v>128</v>
      </c>
      <c r="D436" s="96">
        <v>38657</v>
      </c>
      <c r="E436" s="97" t="s">
        <v>623</v>
      </c>
      <c r="F436" s="97" t="s">
        <v>485</v>
      </c>
      <c r="G436" s="95">
        <v>0</v>
      </c>
      <c r="H436" s="95">
        <v>0</v>
      </c>
      <c r="I436" s="94" t="s">
        <v>626</v>
      </c>
      <c r="J436" s="95">
        <v>0</v>
      </c>
      <c r="K436" s="95">
        <v>0</v>
      </c>
      <c r="L436" s="95">
        <v>0</v>
      </c>
      <c r="M436" s="95">
        <v>0</v>
      </c>
      <c r="N436" s="95">
        <v>0</v>
      </c>
      <c r="O436" s="95">
        <v>759.59</v>
      </c>
      <c r="P436" s="95">
        <v>3038.35</v>
      </c>
      <c r="Q436" s="95">
        <v>0</v>
      </c>
      <c r="R436" s="95">
        <v>0</v>
      </c>
      <c r="S436" s="50">
        <f t="shared" si="15"/>
        <v>759.59</v>
      </c>
      <c r="T436" s="50">
        <f t="shared" si="16"/>
        <v>3038.35</v>
      </c>
      <c r="U436" s="48" t="str">
        <f>VLOOKUP(B436,'FOLHA RESUMIDA'!C:I,2,0)</f>
        <v>VINCENZO PAPARIELLO</v>
      </c>
    </row>
    <row r="437" spans="1:21" ht="15" x14ac:dyDescent="0.25">
      <c r="A437" s="97">
        <v>1</v>
      </c>
      <c r="B437" s="97">
        <v>2308</v>
      </c>
      <c r="C437" s="93" t="s">
        <v>129</v>
      </c>
      <c r="D437" s="96">
        <v>38749</v>
      </c>
      <c r="E437" s="97" t="s">
        <v>623</v>
      </c>
      <c r="F437" s="97" t="s">
        <v>527</v>
      </c>
      <c r="G437" s="95">
        <v>0</v>
      </c>
      <c r="H437" s="95">
        <v>0</v>
      </c>
      <c r="I437" s="94" t="s">
        <v>626</v>
      </c>
      <c r="J437" s="95">
        <v>0</v>
      </c>
      <c r="K437" s="95">
        <v>0</v>
      </c>
      <c r="L437" s="95">
        <v>0</v>
      </c>
      <c r="M437" s="95">
        <v>0</v>
      </c>
      <c r="N437" s="95">
        <v>0</v>
      </c>
      <c r="O437" s="95">
        <v>548.59</v>
      </c>
      <c r="P437" s="95">
        <v>2194.37</v>
      </c>
      <c r="Q437" s="95">
        <v>0</v>
      </c>
      <c r="R437" s="95">
        <v>0</v>
      </c>
      <c r="S437" s="50">
        <f t="shared" si="15"/>
        <v>548.59</v>
      </c>
      <c r="T437" s="50">
        <f t="shared" si="16"/>
        <v>2194.37</v>
      </c>
      <c r="U437" s="48" t="str">
        <f>VLOOKUP(B437,'FOLHA RESUMIDA'!C:I,2,0)</f>
        <v>ADEILDO CARLOS DIAS BEZERRA</v>
      </c>
    </row>
    <row r="438" spans="1:21" ht="15" x14ac:dyDescent="0.25">
      <c r="A438" s="97">
        <v>1</v>
      </c>
      <c r="B438" s="97">
        <v>2504</v>
      </c>
      <c r="C438" s="93" t="s">
        <v>162</v>
      </c>
      <c r="D438" s="96">
        <v>39576</v>
      </c>
      <c r="E438" s="97" t="s">
        <v>623</v>
      </c>
      <c r="F438" s="97" t="s">
        <v>593</v>
      </c>
      <c r="G438" s="95">
        <v>0</v>
      </c>
      <c r="H438" s="95">
        <v>0</v>
      </c>
      <c r="I438" s="94" t="s">
        <v>626</v>
      </c>
      <c r="J438" s="95">
        <v>0</v>
      </c>
      <c r="K438" s="95">
        <v>0</v>
      </c>
      <c r="L438" s="95">
        <v>0</v>
      </c>
      <c r="M438" s="95">
        <v>0</v>
      </c>
      <c r="N438" s="95">
        <v>0</v>
      </c>
      <c r="O438" s="95">
        <v>253.2</v>
      </c>
      <c r="P438" s="95">
        <v>1012.78</v>
      </c>
      <c r="Q438" s="95">
        <v>0</v>
      </c>
      <c r="R438" s="95">
        <v>0</v>
      </c>
      <c r="S438" s="50">
        <f t="shared" si="15"/>
        <v>253.2</v>
      </c>
      <c r="T438" s="50">
        <f t="shared" si="16"/>
        <v>1012.78</v>
      </c>
      <c r="U438" s="48" t="str">
        <f>VLOOKUP(B438,'FOLHA RESUMIDA'!C:I,2,0)</f>
        <v>RIVALDO GOMES DA SILVA</v>
      </c>
    </row>
    <row r="439" spans="1:21" ht="15" x14ac:dyDescent="0.25">
      <c r="A439" s="97">
        <v>1</v>
      </c>
      <c r="B439" s="97">
        <v>2506</v>
      </c>
      <c r="C439" s="93" t="s">
        <v>163</v>
      </c>
      <c r="D439" s="96">
        <v>39576</v>
      </c>
      <c r="E439" s="97" t="s">
        <v>623</v>
      </c>
      <c r="F439" s="97" t="s">
        <v>593</v>
      </c>
      <c r="G439" s="95">
        <v>0</v>
      </c>
      <c r="H439" s="95">
        <v>0</v>
      </c>
      <c r="I439" s="94" t="s">
        <v>626</v>
      </c>
      <c r="J439" s="95">
        <v>0</v>
      </c>
      <c r="K439" s="95">
        <v>0</v>
      </c>
      <c r="L439" s="95">
        <v>0</v>
      </c>
      <c r="M439" s="95">
        <v>0</v>
      </c>
      <c r="N439" s="95">
        <v>0</v>
      </c>
      <c r="O439" s="95">
        <v>253.2</v>
      </c>
      <c r="P439" s="95">
        <v>1012.78</v>
      </c>
      <c r="Q439" s="95">
        <v>0</v>
      </c>
      <c r="R439" s="95">
        <v>0</v>
      </c>
      <c r="S439" s="50">
        <f t="shared" si="15"/>
        <v>253.2</v>
      </c>
      <c r="T439" s="50">
        <f t="shared" si="16"/>
        <v>1012.78</v>
      </c>
      <c r="U439" s="48" t="str">
        <f>VLOOKUP(B439,'FOLHA RESUMIDA'!C:I,2,0)</f>
        <v>IVETE ANTONIETA B  DE CARVALHO</v>
      </c>
    </row>
    <row r="440" spans="1:21" ht="15" x14ac:dyDescent="0.25">
      <c r="A440" s="97">
        <v>1</v>
      </c>
      <c r="B440" s="97">
        <v>2507</v>
      </c>
      <c r="C440" s="93" t="s">
        <v>164</v>
      </c>
      <c r="D440" s="96">
        <v>39576</v>
      </c>
      <c r="E440" s="97" t="s">
        <v>623</v>
      </c>
      <c r="F440" s="97" t="s">
        <v>593</v>
      </c>
      <c r="G440" s="95">
        <v>0</v>
      </c>
      <c r="H440" s="95">
        <v>0</v>
      </c>
      <c r="I440" s="94" t="s">
        <v>626</v>
      </c>
      <c r="J440" s="95">
        <v>0</v>
      </c>
      <c r="K440" s="95">
        <v>0</v>
      </c>
      <c r="L440" s="95">
        <v>0</v>
      </c>
      <c r="M440" s="95">
        <v>0</v>
      </c>
      <c r="N440" s="95">
        <v>0</v>
      </c>
      <c r="O440" s="95">
        <v>253.2</v>
      </c>
      <c r="P440" s="95">
        <v>1012.78</v>
      </c>
      <c r="Q440" s="95">
        <v>0</v>
      </c>
      <c r="R440" s="95">
        <v>0</v>
      </c>
      <c r="S440" s="50">
        <f t="shared" si="15"/>
        <v>253.2</v>
      </c>
      <c r="T440" s="50">
        <f t="shared" si="16"/>
        <v>1012.78</v>
      </c>
      <c r="U440" s="48" t="str">
        <f>VLOOKUP(B440,'FOLHA RESUMIDA'!C:I,2,0)</f>
        <v>ANANIAS TEIXEIRA DE LIMA</v>
      </c>
    </row>
    <row r="441" spans="1:21" ht="15" x14ac:dyDescent="0.25">
      <c r="A441" s="97">
        <v>1</v>
      </c>
      <c r="B441" s="97">
        <v>2508</v>
      </c>
      <c r="C441" s="93" t="s">
        <v>165</v>
      </c>
      <c r="D441" s="96">
        <v>39576</v>
      </c>
      <c r="E441" s="97" t="s">
        <v>623</v>
      </c>
      <c r="F441" s="97" t="s">
        <v>527</v>
      </c>
      <c r="G441" s="95">
        <v>0</v>
      </c>
      <c r="H441" s="95">
        <v>0</v>
      </c>
      <c r="I441" s="94" t="s">
        <v>626</v>
      </c>
      <c r="J441" s="95">
        <v>0</v>
      </c>
      <c r="K441" s="95">
        <v>0</v>
      </c>
      <c r="L441" s="95">
        <v>0</v>
      </c>
      <c r="M441" s="95">
        <v>0</v>
      </c>
      <c r="N441" s="95">
        <v>0</v>
      </c>
      <c r="O441" s="95">
        <v>548.59</v>
      </c>
      <c r="P441" s="95">
        <v>2194.37</v>
      </c>
      <c r="Q441" s="95">
        <v>0</v>
      </c>
      <c r="R441" s="95">
        <v>0</v>
      </c>
      <c r="S441" s="50">
        <f t="shared" si="15"/>
        <v>548.59</v>
      </c>
      <c r="T441" s="50">
        <f t="shared" si="16"/>
        <v>2194.37</v>
      </c>
      <c r="U441" s="48" t="str">
        <f>VLOOKUP(B441,'FOLHA RESUMIDA'!C:I,2,0)</f>
        <v>JOSE ALEXANDRE DE BARROS ALVES</v>
      </c>
    </row>
    <row r="442" spans="1:21" ht="15" x14ac:dyDescent="0.25">
      <c r="A442" s="97">
        <v>1</v>
      </c>
      <c r="B442" s="97">
        <v>2509</v>
      </c>
      <c r="C442" s="93" t="s">
        <v>166</v>
      </c>
      <c r="D442" s="96">
        <v>39576</v>
      </c>
      <c r="E442" s="97" t="s">
        <v>623</v>
      </c>
      <c r="F442" s="97" t="s">
        <v>593</v>
      </c>
      <c r="G442" s="95">
        <v>0</v>
      </c>
      <c r="H442" s="95">
        <v>0</v>
      </c>
      <c r="I442" s="94" t="s">
        <v>626</v>
      </c>
      <c r="J442" s="95">
        <v>0</v>
      </c>
      <c r="K442" s="95">
        <v>0</v>
      </c>
      <c r="L442" s="95">
        <v>0</v>
      </c>
      <c r="M442" s="95">
        <v>0</v>
      </c>
      <c r="N442" s="95">
        <v>0</v>
      </c>
      <c r="O442" s="95">
        <v>253.2</v>
      </c>
      <c r="P442" s="95">
        <v>1012.78</v>
      </c>
      <c r="Q442" s="95">
        <v>0</v>
      </c>
      <c r="R442" s="95">
        <v>0</v>
      </c>
      <c r="S442" s="50">
        <f t="shared" si="15"/>
        <v>253.2</v>
      </c>
      <c r="T442" s="50">
        <f t="shared" si="16"/>
        <v>1012.78</v>
      </c>
      <c r="U442" s="48" t="str">
        <f>VLOOKUP(B442,'FOLHA RESUMIDA'!C:I,2,0)</f>
        <v>ALDEMIR NASCIMENTO DA SILVA</v>
      </c>
    </row>
    <row r="443" spans="1:21" ht="15" x14ac:dyDescent="0.25">
      <c r="A443" s="97">
        <v>1</v>
      </c>
      <c r="B443" s="97">
        <v>3081</v>
      </c>
      <c r="C443" s="93" t="s">
        <v>308</v>
      </c>
      <c r="D443" s="96">
        <v>42024</v>
      </c>
      <c r="E443" s="97" t="s">
        <v>623</v>
      </c>
      <c r="F443" s="97" t="s">
        <v>592</v>
      </c>
      <c r="G443" s="95">
        <v>0</v>
      </c>
      <c r="H443" s="95">
        <v>0</v>
      </c>
      <c r="I443" s="94" t="s">
        <v>626</v>
      </c>
      <c r="J443" s="95">
        <v>0</v>
      </c>
      <c r="K443" s="95">
        <v>0</v>
      </c>
      <c r="L443" s="95">
        <v>0</v>
      </c>
      <c r="M443" s="95">
        <v>0</v>
      </c>
      <c r="N443" s="95">
        <v>0</v>
      </c>
      <c r="O443" s="95">
        <v>253.2</v>
      </c>
      <c r="P443" s="95">
        <v>1012.78</v>
      </c>
      <c r="Q443" s="95">
        <v>0</v>
      </c>
      <c r="R443" s="95">
        <v>0</v>
      </c>
      <c r="S443" s="50">
        <f t="shared" si="15"/>
        <v>253.2</v>
      </c>
      <c r="T443" s="50">
        <f t="shared" si="16"/>
        <v>1012.78</v>
      </c>
      <c r="U443" s="48" t="str">
        <f>VLOOKUP(B443,'FOLHA RESUMIDA'!C:I,2,0)</f>
        <v>MAILTON NOBRE DE MEDEIROS</v>
      </c>
    </row>
    <row r="444" spans="1:21" ht="15" x14ac:dyDescent="0.25">
      <c r="A444" s="97">
        <v>1</v>
      </c>
      <c r="B444" s="97">
        <v>3092</v>
      </c>
      <c r="C444" s="93" t="s">
        <v>311</v>
      </c>
      <c r="D444" s="96">
        <v>42058</v>
      </c>
      <c r="E444" s="97" t="s">
        <v>623</v>
      </c>
      <c r="F444" s="97" t="s">
        <v>552</v>
      </c>
      <c r="G444" s="95">
        <v>0</v>
      </c>
      <c r="H444" s="95">
        <v>0</v>
      </c>
      <c r="I444" s="94" t="s">
        <v>626</v>
      </c>
      <c r="J444" s="95">
        <v>0</v>
      </c>
      <c r="K444" s="95">
        <v>0</v>
      </c>
      <c r="L444" s="95">
        <v>0</v>
      </c>
      <c r="M444" s="95">
        <v>0</v>
      </c>
      <c r="N444" s="95">
        <v>0</v>
      </c>
      <c r="O444" s="95">
        <v>0</v>
      </c>
      <c r="P444" s="95">
        <v>0</v>
      </c>
      <c r="Q444" s="95">
        <v>3617.43</v>
      </c>
      <c r="R444" s="95">
        <v>14469.72</v>
      </c>
      <c r="S444" s="50">
        <f t="shared" si="15"/>
        <v>3617.43</v>
      </c>
      <c r="T444" s="50">
        <f t="shared" si="16"/>
        <v>14469.72</v>
      </c>
      <c r="U444" s="48" t="str">
        <f>VLOOKUP(B444,'FOLHA RESUMIDA'!C:I,2,0)</f>
        <v>BETY ANNE DE A S CORDULA</v>
      </c>
    </row>
    <row r="445" spans="1:21" ht="15" x14ac:dyDescent="0.25">
      <c r="A445" s="97">
        <v>1</v>
      </c>
      <c r="B445" s="97">
        <v>3201</v>
      </c>
      <c r="C445" s="93" t="s">
        <v>342</v>
      </c>
      <c r="D445" s="96">
        <v>42292</v>
      </c>
      <c r="E445" s="97" t="s">
        <v>623</v>
      </c>
      <c r="F445" s="97" t="s">
        <v>592</v>
      </c>
      <c r="G445" s="95">
        <v>0</v>
      </c>
      <c r="H445" s="95">
        <v>0</v>
      </c>
      <c r="I445" s="94" t="s">
        <v>626</v>
      </c>
      <c r="J445" s="95">
        <v>0</v>
      </c>
      <c r="K445" s="95">
        <v>0</v>
      </c>
      <c r="L445" s="95">
        <v>0</v>
      </c>
      <c r="M445" s="95">
        <v>0</v>
      </c>
      <c r="N445" s="95">
        <v>0</v>
      </c>
      <c r="O445" s="95">
        <v>253.2</v>
      </c>
      <c r="P445" s="95">
        <v>1012.78</v>
      </c>
      <c r="Q445" s="95">
        <v>0</v>
      </c>
      <c r="R445" s="95">
        <v>0</v>
      </c>
      <c r="S445" s="50">
        <f t="shared" si="15"/>
        <v>253.2</v>
      </c>
      <c r="T445" s="50">
        <f t="shared" si="16"/>
        <v>1012.78</v>
      </c>
      <c r="U445" s="48" t="str">
        <f>VLOOKUP(B445,'FOLHA RESUMIDA'!C:I,2,0)</f>
        <v>LUCIENE TORRES GALINDO DE MELO</v>
      </c>
    </row>
    <row r="446" spans="1:21" ht="15" x14ac:dyDescent="0.25">
      <c r="A446" s="97">
        <v>1</v>
      </c>
      <c r="B446" s="97">
        <v>3206</v>
      </c>
      <c r="C446" s="93" t="s">
        <v>343</v>
      </c>
      <c r="D446" s="96">
        <v>42522</v>
      </c>
      <c r="E446" s="97" t="s">
        <v>623</v>
      </c>
      <c r="F446" s="97" t="s">
        <v>597</v>
      </c>
      <c r="G446" s="95">
        <v>0</v>
      </c>
      <c r="H446" s="95">
        <v>0</v>
      </c>
      <c r="I446" s="94" t="s">
        <v>626</v>
      </c>
      <c r="J446" s="95">
        <v>0</v>
      </c>
      <c r="K446" s="95">
        <v>0</v>
      </c>
      <c r="L446" s="95">
        <v>0</v>
      </c>
      <c r="M446" s="95">
        <v>0</v>
      </c>
      <c r="N446" s="95">
        <v>0</v>
      </c>
      <c r="O446" s="95">
        <v>0</v>
      </c>
      <c r="P446" s="95">
        <v>5739.47</v>
      </c>
      <c r="Q446" s="95">
        <v>0</v>
      </c>
      <c r="R446" s="95">
        <v>0</v>
      </c>
      <c r="S446" s="50">
        <f t="shared" si="15"/>
        <v>0</v>
      </c>
      <c r="T446" s="50">
        <f t="shared" si="16"/>
        <v>5739.47</v>
      </c>
      <c r="U446" s="48" t="str">
        <f>VLOOKUP(B446,'FOLHA RESUMIDA'!C:I,2,0)</f>
        <v>MARCELO JOSE XIMENES MENELAU</v>
      </c>
    </row>
    <row r="447" spans="1:21" ht="15" x14ac:dyDescent="0.25">
      <c r="A447" s="97">
        <v>1</v>
      </c>
      <c r="B447" s="97">
        <v>3208</v>
      </c>
      <c r="C447" s="93" t="s">
        <v>344</v>
      </c>
      <c r="D447" s="96">
        <v>42388</v>
      </c>
      <c r="E447" s="97" t="s">
        <v>623</v>
      </c>
      <c r="F447" s="97" t="s">
        <v>485</v>
      </c>
      <c r="G447" s="95">
        <v>0</v>
      </c>
      <c r="H447" s="95">
        <v>0</v>
      </c>
      <c r="I447" s="94" t="s">
        <v>626</v>
      </c>
      <c r="J447" s="95">
        <v>0</v>
      </c>
      <c r="K447" s="95">
        <v>0</v>
      </c>
      <c r="L447" s="95">
        <v>0</v>
      </c>
      <c r="M447" s="95">
        <v>0</v>
      </c>
      <c r="N447" s="95">
        <v>0</v>
      </c>
      <c r="O447" s="95">
        <v>759.59</v>
      </c>
      <c r="P447" s="95">
        <v>3038.35</v>
      </c>
      <c r="Q447" s="95">
        <v>0</v>
      </c>
      <c r="R447" s="95">
        <v>0</v>
      </c>
      <c r="S447" s="50">
        <f t="shared" si="15"/>
        <v>759.59</v>
      </c>
      <c r="T447" s="50">
        <f t="shared" si="16"/>
        <v>3038.35</v>
      </c>
      <c r="U447" s="48" t="str">
        <f>VLOOKUP(B447,'FOLHA RESUMIDA'!C:I,2,0)</f>
        <v>FABIOLA LAPORTE DE A TRINDADE</v>
      </c>
    </row>
    <row r="448" spans="1:21" ht="15" x14ac:dyDescent="0.25">
      <c r="A448" s="97">
        <v>1</v>
      </c>
      <c r="B448" s="97">
        <v>3220</v>
      </c>
      <c r="C448" s="93" t="s">
        <v>345</v>
      </c>
      <c r="D448" s="96">
        <v>42552</v>
      </c>
      <c r="E448" s="97" t="s">
        <v>623</v>
      </c>
      <c r="F448" s="97" t="s">
        <v>564</v>
      </c>
      <c r="G448" s="95">
        <v>0</v>
      </c>
      <c r="H448" s="95">
        <v>0</v>
      </c>
      <c r="I448" s="94" t="s">
        <v>626</v>
      </c>
      <c r="J448" s="95">
        <v>0</v>
      </c>
      <c r="K448" s="95">
        <v>0</v>
      </c>
      <c r="L448" s="95">
        <v>0</v>
      </c>
      <c r="M448" s="95">
        <v>0</v>
      </c>
      <c r="N448" s="95">
        <v>0</v>
      </c>
      <c r="O448" s="95">
        <v>1434.87</v>
      </c>
      <c r="P448" s="95">
        <v>5739.47</v>
      </c>
      <c r="Q448" s="95">
        <v>0</v>
      </c>
      <c r="R448" s="95">
        <v>0</v>
      </c>
      <c r="S448" s="50">
        <f t="shared" si="15"/>
        <v>1434.87</v>
      </c>
      <c r="T448" s="50">
        <f t="shared" si="16"/>
        <v>5739.47</v>
      </c>
      <c r="U448" s="48" t="str">
        <f>VLOOKUP(B448,'FOLHA RESUMIDA'!C:I,2,0)</f>
        <v>RENATA RODRIGUES C DE MELO</v>
      </c>
    </row>
    <row r="449" spans="1:21" ht="15" x14ac:dyDescent="0.25">
      <c r="A449" s="97">
        <v>1</v>
      </c>
      <c r="B449" s="97">
        <v>3221</v>
      </c>
      <c r="C449" s="93" t="s">
        <v>346</v>
      </c>
      <c r="D449" s="96">
        <v>42566</v>
      </c>
      <c r="E449" s="97" t="s">
        <v>623</v>
      </c>
      <c r="F449" s="97" t="s">
        <v>479</v>
      </c>
      <c r="G449" s="95">
        <v>0</v>
      </c>
      <c r="H449" s="95">
        <v>0</v>
      </c>
      <c r="I449" s="94" t="s">
        <v>626</v>
      </c>
      <c r="J449" s="95">
        <v>0</v>
      </c>
      <c r="K449" s="95">
        <v>0</v>
      </c>
      <c r="L449" s="95">
        <v>0</v>
      </c>
      <c r="M449" s="95">
        <v>1250</v>
      </c>
      <c r="N449" s="95">
        <v>0</v>
      </c>
      <c r="O449" s="95">
        <v>337.59</v>
      </c>
      <c r="P449" s="95">
        <v>1350.38</v>
      </c>
      <c r="Q449" s="95">
        <v>0</v>
      </c>
      <c r="R449" s="95">
        <v>0</v>
      </c>
      <c r="S449" s="50">
        <f t="shared" si="15"/>
        <v>337.59</v>
      </c>
      <c r="T449" s="50">
        <f t="shared" si="16"/>
        <v>2600.38</v>
      </c>
      <c r="U449" s="48" t="str">
        <f>VLOOKUP(B449,'FOLHA RESUMIDA'!C:I,2,0)</f>
        <v>MARIA ERLANI BARBOSA SILVA</v>
      </c>
    </row>
    <row r="450" spans="1:21" ht="15" x14ac:dyDescent="0.25">
      <c r="A450" s="97">
        <v>1</v>
      </c>
      <c r="B450" s="97">
        <v>3245</v>
      </c>
      <c r="C450" s="93" t="s">
        <v>354</v>
      </c>
      <c r="D450" s="96">
        <v>42828</v>
      </c>
      <c r="E450" s="97" t="s">
        <v>623</v>
      </c>
      <c r="F450" s="97" t="s">
        <v>557</v>
      </c>
      <c r="G450" s="95">
        <v>0</v>
      </c>
      <c r="H450" s="95">
        <v>0</v>
      </c>
      <c r="I450" s="94" t="s">
        <v>626</v>
      </c>
      <c r="J450" s="95">
        <v>0</v>
      </c>
      <c r="K450" s="95">
        <v>0</v>
      </c>
      <c r="L450" s="95">
        <v>0</v>
      </c>
      <c r="M450" s="95">
        <v>1250</v>
      </c>
      <c r="N450" s="95">
        <v>0</v>
      </c>
      <c r="O450" s="95">
        <v>1561.48</v>
      </c>
      <c r="P450" s="95">
        <v>6245.89</v>
      </c>
      <c r="Q450" s="95">
        <v>0</v>
      </c>
      <c r="R450" s="95">
        <v>0</v>
      </c>
      <c r="S450" s="50">
        <f t="shared" si="15"/>
        <v>1561.48</v>
      </c>
      <c r="T450" s="50">
        <f t="shared" si="16"/>
        <v>7495.89</v>
      </c>
      <c r="U450" s="48" t="str">
        <f>VLOOKUP(B450,'FOLHA RESUMIDA'!C:I,2,0)</f>
        <v>EUGENIO PACELLI R DE ARAUJO</v>
      </c>
    </row>
    <row r="451" spans="1:21" ht="15" x14ac:dyDescent="0.25">
      <c r="A451" s="97">
        <v>1</v>
      </c>
      <c r="B451" s="97">
        <v>3247</v>
      </c>
      <c r="C451" s="93" t="s">
        <v>355</v>
      </c>
      <c r="D451" s="96">
        <v>42845</v>
      </c>
      <c r="E451" s="97" t="s">
        <v>623</v>
      </c>
      <c r="F451" s="97" t="s">
        <v>488</v>
      </c>
      <c r="G451" s="95">
        <v>0</v>
      </c>
      <c r="H451" s="95">
        <v>0</v>
      </c>
      <c r="I451" s="94" t="s">
        <v>626</v>
      </c>
      <c r="J451" s="95">
        <v>0</v>
      </c>
      <c r="K451" s="95">
        <v>0</v>
      </c>
      <c r="L451" s="95">
        <v>0</v>
      </c>
      <c r="M451" s="95"/>
      <c r="N451" s="95">
        <v>0</v>
      </c>
      <c r="O451" s="95">
        <v>1561.48</v>
      </c>
      <c r="P451" s="95">
        <v>6245.89</v>
      </c>
      <c r="Q451" s="95">
        <v>0</v>
      </c>
      <c r="R451" s="95">
        <v>0</v>
      </c>
      <c r="S451" s="50">
        <f t="shared" si="15"/>
        <v>1561.48</v>
      </c>
      <c r="T451" s="50">
        <f t="shared" si="16"/>
        <v>6245.89</v>
      </c>
      <c r="U451" s="48" t="str">
        <f>VLOOKUP(B451,'FOLHA RESUMIDA'!C:I,2,0)</f>
        <v>LEONARDO ARAUJO PAES BARRETO</v>
      </c>
    </row>
    <row r="452" spans="1:21" ht="15" x14ac:dyDescent="0.25">
      <c r="A452" s="97">
        <v>1</v>
      </c>
      <c r="B452" s="97">
        <v>3249</v>
      </c>
      <c r="C452" s="93" t="s">
        <v>356</v>
      </c>
      <c r="D452" s="96">
        <v>42845</v>
      </c>
      <c r="E452" s="97" t="s">
        <v>623</v>
      </c>
      <c r="F452" s="97" t="s">
        <v>549</v>
      </c>
      <c r="G452" s="95">
        <v>0</v>
      </c>
      <c r="H452" s="95">
        <v>0</v>
      </c>
      <c r="I452" s="94" t="s">
        <v>626</v>
      </c>
      <c r="J452" s="95">
        <v>0</v>
      </c>
      <c r="K452" s="95">
        <v>0</v>
      </c>
      <c r="L452" s="95">
        <v>0</v>
      </c>
      <c r="M452" s="95">
        <v>0</v>
      </c>
      <c r="N452" s="95">
        <v>0</v>
      </c>
      <c r="O452" s="95">
        <v>843.99</v>
      </c>
      <c r="P452" s="95">
        <v>3375.95</v>
      </c>
      <c r="Q452" s="95">
        <v>0</v>
      </c>
      <c r="R452" s="95">
        <v>0</v>
      </c>
      <c r="S452" s="50">
        <f t="shared" si="15"/>
        <v>843.99</v>
      </c>
      <c r="T452" s="50">
        <f t="shared" si="16"/>
        <v>3375.95</v>
      </c>
      <c r="U452" s="48" t="str">
        <f>VLOOKUP(B452,'FOLHA RESUMIDA'!C:I,2,0)</f>
        <v>LUCIANA MARIA BASTO DE AQUINO</v>
      </c>
    </row>
    <row r="453" spans="1:21" ht="15" x14ac:dyDescent="0.25">
      <c r="A453" s="97">
        <v>1</v>
      </c>
      <c r="B453" s="97">
        <v>3250</v>
      </c>
      <c r="C453" s="93" t="s">
        <v>357</v>
      </c>
      <c r="D453" s="96">
        <v>42845</v>
      </c>
      <c r="E453" s="97" t="s">
        <v>623</v>
      </c>
      <c r="F453" s="97" t="s">
        <v>485</v>
      </c>
      <c r="G453" s="95">
        <v>0</v>
      </c>
      <c r="H453" s="95">
        <v>0</v>
      </c>
      <c r="I453" s="94" t="s">
        <v>626</v>
      </c>
      <c r="J453" s="95">
        <v>0</v>
      </c>
      <c r="K453" s="95">
        <v>0</v>
      </c>
      <c r="L453" s="95">
        <v>0</v>
      </c>
      <c r="M453" s="95">
        <v>0</v>
      </c>
      <c r="N453" s="95">
        <v>0</v>
      </c>
      <c r="O453" s="95">
        <v>759.59</v>
      </c>
      <c r="P453" s="95">
        <v>3038.35</v>
      </c>
      <c r="Q453" s="95">
        <v>0</v>
      </c>
      <c r="R453" s="95">
        <v>0</v>
      </c>
      <c r="S453" s="50">
        <f t="shared" si="15"/>
        <v>759.59</v>
      </c>
      <c r="T453" s="50">
        <f t="shared" si="16"/>
        <v>3038.35</v>
      </c>
      <c r="U453" s="48" t="str">
        <f>VLOOKUP(B453,'FOLHA RESUMIDA'!C:I,2,0)</f>
        <v>GERMANA DE MELO LOBO FREIRE</v>
      </c>
    </row>
    <row r="454" spans="1:21" ht="15" x14ac:dyDescent="0.25">
      <c r="A454" s="97">
        <v>1</v>
      </c>
      <c r="B454" s="97">
        <v>3256</v>
      </c>
      <c r="C454" s="93" t="s">
        <v>358</v>
      </c>
      <c r="D454" s="96">
        <v>42859</v>
      </c>
      <c r="E454" s="97" t="s">
        <v>623</v>
      </c>
      <c r="F454" s="97" t="s">
        <v>549</v>
      </c>
      <c r="G454" s="95">
        <v>0</v>
      </c>
      <c r="H454" s="95">
        <v>0</v>
      </c>
      <c r="I454" s="94" t="s">
        <v>626</v>
      </c>
      <c r="J454" s="95">
        <v>0</v>
      </c>
      <c r="K454" s="95">
        <v>0</v>
      </c>
      <c r="L454" s="95">
        <v>0</v>
      </c>
      <c r="M454" s="95">
        <v>0</v>
      </c>
      <c r="N454" s="95">
        <v>0</v>
      </c>
      <c r="O454" s="95">
        <v>843.99</v>
      </c>
      <c r="P454" s="95">
        <v>3375.95</v>
      </c>
      <c r="Q454" s="95">
        <v>0</v>
      </c>
      <c r="R454" s="95">
        <v>0</v>
      </c>
      <c r="S454" s="50">
        <f t="shared" si="15"/>
        <v>843.99</v>
      </c>
      <c r="T454" s="50">
        <f t="shared" si="16"/>
        <v>3375.95</v>
      </c>
      <c r="U454" s="48" t="str">
        <f>VLOOKUP(B454,'FOLHA RESUMIDA'!C:I,2,0)</f>
        <v>JOAO ALFREDO SOARES DE AVELLAR</v>
      </c>
    </row>
    <row r="455" spans="1:21" ht="15" x14ac:dyDescent="0.25">
      <c r="A455" s="97">
        <v>1</v>
      </c>
      <c r="B455" s="97">
        <v>3263</v>
      </c>
      <c r="C455" s="93" t="s">
        <v>359</v>
      </c>
      <c r="D455" s="96">
        <v>42859</v>
      </c>
      <c r="E455" s="97" t="s">
        <v>623</v>
      </c>
      <c r="F455" s="97" t="s">
        <v>596</v>
      </c>
      <c r="G455" s="95">
        <v>0</v>
      </c>
      <c r="H455" s="95">
        <v>0</v>
      </c>
      <c r="I455" s="94" t="s">
        <v>626</v>
      </c>
      <c r="J455" s="95">
        <v>0</v>
      </c>
      <c r="K455" s="95">
        <v>0</v>
      </c>
      <c r="L455" s="95">
        <v>0</v>
      </c>
      <c r="M455" s="95">
        <v>0</v>
      </c>
      <c r="N455" s="95">
        <v>0</v>
      </c>
      <c r="O455" s="95">
        <v>1434.87</v>
      </c>
      <c r="P455" s="95">
        <v>5739.47</v>
      </c>
      <c r="Q455" s="95">
        <v>0</v>
      </c>
      <c r="R455" s="95">
        <v>0</v>
      </c>
      <c r="S455" s="50">
        <f t="shared" si="15"/>
        <v>1434.87</v>
      </c>
      <c r="T455" s="50">
        <f t="shared" si="16"/>
        <v>5739.47</v>
      </c>
      <c r="U455" s="48" t="str">
        <f>VLOOKUP(B455,'FOLHA RESUMIDA'!C:I,2,0)</f>
        <v>ANA CECILIA DE SENA T SOUZA</v>
      </c>
    </row>
    <row r="456" spans="1:21" ht="15" x14ac:dyDescent="0.25">
      <c r="A456" s="97">
        <v>1</v>
      </c>
      <c r="B456" s="97">
        <v>3283</v>
      </c>
      <c r="C456" s="93" t="s">
        <v>361</v>
      </c>
      <c r="D456" s="96">
        <v>42879</v>
      </c>
      <c r="E456" s="97" t="s">
        <v>623</v>
      </c>
      <c r="F456" s="97" t="s">
        <v>566</v>
      </c>
      <c r="G456" s="95">
        <v>0</v>
      </c>
      <c r="H456" s="95">
        <v>0</v>
      </c>
      <c r="I456" s="94" t="s">
        <v>626</v>
      </c>
      <c r="J456" s="95">
        <v>0</v>
      </c>
      <c r="K456" s="95">
        <v>0</v>
      </c>
      <c r="L456" s="95">
        <v>0</v>
      </c>
      <c r="M456" s="95">
        <v>0</v>
      </c>
      <c r="N456" s="95">
        <v>0</v>
      </c>
      <c r="O456" s="95">
        <v>1434.87</v>
      </c>
      <c r="P456" s="95">
        <v>5739.47</v>
      </c>
      <c r="Q456" s="95">
        <v>0</v>
      </c>
      <c r="R456" s="95">
        <v>0</v>
      </c>
      <c r="S456" s="50">
        <f t="shared" si="15"/>
        <v>1434.87</v>
      </c>
      <c r="T456" s="50">
        <f t="shared" si="16"/>
        <v>5739.47</v>
      </c>
      <c r="U456" s="48" t="str">
        <f>VLOOKUP(B456,'FOLHA RESUMIDA'!C:I,2,0)</f>
        <v>MANUELA A DE SENA L VENTURA</v>
      </c>
    </row>
    <row r="457" spans="1:21" ht="15" x14ac:dyDescent="0.25">
      <c r="A457" s="97">
        <v>1</v>
      </c>
      <c r="B457" s="97">
        <v>3289</v>
      </c>
      <c r="C457" s="93" t="s">
        <v>362</v>
      </c>
      <c r="D457" s="96">
        <v>42887</v>
      </c>
      <c r="E457" s="97" t="s">
        <v>623</v>
      </c>
      <c r="F457" s="97" t="s">
        <v>551</v>
      </c>
      <c r="G457" s="95">
        <v>0</v>
      </c>
      <c r="H457" s="95">
        <v>0</v>
      </c>
      <c r="I457" s="94" t="s">
        <v>626</v>
      </c>
      <c r="J457" s="95">
        <v>0</v>
      </c>
      <c r="K457" s="95">
        <v>0</v>
      </c>
      <c r="L457" s="95">
        <v>0</v>
      </c>
      <c r="M457" s="95">
        <v>0</v>
      </c>
      <c r="N457" s="95">
        <v>0</v>
      </c>
      <c r="O457" s="95">
        <v>0</v>
      </c>
      <c r="P457" s="95">
        <v>0</v>
      </c>
      <c r="Q457" s="95">
        <v>3617.43</v>
      </c>
      <c r="R457" s="95">
        <v>14469.72</v>
      </c>
      <c r="S457" s="50">
        <f t="shared" si="15"/>
        <v>3617.43</v>
      </c>
      <c r="T457" s="50">
        <f t="shared" si="16"/>
        <v>14469.72</v>
      </c>
      <c r="U457" s="48" t="str">
        <f>VLOOKUP(B457,'FOLHA RESUMIDA'!C:I,2,0)</f>
        <v>JOSE NIVALDO BRAYNER DE ARAUJO</v>
      </c>
    </row>
    <row r="458" spans="1:21" ht="15" x14ac:dyDescent="0.25">
      <c r="A458" s="97">
        <v>1</v>
      </c>
      <c r="B458" s="97">
        <v>3312</v>
      </c>
      <c r="C458" s="93" t="s">
        <v>364</v>
      </c>
      <c r="D458" s="96">
        <v>42926</v>
      </c>
      <c r="E458" s="97" t="s">
        <v>623</v>
      </c>
      <c r="F458" s="97" t="s">
        <v>526</v>
      </c>
      <c r="G458" s="95">
        <v>0</v>
      </c>
      <c r="H458" s="95">
        <v>0</v>
      </c>
      <c r="I458" s="94" t="s">
        <v>626</v>
      </c>
      <c r="J458" s="95">
        <v>0</v>
      </c>
      <c r="K458" s="95">
        <v>0</v>
      </c>
      <c r="L458" s="95">
        <v>0</v>
      </c>
      <c r="M458" s="95">
        <v>0</v>
      </c>
      <c r="N458" s="95">
        <v>0</v>
      </c>
      <c r="O458" s="95">
        <v>1434.87</v>
      </c>
      <c r="P458" s="95">
        <v>5379.47</v>
      </c>
      <c r="Q458" s="95">
        <v>0</v>
      </c>
      <c r="R458" s="95">
        <v>0</v>
      </c>
      <c r="S458" s="50">
        <f t="shared" si="15"/>
        <v>1434.87</v>
      </c>
      <c r="T458" s="50">
        <f t="shared" si="16"/>
        <v>5379.47</v>
      </c>
      <c r="U458" s="48" t="str">
        <f>VLOOKUP(B458,'FOLHA RESUMIDA'!C:I,2,0)</f>
        <v>DIMAS PEREIRA DANTAS</v>
      </c>
    </row>
    <row r="459" spans="1:21" ht="15" x14ac:dyDescent="0.25">
      <c r="A459" s="97">
        <v>1</v>
      </c>
      <c r="B459" s="97">
        <v>3314</v>
      </c>
      <c r="C459" s="93" t="s">
        <v>365</v>
      </c>
      <c r="D459" s="96">
        <v>42928</v>
      </c>
      <c r="E459" s="97" t="s">
        <v>623</v>
      </c>
      <c r="F459" s="97" t="s">
        <v>549</v>
      </c>
      <c r="G459" s="95">
        <v>0</v>
      </c>
      <c r="H459" s="95">
        <v>0</v>
      </c>
      <c r="I459" s="94" t="s">
        <v>626</v>
      </c>
      <c r="J459" s="95">
        <v>0</v>
      </c>
      <c r="K459" s="95">
        <v>0</v>
      </c>
      <c r="L459" s="95">
        <v>0</v>
      </c>
      <c r="M459" s="95">
        <v>0</v>
      </c>
      <c r="N459" s="95">
        <v>0</v>
      </c>
      <c r="O459" s="95">
        <v>843.99</v>
      </c>
      <c r="P459" s="95">
        <v>3375.95</v>
      </c>
      <c r="Q459" s="95">
        <v>0</v>
      </c>
      <c r="R459" s="95">
        <v>0</v>
      </c>
      <c r="S459" s="50">
        <f t="shared" si="15"/>
        <v>843.99</v>
      </c>
      <c r="T459" s="50">
        <f t="shared" si="16"/>
        <v>3375.95</v>
      </c>
      <c r="U459" s="48" t="str">
        <f>VLOOKUP(B459,'FOLHA RESUMIDA'!C:I,2,0)</f>
        <v>LUIZ ANTONIO GRANJA DE MENEZES</v>
      </c>
    </row>
    <row r="460" spans="1:21" ht="15" x14ac:dyDescent="0.25">
      <c r="A460" s="97">
        <v>1</v>
      </c>
      <c r="B460" s="97">
        <v>3316</v>
      </c>
      <c r="C460" s="93" t="s">
        <v>366</v>
      </c>
      <c r="D460" s="96">
        <v>42948</v>
      </c>
      <c r="E460" s="97" t="s">
        <v>623</v>
      </c>
      <c r="F460" s="97" t="s">
        <v>593</v>
      </c>
      <c r="G460" s="95">
        <v>0</v>
      </c>
      <c r="H460" s="95">
        <v>0</v>
      </c>
      <c r="I460" s="94" t="s">
        <v>626</v>
      </c>
      <c r="J460" s="95">
        <v>0</v>
      </c>
      <c r="K460" s="95">
        <v>0</v>
      </c>
      <c r="L460" s="95">
        <v>0</v>
      </c>
      <c r="M460" s="95">
        <v>0</v>
      </c>
      <c r="N460" s="95">
        <v>0</v>
      </c>
      <c r="O460" s="95">
        <v>253.2</v>
      </c>
      <c r="P460" s="95">
        <v>1012.78</v>
      </c>
      <c r="Q460" s="95">
        <v>0</v>
      </c>
      <c r="R460" s="95">
        <v>0</v>
      </c>
      <c r="S460" s="50">
        <f t="shared" si="15"/>
        <v>253.2</v>
      </c>
      <c r="T460" s="50">
        <f t="shared" si="16"/>
        <v>1012.78</v>
      </c>
      <c r="U460" s="48" t="str">
        <f>VLOOKUP(B460,'FOLHA RESUMIDA'!C:I,2,0)</f>
        <v>MAYARA CRISTINA NUNES DE LIRA</v>
      </c>
    </row>
    <row r="461" spans="1:21" ht="15" x14ac:dyDescent="0.25">
      <c r="A461" s="97">
        <v>1</v>
      </c>
      <c r="B461" s="97">
        <v>3319</v>
      </c>
      <c r="C461" s="93" t="s">
        <v>368</v>
      </c>
      <c r="D461" s="96">
        <v>42979</v>
      </c>
      <c r="E461" s="97" t="s">
        <v>623</v>
      </c>
      <c r="F461" s="97" t="s">
        <v>592</v>
      </c>
      <c r="G461" s="95">
        <v>0</v>
      </c>
      <c r="H461" s="95">
        <v>0</v>
      </c>
      <c r="I461" s="94" t="s">
        <v>626</v>
      </c>
      <c r="J461" s="95">
        <v>0</v>
      </c>
      <c r="K461" s="95">
        <v>0</v>
      </c>
      <c r="L461" s="95">
        <v>0</v>
      </c>
      <c r="M461" s="95">
        <v>0</v>
      </c>
      <c r="N461" s="95">
        <v>0</v>
      </c>
      <c r="O461" s="95">
        <v>253.2</v>
      </c>
      <c r="P461" s="95">
        <v>1265.98</v>
      </c>
      <c r="Q461" s="95">
        <v>0</v>
      </c>
      <c r="R461" s="95">
        <v>0</v>
      </c>
      <c r="S461" s="50">
        <f t="shared" si="15"/>
        <v>253.2</v>
      </c>
      <c r="T461" s="50">
        <f t="shared" si="16"/>
        <v>1265.98</v>
      </c>
      <c r="U461" s="48" t="str">
        <f>VLOOKUP(B461,'FOLHA RESUMIDA'!C:I,2,0)</f>
        <v>MARIA EMILIA DE A S E SILVA</v>
      </c>
    </row>
    <row r="462" spans="1:21" ht="15" x14ac:dyDescent="0.25">
      <c r="A462" s="97">
        <v>1</v>
      </c>
      <c r="B462" s="97">
        <v>3324</v>
      </c>
      <c r="C462" s="93" t="s">
        <v>370</v>
      </c>
      <c r="D462" s="96">
        <v>43040</v>
      </c>
      <c r="E462" s="97" t="s">
        <v>623</v>
      </c>
      <c r="F462" s="97" t="s">
        <v>487</v>
      </c>
      <c r="G462" s="95">
        <v>0</v>
      </c>
      <c r="H462" s="95">
        <v>0</v>
      </c>
      <c r="I462" s="94" t="s">
        <v>626</v>
      </c>
      <c r="J462" s="95">
        <v>0</v>
      </c>
      <c r="K462" s="95">
        <v>0</v>
      </c>
      <c r="L462" s="95">
        <v>0</v>
      </c>
      <c r="M462" s="95">
        <v>0</v>
      </c>
      <c r="N462" s="95">
        <v>0</v>
      </c>
      <c r="O462" s="95">
        <v>1561.48</v>
      </c>
      <c r="P462" s="95">
        <v>6245.89</v>
      </c>
      <c r="Q462" s="95">
        <v>0</v>
      </c>
      <c r="R462" s="95">
        <v>0</v>
      </c>
      <c r="S462" s="50">
        <f t="shared" si="15"/>
        <v>1561.48</v>
      </c>
      <c r="T462" s="50">
        <f t="shared" si="16"/>
        <v>6245.89</v>
      </c>
      <c r="U462" s="48" t="str">
        <f>VLOOKUP(B462,'FOLHA RESUMIDA'!C:I,2,0)</f>
        <v>ANDRE LUIZ DE MOURA MELO</v>
      </c>
    </row>
    <row r="463" spans="1:21" ht="15" x14ac:dyDescent="0.25">
      <c r="A463" s="97">
        <v>1</v>
      </c>
      <c r="B463" s="97">
        <v>3325</v>
      </c>
      <c r="C463" s="93" t="s">
        <v>371</v>
      </c>
      <c r="D463" s="96">
        <v>43053</v>
      </c>
      <c r="E463" s="97" t="s">
        <v>623</v>
      </c>
      <c r="F463" s="97" t="s">
        <v>559</v>
      </c>
      <c r="G463" s="95">
        <v>0</v>
      </c>
      <c r="H463" s="95">
        <v>0</v>
      </c>
      <c r="I463" s="94" t="s">
        <v>626</v>
      </c>
      <c r="J463" s="95">
        <v>0</v>
      </c>
      <c r="K463" s="95">
        <v>0</v>
      </c>
      <c r="L463" s="95">
        <v>0</v>
      </c>
      <c r="M463" s="95">
        <v>0</v>
      </c>
      <c r="N463" s="95">
        <v>0</v>
      </c>
      <c r="O463" s="95">
        <v>1434.87</v>
      </c>
      <c r="P463" s="95">
        <v>5739.47</v>
      </c>
      <c r="Q463" s="95">
        <v>0</v>
      </c>
      <c r="R463" s="95">
        <v>0</v>
      </c>
      <c r="S463" s="50">
        <f t="shared" si="15"/>
        <v>1434.87</v>
      </c>
      <c r="T463" s="50">
        <f t="shared" si="16"/>
        <v>5739.47</v>
      </c>
      <c r="U463" s="48" t="str">
        <f>VLOOKUP(B463,'FOLHA RESUMIDA'!C:I,2,0)</f>
        <v>MANOEL DE LIMA BARBOSA</v>
      </c>
    </row>
    <row r="464" spans="1:21" ht="15" x14ac:dyDescent="0.25">
      <c r="A464" s="97">
        <v>1</v>
      </c>
      <c r="B464" s="97">
        <v>3327</v>
      </c>
      <c r="C464" s="93" t="s">
        <v>372</v>
      </c>
      <c r="D464" s="96">
        <v>43102</v>
      </c>
      <c r="E464" s="97" t="s">
        <v>623</v>
      </c>
      <c r="F464" s="97" t="s">
        <v>555</v>
      </c>
      <c r="G464" s="95">
        <v>0</v>
      </c>
      <c r="H464" s="95">
        <v>0</v>
      </c>
      <c r="I464" s="94" t="s">
        <v>626</v>
      </c>
      <c r="J464" s="95">
        <v>0</v>
      </c>
      <c r="K464" s="95">
        <v>0</v>
      </c>
      <c r="L464" s="95">
        <v>0</v>
      </c>
      <c r="M464" s="95">
        <v>0</v>
      </c>
      <c r="N464" s="95">
        <v>0</v>
      </c>
      <c r="O464" s="95">
        <v>1434.87</v>
      </c>
      <c r="P464" s="95">
        <v>5739.47</v>
      </c>
      <c r="Q464" s="95">
        <v>0</v>
      </c>
      <c r="R464" s="95">
        <v>0</v>
      </c>
      <c r="S464" s="50">
        <f t="shared" si="15"/>
        <v>1434.87</v>
      </c>
      <c r="T464" s="50">
        <f t="shared" si="16"/>
        <v>5739.47</v>
      </c>
      <c r="U464" s="48" t="str">
        <f>VLOOKUP(B464,'FOLHA RESUMIDA'!C:I,2,0)</f>
        <v>NATALIA DOURADO DA FONTE</v>
      </c>
    </row>
    <row r="465" spans="1:21" ht="15" x14ac:dyDescent="0.25">
      <c r="A465" s="97">
        <v>1</v>
      </c>
      <c r="B465" s="97">
        <v>3328</v>
      </c>
      <c r="C465" s="93" t="s">
        <v>373</v>
      </c>
      <c r="D465" s="96">
        <v>43108</v>
      </c>
      <c r="E465" s="97" t="s">
        <v>623</v>
      </c>
      <c r="F465" s="97" t="s">
        <v>549</v>
      </c>
      <c r="G465" s="95">
        <v>0</v>
      </c>
      <c r="H465" s="95">
        <v>0</v>
      </c>
      <c r="I465" s="94" t="s">
        <v>626</v>
      </c>
      <c r="J465" s="95">
        <v>0</v>
      </c>
      <c r="K465" s="95">
        <v>0</v>
      </c>
      <c r="L465" s="95">
        <v>0</v>
      </c>
      <c r="M465" s="95">
        <v>0</v>
      </c>
      <c r="N465" s="95">
        <v>0</v>
      </c>
      <c r="O465" s="95">
        <v>843.99</v>
      </c>
      <c r="P465" s="95">
        <v>3375.95</v>
      </c>
      <c r="Q465" s="95">
        <v>0</v>
      </c>
      <c r="R465" s="95">
        <v>0</v>
      </c>
      <c r="S465" s="50">
        <f t="shared" si="15"/>
        <v>843.99</v>
      </c>
      <c r="T465" s="50">
        <f t="shared" si="16"/>
        <v>3375.95</v>
      </c>
      <c r="U465" s="48" t="str">
        <f>VLOOKUP(B465,'FOLHA RESUMIDA'!C:I,2,0)</f>
        <v>VINICIUS JOSE OLIVEIRA D SOUSA</v>
      </c>
    </row>
    <row r="466" spans="1:21" ht="15" x14ac:dyDescent="0.25">
      <c r="A466" s="97">
        <v>1</v>
      </c>
      <c r="B466" s="97">
        <v>3338</v>
      </c>
      <c r="C466" s="93" t="s">
        <v>376</v>
      </c>
      <c r="D466" s="96">
        <v>43262</v>
      </c>
      <c r="E466" s="97" t="s">
        <v>623</v>
      </c>
      <c r="F466" s="97" t="s">
        <v>549</v>
      </c>
      <c r="G466" s="95">
        <v>0</v>
      </c>
      <c r="H466" s="95">
        <v>0</v>
      </c>
      <c r="I466" s="94" t="s">
        <v>626</v>
      </c>
      <c r="J466" s="95">
        <v>0</v>
      </c>
      <c r="K466" s="95">
        <v>0</v>
      </c>
      <c r="L466" s="95">
        <v>0</v>
      </c>
      <c r="M466" s="95">
        <v>0</v>
      </c>
      <c r="N466" s="95">
        <v>0</v>
      </c>
      <c r="O466" s="95">
        <v>843.99</v>
      </c>
      <c r="P466" s="95">
        <v>3375.95</v>
      </c>
      <c r="Q466" s="95">
        <v>0</v>
      </c>
      <c r="R466" s="95">
        <v>0</v>
      </c>
      <c r="S466" s="50">
        <f t="shared" si="15"/>
        <v>843.99</v>
      </c>
      <c r="T466" s="50">
        <f t="shared" si="16"/>
        <v>3375.95</v>
      </c>
      <c r="U466" s="48" t="str">
        <f>VLOOKUP(B466,'FOLHA RESUMIDA'!C:I,2,0)</f>
        <v>IAN THIAGO DE LIMA BARBOSA</v>
      </c>
    </row>
    <row r="467" spans="1:21" ht="15" x14ac:dyDescent="0.25">
      <c r="A467" s="97">
        <v>1</v>
      </c>
      <c r="B467" s="97">
        <v>3340</v>
      </c>
      <c r="C467" s="93" t="s">
        <v>378</v>
      </c>
      <c r="D467" s="96">
        <v>43286</v>
      </c>
      <c r="E467" s="97" t="s">
        <v>623</v>
      </c>
      <c r="F467" s="97" t="s">
        <v>562</v>
      </c>
      <c r="G467" s="95">
        <v>0</v>
      </c>
      <c r="H467" s="95">
        <v>0</v>
      </c>
      <c r="I467" s="94" t="s">
        <v>626</v>
      </c>
      <c r="J467" s="95">
        <v>0</v>
      </c>
      <c r="K467" s="95">
        <v>0</v>
      </c>
      <c r="L467" s="95">
        <v>0</v>
      </c>
      <c r="M467" s="95">
        <v>0</v>
      </c>
      <c r="N467" s="95">
        <v>0</v>
      </c>
      <c r="O467" s="95">
        <v>1434.87</v>
      </c>
      <c r="P467" s="95">
        <v>5739.47</v>
      </c>
      <c r="Q467" s="95">
        <v>0</v>
      </c>
      <c r="R467" s="95">
        <v>0</v>
      </c>
      <c r="S467" s="50">
        <f t="shared" si="15"/>
        <v>1434.87</v>
      </c>
      <c r="T467" s="50">
        <f t="shared" si="16"/>
        <v>5739.47</v>
      </c>
      <c r="U467" s="48" t="str">
        <f>VLOOKUP(B467,'FOLHA RESUMIDA'!C:I,2,0)</f>
        <v>SANDRO MARQUES TEIXEIRA</v>
      </c>
    </row>
    <row r="468" spans="1:21" ht="15" x14ac:dyDescent="0.25">
      <c r="A468" s="97">
        <v>1</v>
      </c>
      <c r="B468" s="97">
        <v>3341</v>
      </c>
      <c r="C468" s="93" t="s">
        <v>379</v>
      </c>
      <c r="D468" s="96">
        <v>43293</v>
      </c>
      <c r="E468" s="97" t="s">
        <v>623</v>
      </c>
      <c r="F468" s="97" t="s">
        <v>485</v>
      </c>
      <c r="G468" s="95">
        <v>0</v>
      </c>
      <c r="H468" s="95">
        <v>0</v>
      </c>
      <c r="I468" s="94" t="s">
        <v>626</v>
      </c>
      <c r="J468" s="95">
        <v>0</v>
      </c>
      <c r="K468" s="95">
        <v>0</v>
      </c>
      <c r="L468" s="95">
        <v>0</v>
      </c>
      <c r="M468" s="95">
        <v>0</v>
      </c>
      <c r="N468" s="95">
        <v>0</v>
      </c>
      <c r="O468" s="95">
        <v>759.59</v>
      </c>
      <c r="P468" s="95">
        <v>3038.35</v>
      </c>
      <c r="Q468" s="95">
        <v>0</v>
      </c>
      <c r="R468" s="95">
        <v>0</v>
      </c>
      <c r="S468" s="50">
        <f t="shared" si="15"/>
        <v>759.59</v>
      </c>
      <c r="T468" s="50">
        <f t="shared" si="16"/>
        <v>3038.35</v>
      </c>
      <c r="U468" s="48" t="str">
        <f>VLOOKUP(B468,'FOLHA RESUMIDA'!C:I,2,0)</f>
        <v>JOSE VICTOR M A BARBOSA</v>
      </c>
    </row>
    <row r="469" spans="1:21" ht="15" x14ac:dyDescent="0.25">
      <c r="A469" s="97">
        <v>1</v>
      </c>
      <c r="B469" s="97">
        <v>3343</v>
      </c>
      <c r="C469" s="93" t="s">
        <v>380</v>
      </c>
      <c r="D469" s="96">
        <v>43321</v>
      </c>
      <c r="E469" s="97" t="s">
        <v>623</v>
      </c>
      <c r="F469" s="97" t="s">
        <v>592</v>
      </c>
      <c r="G469" s="95">
        <v>0</v>
      </c>
      <c r="H469" s="95">
        <v>0</v>
      </c>
      <c r="I469" s="94" t="s">
        <v>626</v>
      </c>
      <c r="J469" s="95">
        <v>0</v>
      </c>
      <c r="K469" s="95">
        <v>0</v>
      </c>
      <c r="L469" s="95">
        <v>0</v>
      </c>
      <c r="M469" s="95">
        <v>0</v>
      </c>
      <c r="N469" s="95">
        <v>0</v>
      </c>
      <c r="O469" s="95">
        <v>253.2</v>
      </c>
      <c r="P469" s="95">
        <v>1012.78</v>
      </c>
      <c r="Q469" s="95">
        <v>0</v>
      </c>
      <c r="R469" s="95">
        <v>0</v>
      </c>
      <c r="S469" s="50">
        <f t="shared" si="15"/>
        <v>253.2</v>
      </c>
      <c r="T469" s="50">
        <f t="shared" si="16"/>
        <v>1012.78</v>
      </c>
      <c r="U469" s="48" t="str">
        <f>VLOOKUP(B469,'FOLHA RESUMIDA'!C:I,2,0)</f>
        <v>MARCELO MONTEIRO DE C. FILHO</v>
      </c>
    </row>
    <row r="470" spans="1:21" ht="15" x14ac:dyDescent="0.25">
      <c r="A470" s="97">
        <v>1</v>
      </c>
      <c r="B470" s="97">
        <v>3358</v>
      </c>
      <c r="C470" s="93" t="s">
        <v>392</v>
      </c>
      <c r="D470" s="96">
        <v>43501</v>
      </c>
      <c r="E470" s="97" t="s">
        <v>623</v>
      </c>
      <c r="F470" s="97" t="s">
        <v>594</v>
      </c>
      <c r="G470" s="95">
        <v>0</v>
      </c>
      <c r="H470" s="95">
        <v>0</v>
      </c>
      <c r="I470" s="94" t="s">
        <v>626</v>
      </c>
      <c r="J470" s="95">
        <v>0</v>
      </c>
      <c r="K470" s="95">
        <v>0</v>
      </c>
      <c r="L470" s="95">
        <v>0</v>
      </c>
      <c r="M470" s="95">
        <v>0</v>
      </c>
      <c r="N470" s="95">
        <v>0</v>
      </c>
      <c r="O470" s="95">
        <v>0</v>
      </c>
      <c r="P470" s="95">
        <v>0</v>
      </c>
      <c r="Q470" s="95">
        <v>3617.43</v>
      </c>
      <c r="R470" s="95">
        <v>14469.72</v>
      </c>
      <c r="S470" s="50">
        <f t="shared" si="15"/>
        <v>3617.43</v>
      </c>
      <c r="T470" s="50">
        <f t="shared" si="16"/>
        <v>14469.72</v>
      </c>
      <c r="U470" s="48" t="str">
        <f>VLOOKUP(B470,'FOLHA RESUMIDA'!C:I,2,0)</f>
        <v>SERGIO LUIZ DE NORONHA</v>
      </c>
    </row>
    <row r="471" spans="1:21" ht="15" x14ac:dyDescent="0.25">
      <c r="A471" s="97">
        <v>1</v>
      </c>
      <c r="B471" s="97">
        <v>3359</v>
      </c>
      <c r="C471" s="93" t="s">
        <v>393</v>
      </c>
      <c r="D471" s="96">
        <v>43514</v>
      </c>
      <c r="E471" s="97" t="s">
        <v>623</v>
      </c>
      <c r="F471" s="97" t="s">
        <v>565</v>
      </c>
      <c r="G471" s="95">
        <v>0</v>
      </c>
      <c r="H471" s="95">
        <v>0</v>
      </c>
      <c r="I471" s="94" t="s">
        <v>626</v>
      </c>
      <c r="J471" s="95">
        <v>0</v>
      </c>
      <c r="K471" s="95">
        <v>0</v>
      </c>
      <c r="L471" s="95">
        <v>0</v>
      </c>
      <c r="M471" s="95">
        <v>0</v>
      </c>
      <c r="N471" s="95">
        <v>0</v>
      </c>
      <c r="O471" s="95">
        <v>1434.97</v>
      </c>
      <c r="P471" s="95">
        <v>5739.47</v>
      </c>
      <c r="Q471" s="95">
        <v>0</v>
      </c>
      <c r="R471" s="95">
        <v>0</v>
      </c>
      <c r="S471" s="50">
        <f t="shared" si="15"/>
        <v>1434.97</v>
      </c>
      <c r="T471" s="50">
        <f t="shared" si="16"/>
        <v>5739.47</v>
      </c>
      <c r="U471" s="48" t="str">
        <f>VLOOKUP(B471,'FOLHA RESUMIDA'!C:I,2,0)</f>
        <v>ALICE ANA BARBOSA ROSENDO</v>
      </c>
    </row>
    <row r="472" spans="1:21" ht="15" x14ac:dyDescent="0.25">
      <c r="A472" s="97">
        <v>1</v>
      </c>
      <c r="B472" s="97">
        <v>3361</v>
      </c>
      <c r="C472" s="93" t="s">
        <v>394</v>
      </c>
      <c r="D472" s="96">
        <v>43587</v>
      </c>
      <c r="E472" s="97" t="s">
        <v>623</v>
      </c>
      <c r="F472" s="97" t="s">
        <v>484</v>
      </c>
      <c r="G472" s="95">
        <v>0</v>
      </c>
      <c r="H472" s="95">
        <v>0</v>
      </c>
      <c r="I472" s="94" t="s">
        <v>626</v>
      </c>
      <c r="J472" s="95">
        <v>0</v>
      </c>
      <c r="K472" s="95">
        <v>0</v>
      </c>
      <c r="L472" s="95">
        <v>0</v>
      </c>
      <c r="M472" s="95">
        <v>0</v>
      </c>
      <c r="N472" s="95">
        <v>0</v>
      </c>
      <c r="O472" s="95">
        <v>337.59</v>
      </c>
      <c r="P472" s="95">
        <v>1350.38</v>
      </c>
      <c r="Q472" s="95">
        <v>0</v>
      </c>
      <c r="R472" s="95">
        <v>0</v>
      </c>
      <c r="S472" s="50">
        <f t="shared" si="15"/>
        <v>337.59</v>
      </c>
      <c r="T472" s="50">
        <f t="shared" si="16"/>
        <v>1350.38</v>
      </c>
      <c r="U472" s="48" t="str">
        <f>VLOOKUP(B472,'FOLHA RESUMIDA'!C:I,2,0)</f>
        <v>DANIELLY C. DO NASCIMENTO</v>
      </c>
    </row>
    <row r="473" spans="1:21" ht="15" x14ac:dyDescent="0.25">
      <c r="A473" s="97">
        <v>1</v>
      </c>
      <c r="B473" s="97">
        <v>3362</v>
      </c>
      <c r="C473" s="93" t="s">
        <v>395</v>
      </c>
      <c r="D473" s="96">
        <v>43587</v>
      </c>
      <c r="E473" s="97" t="s">
        <v>623</v>
      </c>
      <c r="F473" s="97" t="s">
        <v>479</v>
      </c>
      <c r="G473" s="95">
        <v>0</v>
      </c>
      <c r="H473" s="95">
        <v>0</v>
      </c>
      <c r="I473" s="94" t="s">
        <v>626</v>
      </c>
      <c r="J473" s="95">
        <v>0</v>
      </c>
      <c r="K473" s="95">
        <v>0</v>
      </c>
      <c r="L473" s="95">
        <v>0</v>
      </c>
      <c r="M473" s="95">
        <v>0</v>
      </c>
      <c r="N473" s="95">
        <v>0</v>
      </c>
      <c r="O473" s="95">
        <v>337.59</v>
      </c>
      <c r="P473" s="95">
        <v>1350.38</v>
      </c>
      <c r="Q473" s="95">
        <v>0</v>
      </c>
      <c r="R473" s="95">
        <v>0</v>
      </c>
      <c r="S473" s="50">
        <f t="shared" si="15"/>
        <v>337.59</v>
      </c>
      <c r="T473" s="50">
        <f t="shared" si="16"/>
        <v>1350.38</v>
      </c>
      <c r="U473" s="48" t="str">
        <f>VLOOKUP(B473,'FOLHA RESUMIDA'!C:I,2,0)</f>
        <v>LEANDRA NASCIMENTO ESTEFANIO</v>
      </c>
    </row>
    <row r="474" spans="1:21" ht="15" x14ac:dyDescent="0.25">
      <c r="A474" s="97">
        <v>1</v>
      </c>
      <c r="B474" s="97">
        <v>3365</v>
      </c>
      <c r="C474" s="93" t="s">
        <v>397</v>
      </c>
      <c r="D474" s="96">
        <v>43844</v>
      </c>
      <c r="E474" s="97" t="s">
        <v>623</v>
      </c>
      <c r="F474" s="97" t="s">
        <v>590</v>
      </c>
      <c r="G474" s="95">
        <v>0</v>
      </c>
      <c r="H474" s="95">
        <v>0</v>
      </c>
      <c r="I474" s="94" t="s">
        <v>626</v>
      </c>
      <c r="J474" s="95">
        <v>0</v>
      </c>
      <c r="K474" s="95">
        <v>0</v>
      </c>
      <c r="L474" s="95">
        <v>0</v>
      </c>
      <c r="M474" s="95">
        <v>0</v>
      </c>
      <c r="N474" s="95">
        <v>0</v>
      </c>
      <c r="O474" s="95">
        <v>1434.87</v>
      </c>
      <c r="P474" s="95">
        <v>5739.47</v>
      </c>
      <c r="Q474" s="95">
        <v>0</v>
      </c>
      <c r="R474" s="95">
        <v>0</v>
      </c>
      <c r="S474" s="50">
        <f t="shared" si="15"/>
        <v>1434.87</v>
      </c>
      <c r="T474" s="50">
        <f t="shared" si="16"/>
        <v>5739.47</v>
      </c>
      <c r="U474" s="48" t="str">
        <f>VLOOKUP(B474,'FOLHA RESUMIDA'!C:I,2,0)</f>
        <v>ANA LUIZA VELOSO DE O L COSTA</v>
      </c>
    </row>
    <row r="475" spans="1:21" ht="15" x14ac:dyDescent="0.25">
      <c r="A475" s="97">
        <v>1</v>
      </c>
      <c r="B475" s="97">
        <v>3366</v>
      </c>
      <c r="C475" s="93" t="s">
        <v>398</v>
      </c>
      <c r="D475" s="96">
        <v>43857</v>
      </c>
      <c r="E475" s="97" t="s">
        <v>623</v>
      </c>
      <c r="F475" s="97" t="s">
        <v>558</v>
      </c>
      <c r="G475" s="95">
        <v>0</v>
      </c>
      <c r="H475" s="95">
        <v>0</v>
      </c>
      <c r="I475" s="94" t="s">
        <v>626</v>
      </c>
      <c r="J475" s="95">
        <v>0</v>
      </c>
      <c r="K475" s="95">
        <v>0</v>
      </c>
      <c r="L475" s="95">
        <v>0</v>
      </c>
      <c r="M475" s="95">
        <v>0</v>
      </c>
      <c r="N475" s="95">
        <v>0</v>
      </c>
      <c r="O475" s="95">
        <v>1434.87</v>
      </c>
      <c r="P475" s="95">
        <v>5739.47</v>
      </c>
      <c r="Q475" s="95">
        <v>0</v>
      </c>
      <c r="R475" s="95">
        <v>0</v>
      </c>
      <c r="S475" s="50">
        <f t="shared" si="15"/>
        <v>1434.87</v>
      </c>
      <c r="T475" s="50">
        <f t="shared" si="16"/>
        <v>5739.47</v>
      </c>
      <c r="U475" s="48" t="str">
        <f>VLOOKUP(B475,'FOLHA RESUMIDA'!C:I,2,0)</f>
        <v>JOSE RICARDO OLIVEIRA CHAGAS</v>
      </c>
    </row>
    <row r="476" spans="1:21" ht="15" x14ac:dyDescent="0.25">
      <c r="A476" s="97">
        <v>1</v>
      </c>
      <c r="B476" s="97">
        <v>3367</v>
      </c>
      <c r="C476" s="93" t="s">
        <v>518</v>
      </c>
      <c r="D476" s="96">
        <v>43864</v>
      </c>
      <c r="E476" s="97" t="s">
        <v>623</v>
      </c>
      <c r="F476" s="97" t="s">
        <v>549</v>
      </c>
      <c r="G476" s="95">
        <v>0</v>
      </c>
      <c r="H476" s="95">
        <v>0</v>
      </c>
      <c r="I476" s="94" t="s">
        <v>626</v>
      </c>
      <c r="J476" s="95">
        <v>0</v>
      </c>
      <c r="K476" s="95">
        <v>0</v>
      </c>
      <c r="L476" s="95">
        <v>0</v>
      </c>
      <c r="M476" s="95">
        <v>0</v>
      </c>
      <c r="N476" s="95">
        <v>0</v>
      </c>
      <c r="O476" s="95">
        <v>843.99</v>
      </c>
      <c r="P476" s="95">
        <v>3375.95</v>
      </c>
      <c r="Q476" s="95">
        <v>0</v>
      </c>
      <c r="R476" s="95">
        <v>0</v>
      </c>
      <c r="S476" s="50">
        <f t="shared" si="15"/>
        <v>843.99</v>
      </c>
      <c r="T476" s="50">
        <f t="shared" si="16"/>
        <v>3375.95</v>
      </c>
      <c r="U476" s="48" t="str">
        <f>VLOOKUP(B476,'FOLHA RESUMIDA'!C:I,2,0)</f>
        <v>ROBERTA BARBOSA  DE A PACHECO</v>
      </c>
    </row>
    <row r="477" spans="1:21" ht="15" x14ac:dyDescent="0.25">
      <c r="A477" s="97">
        <v>1</v>
      </c>
      <c r="B477" s="97">
        <v>3370</v>
      </c>
      <c r="C477" s="93" t="s">
        <v>517</v>
      </c>
      <c r="D477" s="96">
        <v>43970</v>
      </c>
      <c r="E477" s="97" t="s">
        <v>623</v>
      </c>
      <c r="F477" s="97" t="s">
        <v>563</v>
      </c>
      <c r="G477" s="95">
        <v>0</v>
      </c>
      <c r="H477" s="95">
        <v>0</v>
      </c>
      <c r="I477" s="94" t="s">
        <v>626</v>
      </c>
      <c r="J477" s="95">
        <v>0</v>
      </c>
      <c r="K477" s="95">
        <v>0</v>
      </c>
      <c r="L477" s="95">
        <v>0</v>
      </c>
      <c r="M477" s="95">
        <v>0</v>
      </c>
      <c r="N477" s="95">
        <v>0</v>
      </c>
      <c r="O477" s="95">
        <v>1561.48</v>
      </c>
      <c r="P477" s="95">
        <v>6245.89</v>
      </c>
      <c r="Q477" s="95">
        <v>0</v>
      </c>
      <c r="R477" s="95">
        <v>0</v>
      </c>
      <c r="S477" s="50">
        <f t="shared" si="15"/>
        <v>1561.48</v>
      </c>
      <c r="T477" s="50">
        <f t="shared" si="16"/>
        <v>6245.89</v>
      </c>
      <c r="U477" s="48" t="str">
        <f>VLOOKUP(B477,'FOLHA RESUMIDA'!C:I,2,0)</f>
        <v>LITIO TADEU C R  DOS SANTOS</v>
      </c>
    </row>
    <row r="478" spans="1:21" ht="15" x14ac:dyDescent="0.25">
      <c r="A478" s="97">
        <v>1</v>
      </c>
      <c r="B478" s="97">
        <v>3373</v>
      </c>
      <c r="C478" s="93" t="s">
        <v>524</v>
      </c>
      <c r="D478" s="96">
        <v>44013</v>
      </c>
      <c r="E478" s="97" t="s">
        <v>623</v>
      </c>
      <c r="F478" s="97" t="s">
        <v>591</v>
      </c>
      <c r="G478" s="95">
        <v>0</v>
      </c>
      <c r="H478" s="95">
        <v>0</v>
      </c>
      <c r="I478" s="94" t="s">
        <v>626</v>
      </c>
      <c r="J478" s="95">
        <v>0</v>
      </c>
      <c r="K478" s="95">
        <v>0</v>
      </c>
      <c r="L478" s="95">
        <v>0</v>
      </c>
      <c r="M478" s="95">
        <v>0</v>
      </c>
      <c r="N478" s="95">
        <v>0</v>
      </c>
      <c r="O478" s="95">
        <v>1434.87</v>
      </c>
      <c r="P478" s="95">
        <v>5739.47</v>
      </c>
      <c r="Q478" s="95">
        <v>0</v>
      </c>
      <c r="R478" s="95">
        <v>0</v>
      </c>
      <c r="S478" s="50">
        <f t="shared" si="15"/>
        <v>1434.87</v>
      </c>
      <c r="T478" s="50">
        <f t="shared" si="16"/>
        <v>5739.47</v>
      </c>
      <c r="U478" s="48" t="str">
        <f>VLOOKUP(B478,'FOLHA RESUMIDA'!C:I,2,0)</f>
        <v>LEANDRO RAMOS M DE ANDRADE</v>
      </c>
    </row>
    <row r="479" spans="1:21" ht="15" x14ac:dyDescent="0.25">
      <c r="A479" s="97">
        <v>1</v>
      </c>
      <c r="B479" s="97">
        <v>3375</v>
      </c>
      <c r="C479" s="93" t="s">
        <v>525</v>
      </c>
      <c r="D479" s="96">
        <v>44046</v>
      </c>
      <c r="E479" s="97" t="s">
        <v>623</v>
      </c>
      <c r="F479" s="97" t="s">
        <v>556</v>
      </c>
      <c r="G479" s="95">
        <v>0</v>
      </c>
      <c r="H479" s="95">
        <v>0</v>
      </c>
      <c r="I479" s="94" t="s">
        <v>626</v>
      </c>
      <c r="J479" s="95">
        <v>0</v>
      </c>
      <c r="K479" s="95">
        <v>0</v>
      </c>
      <c r="L479" s="95">
        <v>0</v>
      </c>
      <c r="M479" s="95">
        <v>0</v>
      </c>
      <c r="N479" s="95">
        <v>0</v>
      </c>
      <c r="O479" s="95">
        <v>1434.87</v>
      </c>
      <c r="P479" s="95">
        <v>5739.47</v>
      </c>
      <c r="Q479" s="95">
        <v>0</v>
      </c>
      <c r="R479" s="95">
        <v>0</v>
      </c>
      <c r="S479" s="50">
        <f t="shared" si="15"/>
        <v>1434.87</v>
      </c>
      <c r="T479" s="50">
        <f t="shared" si="16"/>
        <v>5739.47</v>
      </c>
      <c r="U479" s="48" t="str">
        <f>VLOOKUP(B479,'FOLHA RESUMIDA'!C:I,2,0)</f>
        <v>LETICIA LIRA DE SOUSA</v>
      </c>
    </row>
    <row r="480" spans="1:21" ht="15" x14ac:dyDescent="0.25">
      <c r="A480" s="97">
        <v>1</v>
      </c>
      <c r="B480" s="97">
        <v>3378</v>
      </c>
      <c r="C480" s="93" t="s">
        <v>531</v>
      </c>
      <c r="D480" s="96">
        <v>44210</v>
      </c>
      <c r="E480" s="97" t="s">
        <v>623</v>
      </c>
      <c r="F480" s="97" t="s">
        <v>482</v>
      </c>
      <c r="G480" s="95">
        <v>0</v>
      </c>
      <c r="H480" s="95">
        <v>0</v>
      </c>
      <c r="I480" s="94" t="s">
        <v>626</v>
      </c>
      <c r="J480" s="95">
        <v>0</v>
      </c>
      <c r="K480" s="95">
        <v>0</v>
      </c>
      <c r="L480" s="95">
        <v>0</v>
      </c>
      <c r="M480" s="95">
        <v>0</v>
      </c>
      <c r="N480" s="95">
        <v>0</v>
      </c>
      <c r="O480" s="95">
        <v>1434.87</v>
      </c>
      <c r="P480" s="95">
        <v>5739.47</v>
      </c>
      <c r="Q480" s="95">
        <v>0</v>
      </c>
      <c r="R480" s="95">
        <v>0</v>
      </c>
      <c r="S480" s="50">
        <f t="shared" si="15"/>
        <v>1434.87</v>
      </c>
      <c r="T480" s="50">
        <f t="shared" si="16"/>
        <v>5739.47</v>
      </c>
      <c r="U480" s="48" t="str">
        <f>VLOOKUP(B480,'FOLHA RESUMIDA'!C:I,2,0)</f>
        <v>EDIVALDO MANOEL DA SILVA FILHO</v>
      </c>
    </row>
    <row r="481" spans="1:21" ht="15" x14ac:dyDescent="0.25">
      <c r="A481" s="97">
        <v>1</v>
      </c>
      <c r="B481" s="97">
        <v>3379</v>
      </c>
      <c r="C481" s="93" t="s">
        <v>532</v>
      </c>
      <c r="D481" s="96">
        <v>44210</v>
      </c>
      <c r="E481" s="97" t="s">
        <v>623</v>
      </c>
      <c r="F481" s="97" t="s">
        <v>549</v>
      </c>
      <c r="G481" s="95">
        <v>0</v>
      </c>
      <c r="H481" s="95">
        <v>0</v>
      </c>
      <c r="I481" s="94" t="s">
        <v>626</v>
      </c>
      <c r="J481" s="95">
        <v>0</v>
      </c>
      <c r="K481" s="95">
        <v>0</v>
      </c>
      <c r="L481" s="95">
        <v>0</v>
      </c>
      <c r="M481" s="95">
        <v>0</v>
      </c>
      <c r="N481" s="95">
        <v>0</v>
      </c>
      <c r="O481" s="95">
        <v>843.99</v>
      </c>
      <c r="P481" s="95">
        <v>3375.95</v>
      </c>
      <c r="Q481" s="95">
        <v>0</v>
      </c>
      <c r="R481" s="95">
        <v>0</v>
      </c>
      <c r="S481" s="50">
        <f t="shared" si="15"/>
        <v>843.99</v>
      </c>
      <c r="T481" s="50">
        <f t="shared" si="16"/>
        <v>3375.95</v>
      </c>
      <c r="U481" s="48" t="str">
        <f>VLOOKUP(B481,'FOLHA RESUMIDA'!C:I,2,0)</f>
        <v>ITAMAR XAVIER DE SA</v>
      </c>
    </row>
    <row r="482" spans="1:21" ht="15" x14ac:dyDescent="0.25">
      <c r="A482" s="97">
        <v>1</v>
      </c>
      <c r="B482" s="97">
        <v>3381</v>
      </c>
      <c r="C482" s="93" t="s">
        <v>533</v>
      </c>
      <c r="D482" s="96">
        <v>44230</v>
      </c>
      <c r="E482" s="97" t="s">
        <v>623</v>
      </c>
      <c r="F482" s="97" t="s">
        <v>593</v>
      </c>
      <c r="G482" s="95">
        <v>0</v>
      </c>
      <c r="H482" s="95">
        <v>0</v>
      </c>
      <c r="I482" s="94" t="s">
        <v>626</v>
      </c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253.2</v>
      </c>
      <c r="P482" s="95">
        <v>1012.78</v>
      </c>
      <c r="Q482" s="95">
        <v>0</v>
      </c>
      <c r="R482" s="95">
        <v>0</v>
      </c>
      <c r="S482" s="50">
        <f t="shared" si="15"/>
        <v>253.2</v>
      </c>
      <c r="T482" s="50">
        <f t="shared" si="16"/>
        <v>1012.78</v>
      </c>
      <c r="U482" s="48" t="str">
        <f>VLOOKUP(B482,'FOLHA RESUMIDA'!C:I,2,0)</f>
        <v>MARIA VITORIA ALVES VILA NOVA</v>
      </c>
    </row>
    <row r="483" spans="1:21" ht="15" x14ac:dyDescent="0.25">
      <c r="A483" s="97">
        <v>1</v>
      </c>
      <c r="B483" s="97">
        <v>3382</v>
      </c>
      <c r="C483" s="93" t="s">
        <v>534</v>
      </c>
      <c r="D483" s="96">
        <v>44230</v>
      </c>
      <c r="E483" s="97" t="s">
        <v>623</v>
      </c>
      <c r="F483" s="97" t="s">
        <v>560</v>
      </c>
      <c r="G483" s="95">
        <v>0</v>
      </c>
      <c r="H483" s="95">
        <v>0</v>
      </c>
      <c r="I483" s="94" t="s">
        <v>626</v>
      </c>
      <c r="J483" s="95">
        <v>0</v>
      </c>
      <c r="K483" s="95">
        <v>0</v>
      </c>
      <c r="L483" s="95">
        <v>0</v>
      </c>
      <c r="M483" s="95">
        <v>0</v>
      </c>
      <c r="N483" s="95">
        <v>0</v>
      </c>
      <c r="O483" s="95">
        <v>1561.48</v>
      </c>
      <c r="P483" s="95">
        <v>6245.89</v>
      </c>
      <c r="Q483" s="95">
        <v>0</v>
      </c>
      <c r="R483" s="95">
        <v>0</v>
      </c>
      <c r="S483" s="50">
        <f t="shared" si="15"/>
        <v>1561.48</v>
      </c>
      <c r="T483" s="50">
        <f t="shared" si="16"/>
        <v>6245.89</v>
      </c>
      <c r="U483" s="48" t="str">
        <f>VLOOKUP(B483,'FOLHA RESUMIDA'!C:I,2,0)</f>
        <v>FERNANDA DA SILVA P DE ANDRADE</v>
      </c>
    </row>
    <row r="484" spans="1:21" ht="15" x14ac:dyDescent="0.25">
      <c r="A484" s="97">
        <v>1</v>
      </c>
      <c r="B484" s="97">
        <v>3383</v>
      </c>
      <c r="C484" s="93" t="s">
        <v>536</v>
      </c>
      <c r="D484" s="96">
        <v>44260</v>
      </c>
      <c r="E484" s="97" t="s">
        <v>623</v>
      </c>
      <c r="F484" s="97" t="s">
        <v>550</v>
      </c>
      <c r="G484" s="95">
        <v>0</v>
      </c>
      <c r="H484" s="95">
        <v>0</v>
      </c>
      <c r="I484" s="94" t="s">
        <v>626</v>
      </c>
      <c r="J484" s="95">
        <v>0</v>
      </c>
      <c r="K484" s="95">
        <v>0</v>
      </c>
      <c r="L484" s="95">
        <v>0</v>
      </c>
      <c r="M484" s="95">
        <v>0</v>
      </c>
      <c r="N484" s="95">
        <v>0</v>
      </c>
      <c r="O484" s="95">
        <v>0</v>
      </c>
      <c r="P484" s="95">
        <v>0</v>
      </c>
      <c r="Q484" s="95">
        <v>3888.86</v>
      </c>
      <c r="R484" s="95">
        <v>15555.42</v>
      </c>
      <c r="S484" s="50">
        <f t="shared" si="15"/>
        <v>3888.86</v>
      </c>
      <c r="T484" s="50">
        <f t="shared" si="16"/>
        <v>15555.42</v>
      </c>
      <c r="U484" s="48" t="str">
        <f>VLOOKUP(B484,'FOLHA RESUMIDA'!C:I,2,0)</f>
        <v>PLINIO ANTONIO L P FILHO</v>
      </c>
    </row>
    <row r="485" spans="1:21" ht="15" x14ac:dyDescent="0.25">
      <c r="A485" s="97">
        <v>1</v>
      </c>
      <c r="B485" s="97">
        <v>3384</v>
      </c>
      <c r="C485" s="93" t="s">
        <v>539</v>
      </c>
      <c r="D485" s="96">
        <v>44298</v>
      </c>
      <c r="E485" s="97" t="s">
        <v>623</v>
      </c>
      <c r="F485" s="97" t="s">
        <v>586</v>
      </c>
      <c r="G485" s="95">
        <v>0</v>
      </c>
      <c r="H485" s="95">
        <v>0</v>
      </c>
      <c r="I485" s="94" t="s">
        <v>626</v>
      </c>
      <c r="J485" s="95">
        <v>0</v>
      </c>
      <c r="K485" s="95">
        <v>0</v>
      </c>
      <c r="L485" s="95">
        <v>0</v>
      </c>
      <c r="M485" s="95">
        <v>0</v>
      </c>
      <c r="N485" s="95">
        <v>0</v>
      </c>
      <c r="O485" s="95">
        <v>1434.87</v>
      </c>
      <c r="P485" s="95">
        <v>5739.47</v>
      </c>
      <c r="Q485" s="95">
        <v>0</v>
      </c>
      <c r="R485" s="95">
        <v>0</v>
      </c>
      <c r="S485" s="50">
        <f t="shared" si="15"/>
        <v>1434.87</v>
      </c>
      <c r="T485" s="50">
        <f t="shared" si="16"/>
        <v>5739.47</v>
      </c>
      <c r="U485" s="48" t="str">
        <f>VLOOKUP(B485,'FOLHA RESUMIDA'!C:I,2,0)</f>
        <v>ADRIANA LOPES NOBREGA F BARROS</v>
      </c>
    </row>
    <row r="486" spans="1:21" ht="15" x14ac:dyDescent="0.25">
      <c r="A486" s="97">
        <v>1</v>
      </c>
      <c r="B486" s="97">
        <v>3385</v>
      </c>
      <c r="C486" s="93" t="s">
        <v>540</v>
      </c>
      <c r="D486" s="96">
        <v>44305</v>
      </c>
      <c r="E486" s="97" t="s">
        <v>623</v>
      </c>
      <c r="F486" s="97" t="s">
        <v>483</v>
      </c>
      <c r="G486" s="95">
        <v>0</v>
      </c>
      <c r="H486" s="95">
        <v>0</v>
      </c>
      <c r="I486" s="94" t="s">
        <v>626</v>
      </c>
      <c r="J486" s="95">
        <v>0</v>
      </c>
      <c r="K486" s="95">
        <v>0</v>
      </c>
      <c r="L486" s="95">
        <v>0</v>
      </c>
      <c r="M486" s="95">
        <v>0</v>
      </c>
      <c r="N486" s="95">
        <v>0</v>
      </c>
      <c r="O486" s="95">
        <v>1434.87</v>
      </c>
      <c r="P486" s="95">
        <v>5739.47</v>
      </c>
      <c r="Q486" s="95">
        <v>0</v>
      </c>
      <c r="R486" s="95">
        <v>0</v>
      </c>
      <c r="S486" s="50">
        <f t="shared" si="15"/>
        <v>1434.87</v>
      </c>
      <c r="T486" s="50">
        <f t="shared" si="16"/>
        <v>5739.47</v>
      </c>
      <c r="U486" s="48" t="str">
        <f>VLOOKUP(B486,'FOLHA RESUMIDA'!C:I,2,0)</f>
        <v>BRUNO MARCELO DE LIMA E SILVA</v>
      </c>
    </row>
    <row r="487" spans="1:21" ht="15" x14ac:dyDescent="0.25">
      <c r="A487" s="97">
        <v>1</v>
      </c>
      <c r="B487" s="97">
        <v>3386</v>
      </c>
      <c r="C487" s="93" t="s">
        <v>542</v>
      </c>
      <c r="D487" s="96">
        <v>44354</v>
      </c>
      <c r="E487" s="97" t="s">
        <v>623</v>
      </c>
      <c r="F487" s="97" t="s">
        <v>592</v>
      </c>
      <c r="G487" s="95">
        <v>0</v>
      </c>
      <c r="H487" s="95">
        <v>0</v>
      </c>
      <c r="I487" s="94" t="s">
        <v>626</v>
      </c>
      <c r="J487" s="95">
        <v>0</v>
      </c>
      <c r="K487" s="95">
        <v>0</v>
      </c>
      <c r="L487" s="95">
        <v>0</v>
      </c>
      <c r="M487" s="95">
        <v>0</v>
      </c>
      <c r="N487" s="95">
        <v>0</v>
      </c>
      <c r="O487" s="95">
        <v>253.2</v>
      </c>
      <c r="P487" s="95">
        <v>1012.78</v>
      </c>
      <c r="Q487" s="95">
        <v>0</v>
      </c>
      <c r="R487" s="95">
        <v>0</v>
      </c>
      <c r="S487" s="50">
        <f t="shared" si="15"/>
        <v>253.2</v>
      </c>
      <c r="T487" s="50">
        <f t="shared" si="16"/>
        <v>1012.78</v>
      </c>
      <c r="U487" s="48" t="str">
        <f>VLOOKUP(B487,'FOLHA RESUMIDA'!C:I,2,0)</f>
        <v>EWERTON RODRIGO PAZ DE SANTANA</v>
      </c>
    </row>
    <row r="488" spans="1:21" ht="15" x14ac:dyDescent="0.25">
      <c r="A488" s="97">
        <v>1</v>
      </c>
      <c r="B488" s="97">
        <v>3387</v>
      </c>
      <c r="C488" s="93" t="s">
        <v>543</v>
      </c>
      <c r="D488" s="96">
        <v>44354</v>
      </c>
      <c r="E488" s="97" t="s">
        <v>623</v>
      </c>
      <c r="F488" s="97" t="s">
        <v>481</v>
      </c>
      <c r="G488" s="95">
        <v>0</v>
      </c>
      <c r="H488" s="95">
        <v>0</v>
      </c>
      <c r="I488" s="94" t="s">
        <v>626</v>
      </c>
      <c r="J488" s="95">
        <v>0</v>
      </c>
      <c r="K488" s="95">
        <v>0</v>
      </c>
      <c r="L488" s="95">
        <v>0</v>
      </c>
      <c r="M488" s="95">
        <v>0</v>
      </c>
      <c r="N488" s="95">
        <v>0</v>
      </c>
      <c r="O488" s="95">
        <v>1434.87</v>
      </c>
      <c r="P488" s="95">
        <v>5739.47</v>
      </c>
      <c r="Q488" s="95">
        <v>0</v>
      </c>
      <c r="R488" s="95">
        <v>0</v>
      </c>
      <c r="S488" s="50">
        <f t="shared" si="15"/>
        <v>1434.87</v>
      </c>
      <c r="T488" s="50">
        <f t="shared" si="16"/>
        <v>5739.47</v>
      </c>
      <c r="U488" s="48" t="str">
        <f>VLOOKUP(B488,'FOLHA RESUMIDA'!C:I,2,0)</f>
        <v>ELHO WENIO DA SILVA</v>
      </c>
    </row>
    <row r="489" spans="1:21" ht="15" x14ac:dyDescent="0.25">
      <c r="A489" s="97">
        <v>1</v>
      </c>
      <c r="B489" s="97">
        <v>3388</v>
      </c>
      <c r="C489" s="93" t="s">
        <v>546</v>
      </c>
      <c r="D489" s="96">
        <v>44460</v>
      </c>
      <c r="E489" s="97" t="s">
        <v>623</v>
      </c>
      <c r="F489" s="97" t="s">
        <v>549</v>
      </c>
      <c r="G489" s="95">
        <v>0</v>
      </c>
      <c r="H489" s="95">
        <v>0</v>
      </c>
      <c r="I489" s="94" t="s">
        <v>626</v>
      </c>
      <c r="J489" s="95">
        <v>0</v>
      </c>
      <c r="K489" s="95">
        <v>0</v>
      </c>
      <c r="L489" s="95">
        <v>0</v>
      </c>
      <c r="M489" s="95">
        <v>0</v>
      </c>
      <c r="N489" s="95">
        <v>0</v>
      </c>
      <c r="O489" s="95">
        <v>843.99</v>
      </c>
      <c r="P489" s="95">
        <v>3375.95</v>
      </c>
      <c r="Q489" s="95">
        <v>0</v>
      </c>
      <c r="R489" s="95">
        <v>0</v>
      </c>
      <c r="S489" s="50">
        <f t="shared" si="15"/>
        <v>843.99</v>
      </c>
      <c r="T489" s="50">
        <f t="shared" si="16"/>
        <v>3375.95</v>
      </c>
      <c r="U489" s="48" t="str">
        <f>VLOOKUP(B489,'FOLHA RESUMIDA'!C:I,2,0)</f>
        <v>SERGIO GOUVEIA LOYO</v>
      </c>
    </row>
    <row r="490" spans="1:21" ht="15" x14ac:dyDescent="0.25">
      <c r="A490" s="97">
        <v>1</v>
      </c>
      <c r="B490" s="97">
        <v>3389</v>
      </c>
      <c r="C490" s="93" t="s">
        <v>548</v>
      </c>
      <c r="D490" s="96">
        <v>44491</v>
      </c>
      <c r="E490" s="97" t="s">
        <v>623</v>
      </c>
      <c r="F490" s="97" t="s">
        <v>485</v>
      </c>
      <c r="G490" s="95">
        <v>0</v>
      </c>
      <c r="H490" s="95">
        <v>0</v>
      </c>
      <c r="I490" s="94" t="s">
        <v>626</v>
      </c>
      <c r="J490" s="95">
        <v>0</v>
      </c>
      <c r="K490" s="95">
        <v>0</v>
      </c>
      <c r="L490" s="95">
        <v>0</v>
      </c>
      <c r="M490" s="95">
        <v>0</v>
      </c>
      <c r="N490" s="95">
        <v>0</v>
      </c>
      <c r="O490" s="95">
        <v>759.59</v>
      </c>
      <c r="P490" s="95">
        <v>3038.35</v>
      </c>
      <c r="Q490" s="95">
        <v>0</v>
      </c>
      <c r="R490" s="95">
        <v>0</v>
      </c>
      <c r="S490" s="50">
        <f t="shared" si="15"/>
        <v>759.59</v>
      </c>
      <c r="T490" s="50">
        <f t="shared" si="16"/>
        <v>3038.35</v>
      </c>
      <c r="U490" s="48" t="str">
        <f>VLOOKUP(B490,'FOLHA RESUMIDA'!C:I,2,0)</f>
        <v>ALBERTO AFFONSO F M  TRINDADE</v>
      </c>
    </row>
    <row r="491" spans="1:21" ht="15" x14ac:dyDescent="0.25">
      <c r="A491" s="97">
        <v>1</v>
      </c>
      <c r="B491" s="97">
        <v>3392</v>
      </c>
      <c r="C491" s="93" t="s">
        <v>598</v>
      </c>
      <c r="D491" s="96">
        <v>44508</v>
      </c>
      <c r="E491" s="97" t="s">
        <v>623</v>
      </c>
      <c r="F491" s="97" t="s">
        <v>486</v>
      </c>
      <c r="G491" s="95">
        <v>0</v>
      </c>
      <c r="H491" s="95">
        <v>0</v>
      </c>
      <c r="I491" s="94" t="s">
        <v>626</v>
      </c>
      <c r="J491" s="95">
        <v>0</v>
      </c>
      <c r="K491" s="95">
        <v>0</v>
      </c>
      <c r="L491" s="95">
        <v>0</v>
      </c>
      <c r="M491" s="95">
        <v>0</v>
      </c>
      <c r="N491" s="95">
        <v>0</v>
      </c>
      <c r="O491" s="95">
        <v>1434.87</v>
      </c>
      <c r="P491" s="95">
        <v>5739.47</v>
      </c>
      <c r="Q491" s="95">
        <v>0</v>
      </c>
      <c r="R491" s="95">
        <v>0</v>
      </c>
      <c r="S491" s="50">
        <f t="shared" si="15"/>
        <v>1434.87</v>
      </c>
      <c r="T491" s="50">
        <f t="shared" si="16"/>
        <v>5739.47</v>
      </c>
      <c r="U491" s="48" t="str">
        <f>VLOOKUP(B491,'FOLHA RESUMIDA'!C:I,2,0)</f>
        <v>MARCILIO BATISTA M MOURA</v>
      </c>
    </row>
    <row r="492" spans="1:21" ht="15" x14ac:dyDescent="0.25">
      <c r="A492" s="97">
        <v>1</v>
      </c>
      <c r="B492" s="97">
        <v>3393</v>
      </c>
      <c r="C492" s="93" t="s">
        <v>599</v>
      </c>
      <c r="D492" s="96">
        <v>44508</v>
      </c>
      <c r="E492" s="97" t="s">
        <v>623</v>
      </c>
      <c r="F492" s="97" t="s">
        <v>587</v>
      </c>
      <c r="G492" s="95">
        <v>0</v>
      </c>
      <c r="H492" s="95">
        <v>0</v>
      </c>
      <c r="I492" s="94" t="s">
        <v>626</v>
      </c>
      <c r="J492" s="95">
        <v>0</v>
      </c>
      <c r="K492" s="95">
        <v>0</v>
      </c>
      <c r="L492" s="95">
        <v>0</v>
      </c>
      <c r="M492" s="95">
        <v>0</v>
      </c>
      <c r="N492" s="95">
        <v>0</v>
      </c>
      <c r="O492" s="95">
        <v>1434.87</v>
      </c>
      <c r="P492" s="95">
        <v>5739.47</v>
      </c>
      <c r="Q492" s="95">
        <v>0</v>
      </c>
      <c r="R492" s="95">
        <v>0</v>
      </c>
      <c r="S492" s="50">
        <f t="shared" si="15"/>
        <v>1434.87</v>
      </c>
      <c r="T492" s="50">
        <f t="shared" si="16"/>
        <v>5739.47</v>
      </c>
      <c r="U492" s="48" t="str">
        <f>VLOOKUP(B492,'FOLHA RESUMIDA'!C:I,2,0)</f>
        <v>STEFANI FARIAS DA SILVA</v>
      </c>
    </row>
    <row r="493" spans="1:21" ht="15" x14ac:dyDescent="0.25">
      <c r="A493" s="97">
        <v>1</v>
      </c>
      <c r="B493" s="97">
        <v>3394</v>
      </c>
      <c r="C493" s="93" t="s">
        <v>600</v>
      </c>
      <c r="D493" s="96">
        <v>44511</v>
      </c>
      <c r="E493" s="97" t="s">
        <v>623</v>
      </c>
      <c r="F493" s="97" t="s">
        <v>549</v>
      </c>
      <c r="G493" s="95">
        <v>0</v>
      </c>
      <c r="H493" s="95">
        <v>0</v>
      </c>
      <c r="I493" s="94" t="s">
        <v>626</v>
      </c>
      <c r="J493" s="95">
        <v>0</v>
      </c>
      <c r="K493" s="95">
        <v>0</v>
      </c>
      <c r="L493" s="95">
        <v>0</v>
      </c>
      <c r="M493" s="95">
        <v>0</v>
      </c>
      <c r="N493" s="95">
        <v>0</v>
      </c>
      <c r="O493" s="95">
        <v>843.99</v>
      </c>
      <c r="P493" s="95">
        <v>4219.9399999999996</v>
      </c>
      <c r="Q493" s="95">
        <v>0</v>
      </c>
      <c r="R493" s="95">
        <v>0</v>
      </c>
      <c r="S493" s="50">
        <f t="shared" si="15"/>
        <v>843.99</v>
      </c>
      <c r="T493" s="50">
        <f t="shared" si="16"/>
        <v>4219.9399999999996</v>
      </c>
      <c r="U493" s="48" t="str">
        <f>VLOOKUP(B493,'FOLHA RESUMIDA'!C:I,2,0)</f>
        <v>EMANOEL ESTANISLAU GOUVEIA</v>
      </c>
    </row>
    <row r="494" spans="1:21" ht="15" x14ac:dyDescent="0.25">
      <c r="A494" s="97">
        <v>1</v>
      </c>
      <c r="B494" s="97">
        <v>3395</v>
      </c>
      <c r="C494" s="93" t="s">
        <v>601</v>
      </c>
      <c r="D494" s="96">
        <v>44511</v>
      </c>
      <c r="E494" s="97" t="s">
        <v>623</v>
      </c>
      <c r="F494" s="97" t="s">
        <v>527</v>
      </c>
      <c r="G494" s="95">
        <v>0</v>
      </c>
      <c r="H494" s="95">
        <v>0</v>
      </c>
      <c r="I494" s="94" t="s">
        <v>626</v>
      </c>
      <c r="J494" s="95">
        <v>0</v>
      </c>
      <c r="K494" s="95">
        <v>0</v>
      </c>
      <c r="L494" s="95">
        <v>0</v>
      </c>
      <c r="M494" s="95">
        <v>0</v>
      </c>
      <c r="N494" s="95">
        <v>0</v>
      </c>
      <c r="O494" s="95">
        <v>548.59</v>
      </c>
      <c r="P494" s="95">
        <v>2194.37</v>
      </c>
      <c r="Q494" s="95">
        <v>0</v>
      </c>
      <c r="R494" s="95">
        <v>0</v>
      </c>
      <c r="S494" s="50">
        <f t="shared" si="15"/>
        <v>548.59</v>
      </c>
      <c r="T494" s="50">
        <f t="shared" si="16"/>
        <v>2194.37</v>
      </c>
      <c r="U494" s="48" t="str">
        <f>VLOOKUP(B494,'FOLHA RESUMIDA'!C:I,2,0)</f>
        <v>ALBERTO ANACLETO BARBOSA</v>
      </c>
    </row>
    <row r="495" spans="1:21" ht="15" x14ac:dyDescent="0.25">
      <c r="A495" s="97">
        <v>1</v>
      </c>
      <c r="B495" s="97">
        <v>3396</v>
      </c>
      <c r="C495" s="93" t="s">
        <v>602</v>
      </c>
      <c r="D495" s="96">
        <v>44511</v>
      </c>
      <c r="E495" s="97" t="s">
        <v>623</v>
      </c>
      <c r="F495" s="97" t="s">
        <v>527</v>
      </c>
      <c r="G495" s="95">
        <v>0</v>
      </c>
      <c r="H495" s="95">
        <v>0</v>
      </c>
      <c r="I495" s="94" t="s">
        <v>626</v>
      </c>
      <c r="J495" s="95">
        <v>0</v>
      </c>
      <c r="K495" s="95">
        <v>0</v>
      </c>
      <c r="L495" s="95">
        <v>0</v>
      </c>
      <c r="M495" s="95">
        <v>0</v>
      </c>
      <c r="N495" s="95">
        <v>0</v>
      </c>
      <c r="O495" s="95">
        <v>548.59</v>
      </c>
      <c r="P495" s="95">
        <v>2194.37</v>
      </c>
      <c r="Q495" s="95">
        <v>0</v>
      </c>
      <c r="R495" s="95">
        <v>0</v>
      </c>
      <c r="S495" s="50">
        <f t="shared" si="15"/>
        <v>548.59</v>
      </c>
      <c r="T495" s="50">
        <f t="shared" si="16"/>
        <v>2194.37</v>
      </c>
      <c r="U495" s="48" t="str">
        <f>VLOOKUP(B495,'FOLHA RESUMIDA'!C:I,2,0)</f>
        <v>SUYANE KELLY DE SOUZA</v>
      </c>
    </row>
    <row r="496" spans="1:21" ht="15" x14ac:dyDescent="0.25">
      <c r="A496" s="97">
        <v>1</v>
      </c>
      <c r="B496" s="97">
        <v>3397</v>
      </c>
      <c r="C496" s="93" t="s">
        <v>603</v>
      </c>
      <c r="D496" s="96">
        <v>44532</v>
      </c>
      <c r="E496" s="97" t="s">
        <v>623</v>
      </c>
      <c r="F496" s="97" t="s">
        <v>593</v>
      </c>
      <c r="G496" s="95">
        <v>0</v>
      </c>
      <c r="H496" s="95">
        <v>0</v>
      </c>
      <c r="I496" s="94" t="s">
        <v>626</v>
      </c>
      <c r="J496" s="95">
        <v>0</v>
      </c>
      <c r="K496" s="95">
        <v>0</v>
      </c>
      <c r="L496" s="95">
        <v>0</v>
      </c>
      <c r="M496" s="95">
        <v>0</v>
      </c>
      <c r="N496" s="95">
        <v>0</v>
      </c>
      <c r="O496" s="95">
        <v>253.2</v>
      </c>
      <c r="P496" s="95">
        <v>1012.78</v>
      </c>
      <c r="Q496" s="95">
        <v>0</v>
      </c>
      <c r="R496" s="95">
        <v>0</v>
      </c>
      <c r="S496" s="50">
        <f t="shared" si="15"/>
        <v>253.2</v>
      </c>
      <c r="T496" s="50">
        <f t="shared" si="16"/>
        <v>1012.78</v>
      </c>
      <c r="U496" s="48" t="str">
        <f>VLOOKUP(B496,'FOLHA RESUMIDA'!C:I,2,0)</f>
        <v>GENIMAR TAVARES GANDOLFO</v>
      </c>
    </row>
    <row r="497" spans="1:21" ht="15" x14ac:dyDescent="0.25">
      <c r="A497" s="97">
        <v>1</v>
      </c>
      <c r="B497" s="97">
        <v>3398</v>
      </c>
      <c r="C497" s="93" t="s">
        <v>627</v>
      </c>
      <c r="D497" s="96">
        <v>44602</v>
      </c>
      <c r="E497" s="97" t="s">
        <v>623</v>
      </c>
      <c r="F497" s="97" t="s">
        <v>593</v>
      </c>
      <c r="G497" s="95">
        <v>0</v>
      </c>
      <c r="H497" s="95">
        <v>0</v>
      </c>
      <c r="I497" s="94" t="s">
        <v>626</v>
      </c>
      <c r="J497" s="95">
        <v>0</v>
      </c>
      <c r="K497" s="95">
        <v>0</v>
      </c>
      <c r="L497" s="95">
        <v>0</v>
      </c>
      <c r="M497" s="95">
        <v>0</v>
      </c>
      <c r="N497" s="95">
        <v>0</v>
      </c>
      <c r="O497" s="95">
        <v>253.2</v>
      </c>
      <c r="P497" s="95">
        <v>1012.78</v>
      </c>
      <c r="Q497" s="95">
        <v>0</v>
      </c>
      <c r="R497" s="95">
        <v>0</v>
      </c>
      <c r="S497" s="50">
        <f t="shared" ref="S497:S504" si="17">O497+Q497</f>
        <v>253.2</v>
      </c>
      <c r="T497" s="50">
        <f t="shared" ref="T497:T504" si="18">R497+P497+(SUM(J497:N497))</f>
        <v>1012.78</v>
      </c>
      <c r="U497" s="48" t="str">
        <f>VLOOKUP(B497,'FOLHA RESUMIDA'!C:I,2,0)</f>
        <v>RINALDO SOARES DE BARROS</v>
      </c>
    </row>
    <row r="498" spans="1:21" ht="15" x14ac:dyDescent="0.25">
      <c r="A498" s="97">
        <v>1</v>
      </c>
      <c r="B498" s="97">
        <v>3399</v>
      </c>
      <c r="C498" s="93" t="s">
        <v>628</v>
      </c>
      <c r="D498" s="96">
        <v>44607</v>
      </c>
      <c r="E498" s="97" t="s">
        <v>623</v>
      </c>
      <c r="F498" s="97" t="s">
        <v>595</v>
      </c>
      <c r="G498" s="95">
        <v>0</v>
      </c>
      <c r="H498" s="95">
        <v>0</v>
      </c>
      <c r="I498" s="94" t="s">
        <v>626</v>
      </c>
      <c r="J498" s="95">
        <v>0</v>
      </c>
      <c r="K498" s="95">
        <v>0</v>
      </c>
      <c r="L498" s="95">
        <v>0</v>
      </c>
      <c r="M498" s="95">
        <v>0</v>
      </c>
      <c r="N498" s="95">
        <v>0</v>
      </c>
      <c r="O498" s="95">
        <v>1561.48</v>
      </c>
      <c r="P498" s="95">
        <v>6245.89</v>
      </c>
      <c r="Q498" s="95">
        <v>0</v>
      </c>
      <c r="R498" s="95">
        <v>0</v>
      </c>
      <c r="S498" s="50">
        <f t="shared" si="17"/>
        <v>1561.48</v>
      </c>
      <c r="T498" s="50">
        <f t="shared" si="18"/>
        <v>6245.89</v>
      </c>
      <c r="U498" s="48" t="str">
        <f>VLOOKUP(B498,'FOLHA RESUMIDA'!C:I,2,0)</f>
        <v>GABRIEL CATEL A ASFORA</v>
      </c>
    </row>
    <row r="499" spans="1:21" ht="15" x14ac:dyDescent="0.25">
      <c r="A499" s="97">
        <v>1</v>
      </c>
      <c r="B499" s="97">
        <v>3400</v>
      </c>
      <c r="C499" s="93" t="s">
        <v>631</v>
      </c>
      <c r="D499" s="96">
        <v>44635</v>
      </c>
      <c r="E499" s="97" t="s">
        <v>623</v>
      </c>
      <c r="F499" s="97" t="s">
        <v>485</v>
      </c>
      <c r="G499" s="95">
        <v>0</v>
      </c>
      <c r="H499" s="95">
        <v>0</v>
      </c>
      <c r="I499" s="94" t="s">
        <v>626</v>
      </c>
      <c r="J499" s="95">
        <v>0</v>
      </c>
      <c r="K499" s="95">
        <v>0</v>
      </c>
      <c r="L499" s="95">
        <v>0</v>
      </c>
      <c r="M499" s="95">
        <v>0</v>
      </c>
      <c r="N499" s="95">
        <v>0</v>
      </c>
      <c r="O499" s="95">
        <v>759.59</v>
      </c>
      <c r="P499" s="95">
        <v>3038.35</v>
      </c>
      <c r="Q499" s="95">
        <v>0</v>
      </c>
      <c r="R499" s="95">
        <v>0</v>
      </c>
      <c r="S499" s="50">
        <f t="shared" si="17"/>
        <v>759.59</v>
      </c>
      <c r="T499" s="50">
        <f t="shared" si="18"/>
        <v>3038.35</v>
      </c>
      <c r="U499" s="48" t="str">
        <f>VLOOKUP(B499,'FOLHA RESUMIDA'!C:I,2,0)</f>
        <v>LUCIANO ALVES DE S JUNIOR</v>
      </c>
    </row>
    <row r="500" spans="1:21" ht="15" x14ac:dyDescent="0.25">
      <c r="A500" s="97">
        <v>1</v>
      </c>
      <c r="B500" s="97">
        <v>3402</v>
      </c>
      <c r="C500" s="93" t="s">
        <v>633</v>
      </c>
      <c r="D500" s="96">
        <v>44638</v>
      </c>
      <c r="E500" s="97" t="s">
        <v>623</v>
      </c>
      <c r="F500" s="97" t="s">
        <v>634</v>
      </c>
      <c r="G500" s="95">
        <v>0</v>
      </c>
      <c r="H500" s="95">
        <v>0</v>
      </c>
      <c r="I500" s="94" t="s">
        <v>626</v>
      </c>
      <c r="J500" s="95">
        <v>0</v>
      </c>
      <c r="K500" s="95">
        <v>0</v>
      </c>
      <c r="L500" s="95">
        <v>0</v>
      </c>
      <c r="M500" s="95">
        <v>1250</v>
      </c>
      <c r="N500" s="95">
        <v>0</v>
      </c>
      <c r="O500" s="95">
        <v>0</v>
      </c>
      <c r="P500" s="95">
        <v>0</v>
      </c>
      <c r="Q500" s="95">
        <v>0</v>
      </c>
      <c r="R500" s="95">
        <v>0</v>
      </c>
      <c r="S500" s="50">
        <f t="shared" si="17"/>
        <v>0</v>
      </c>
      <c r="T500" s="50">
        <f t="shared" si="18"/>
        <v>1250</v>
      </c>
      <c r="U500" s="48" t="str">
        <f>VLOOKUP(B500,'FOLHA RESUMIDA'!C:I,2,0)</f>
        <v>VICTOR ALEXANDER A VIEIRA</v>
      </c>
    </row>
    <row r="501" spans="1:21" ht="15" x14ac:dyDescent="0.25">
      <c r="A501" s="97">
        <v>1</v>
      </c>
      <c r="B501" s="97">
        <v>3403</v>
      </c>
      <c r="C501" s="93" t="s">
        <v>635</v>
      </c>
      <c r="D501" s="96">
        <v>44664</v>
      </c>
      <c r="E501" s="97" t="s">
        <v>623</v>
      </c>
      <c r="F501" s="97" t="s">
        <v>485</v>
      </c>
      <c r="G501" s="95">
        <v>0</v>
      </c>
      <c r="H501" s="95">
        <v>0</v>
      </c>
      <c r="I501" s="94" t="s">
        <v>626</v>
      </c>
      <c r="J501" s="95">
        <v>0</v>
      </c>
      <c r="K501" s="95">
        <v>0</v>
      </c>
      <c r="L501" s="95">
        <v>0</v>
      </c>
      <c r="M501" s="95">
        <v>0</v>
      </c>
      <c r="N501" s="95">
        <v>0</v>
      </c>
      <c r="O501" s="95">
        <v>759.59</v>
      </c>
      <c r="P501" s="95">
        <v>3038.35</v>
      </c>
      <c r="Q501" s="95">
        <v>0</v>
      </c>
      <c r="R501" s="95">
        <v>0</v>
      </c>
      <c r="S501" s="50">
        <f t="shared" si="17"/>
        <v>759.59</v>
      </c>
      <c r="T501" s="50">
        <f t="shared" si="18"/>
        <v>3038.35</v>
      </c>
      <c r="U501" s="48" t="str">
        <f>VLOOKUP(B501,'FOLHA RESUMIDA'!C:I,2,0)</f>
        <v>ITAMAR MARIA SILVA DE MELO</v>
      </c>
    </row>
    <row r="502" spans="1:21" ht="15" x14ac:dyDescent="0.25">
      <c r="A502" s="97">
        <v>1</v>
      </c>
      <c r="B502" s="97">
        <v>3404</v>
      </c>
      <c r="C502" s="93" t="s">
        <v>636</v>
      </c>
      <c r="D502" s="96">
        <v>44665</v>
      </c>
      <c r="E502" s="97" t="s">
        <v>623</v>
      </c>
      <c r="F502" s="97" t="s">
        <v>592</v>
      </c>
      <c r="G502" s="95">
        <v>0</v>
      </c>
      <c r="H502" s="95">
        <v>0</v>
      </c>
      <c r="I502" s="94" t="s">
        <v>626</v>
      </c>
      <c r="J502" s="95">
        <v>0</v>
      </c>
      <c r="K502" s="95">
        <v>0</v>
      </c>
      <c r="L502" s="95">
        <v>0</v>
      </c>
      <c r="M502" s="95">
        <v>0</v>
      </c>
      <c r="N502" s="95">
        <v>0</v>
      </c>
      <c r="O502" s="95">
        <v>253.2</v>
      </c>
      <c r="P502" s="95">
        <v>1012.78</v>
      </c>
      <c r="Q502" s="95">
        <v>0</v>
      </c>
      <c r="R502" s="95">
        <v>0</v>
      </c>
      <c r="S502" s="50">
        <f t="shared" si="17"/>
        <v>253.2</v>
      </c>
      <c r="T502" s="50">
        <f t="shared" si="18"/>
        <v>1012.78</v>
      </c>
      <c r="U502" s="48" t="str">
        <f>VLOOKUP(B502,'FOLHA RESUMIDA'!C:I,2,0)</f>
        <v>HEBER FILIPE CABRAL DE MELO</v>
      </c>
    </row>
    <row r="503" spans="1:21" ht="15" x14ac:dyDescent="0.25">
      <c r="A503" s="97">
        <v>1</v>
      </c>
      <c r="B503" s="97">
        <v>3405</v>
      </c>
      <c r="C503" s="93" t="s">
        <v>643</v>
      </c>
      <c r="D503" s="96">
        <v>44686</v>
      </c>
      <c r="E503" s="97" t="s">
        <v>623</v>
      </c>
      <c r="F503" s="97" t="s">
        <v>485</v>
      </c>
      <c r="G503" s="95">
        <v>0</v>
      </c>
      <c r="H503" s="95">
        <v>0</v>
      </c>
      <c r="I503" s="94" t="s">
        <v>626</v>
      </c>
      <c r="J503" s="95">
        <v>0</v>
      </c>
      <c r="K503" s="95">
        <v>0</v>
      </c>
      <c r="L503" s="95">
        <v>0</v>
      </c>
      <c r="M503" s="95">
        <v>0</v>
      </c>
      <c r="N503" s="95">
        <v>0</v>
      </c>
      <c r="O503" s="95">
        <v>759.59</v>
      </c>
      <c r="P503" s="95">
        <v>3038.35</v>
      </c>
      <c r="Q503" s="95">
        <v>0</v>
      </c>
      <c r="R503" s="95">
        <v>0</v>
      </c>
      <c r="S503" s="50">
        <f t="shared" si="17"/>
        <v>759.59</v>
      </c>
      <c r="T503" s="50">
        <f t="shared" si="18"/>
        <v>3038.35</v>
      </c>
      <c r="U503" s="48" t="str">
        <f>VLOOKUP(B503,'FOLHA RESUMIDA'!C:I,2,0)</f>
        <v>LUCIANA MARINHO DE ALBUQUERQUE</v>
      </c>
    </row>
    <row r="504" spans="1:21" ht="15" x14ac:dyDescent="0.25">
      <c r="A504" s="97">
        <v>1</v>
      </c>
      <c r="B504" s="97">
        <v>8249</v>
      </c>
      <c r="C504" s="93" t="s">
        <v>399</v>
      </c>
      <c r="D504" s="96">
        <v>38285</v>
      </c>
      <c r="E504" s="97" t="s">
        <v>623</v>
      </c>
      <c r="F504" s="97" t="s">
        <v>479</v>
      </c>
      <c r="G504" s="95">
        <v>0</v>
      </c>
      <c r="H504" s="95">
        <v>0</v>
      </c>
      <c r="I504" s="94" t="s">
        <v>626</v>
      </c>
      <c r="J504" s="95">
        <v>0</v>
      </c>
      <c r="K504" s="95">
        <v>0</v>
      </c>
      <c r="L504" s="95">
        <v>0</v>
      </c>
      <c r="M504" s="95">
        <v>0</v>
      </c>
      <c r="N504" s="95">
        <v>0</v>
      </c>
      <c r="O504" s="95">
        <v>548.59</v>
      </c>
      <c r="P504" s="95">
        <v>2194.37</v>
      </c>
      <c r="Q504" s="95">
        <v>0</v>
      </c>
      <c r="R504" s="95">
        <v>0</v>
      </c>
      <c r="S504" s="50">
        <f t="shared" si="17"/>
        <v>548.59</v>
      </c>
      <c r="T504" s="50">
        <f t="shared" si="18"/>
        <v>2194.37</v>
      </c>
      <c r="U504" s="48" t="str">
        <f>VLOOKUP(B504,'FOLHA RESUMIDA'!C:I,2,0)</f>
        <v>SELMA BEZERRA DE CARVALHO</v>
      </c>
    </row>
  </sheetData>
  <autoFilter ref="A3:U504" xr:uid="{9B8BD458-C3E0-4A67-B986-B0CF44C7DAE6}"/>
  <conditionalFormatting sqref="B1:B1048576">
    <cfRule type="duplicateValues" dxfId="2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topLeftCell="A10" workbookViewId="0">
      <selection activeCell="N22" sqref="N22"/>
    </sheetView>
  </sheetViews>
  <sheetFormatPr defaultRowHeight="12" x14ac:dyDescent="0.2"/>
  <cols>
    <col min="1" max="1" width="8.85546875" style="65" bestFit="1" customWidth="1"/>
    <col min="2" max="3" width="9.28515625" style="65" bestFit="1" customWidth="1"/>
    <col min="4" max="4" width="35.140625" style="65" bestFit="1" customWidth="1"/>
    <col min="5" max="5" width="9.28515625" style="65" bestFit="1" customWidth="1"/>
    <col min="6" max="6" width="47.7109375" style="65" bestFit="1" customWidth="1"/>
    <col min="7" max="7" width="11.7109375" style="65" bestFit="1" customWidth="1"/>
    <col min="8" max="8" width="9.28515625" style="65" bestFit="1" customWidth="1"/>
    <col min="9" max="9" width="10.140625" style="65" bestFit="1" customWidth="1"/>
    <col min="10" max="16384" width="9.140625" style="66"/>
  </cols>
  <sheetData>
    <row r="1" spans="1:9" ht="12" customHeight="1" x14ac:dyDescent="0.2">
      <c r="A1" s="78" t="s">
        <v>646</v>
      </c>
      <c r="B1" s="78"/>
      <c r="C1" s="78"/>
      <c r="D1" s="78"/>
      <c r="E1" s="78"/>
      <c r="F1" s="78"/>
      <c r="G1" s="78"/>
      <c r="H1" s="78"/>
      <c r="I1" s="78"/>
    </row>
    <row r="2" spans="1:9" ht="15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</row>
    <row r="3" spans="1:9" ht="15.75" customHeight="1" x14ac:dyDescent="0.2">
      <c r="G3" s="64"/>
      <c r="H3" s="64"/>
    </row>
    <row r="4" spans="1:9" ht="15.75" customHeight="1" x14ac:dyDescent="0.2">
      <c r="A4" s="63" t="s">
        <v>502</v>
      </c>
      <c r="B4" s="63" t="s">
        <v>470</v>
      </c>
      <c r="C4" s="63" t="s">
        <v>471</v>
      </c>
      <c r="D4" s="63" t="s">
        <v>2</v>
      </c>
      <c r="E4" s="63" t="s">
        <v>544</v>
      </c>
      <c r="F4" s="63" t="s">
        <v>519</v>
      </c>
      <c r="G4" s="63" t="s">
        <v>520</v>
      </c>
      <c r="H4" s="63" t="s">
        <v>521</v>
      </c>
      <c r="I4" s="63" t="s">
        <v>522</v>
      </c>
    </row>
    <row r="5" spans="1:9" ht="15.75" customHeight="1" x14ac:dyDescent="0.25">
      <c r="A5" s="84">
        <v>1</v>
      </c>
      <c r="B5" s="83">
        <v>1</v>
      </c>
      <c r="C5" s="83">
        <v>2596</v>
      </c>
      <c r="D5" s="82" t="s">
        <v>439</v>
      </c>
      <c r="E5" s="83">
        <v>1170</v>
      </c>
      <c r="F5" s="83" t="s">
        <v>647</v>
      </c>
      <c r="G5" s="81">
        <v>44683</v>
      </c>
      <c r="H5" s="80">
        <v>20</v>
      </c>
      <c r="I5" s="81">
        <f t="shared" ref="I5:I35" si="0">(G5+H5)-1</f>
        <v>44702</v>
      </c>
    </row>
    <row r="6" spans="1:9" ht="15.75" customHeight="1" x14ac:dyDescent="0.25">
      <c r="A6" s="84">
        <f>A5+1</f>
        <v>2</v>
      </c>
      <c r="B6" s="83">
        <v>1</v>
      </c>
      <c r="C6" s="83">
        <v>2642</v>
      </c>
      <c r="D6" s="82" t="s">
        <v>184</v>
      </c>
      <c r="E6" s="83">
        <v>1070</v>
      </c>
      <c r="F6" s="83" t="s">
        <v>648</v>
      </c>
      <c r="G6" s="81">
        <v>44683</v>
      </c>
      <c r="H6" s="80">
        <v>30</v>
      </c>
      <c r="I6" s="81">
        <f t="shared" si="0"/>
        <v>44712</v>
      </c>
    </row>
    <row r="7" spans="1:9" ht="15.75" customHeight="1" x14ac:dyDescent="0.25">
      <c r="A7" s="84">
        <f t="shared" ref="A7:A35" si="1">A6+1</f>
        <v>3</v>
      </c>
      <c r="B7" s="83">
        <v>1</v>
      </c>
      <c r="C7" s="83">
        <v>3113</v>
      </c>
      <c r="D7" s="82" t="s">
        <v>313</v>
      </c>
      <c r="E7" s="83">
        <v>1071</v>
      </c>
      <c r="F7" s="83" t="s">
        <v>649</v>
      </c>
      <c r="G7" s="81">
        <v>44683</v>
      </c>
      <c r="H7" s="80">
        <v>30</v>
      </c>
      <c r="I7" s="81">
        <f t="shared" si="0"/>
        <v>44712</v>
      </c>
    </row>
    <row r="8" spans="1:9" ht="15.75" customHeight="1" x14ac:dyDescent="0.25">
      <c r="A8" s="84">
        <f t="shared" si="1"/>
        <v>4</v>
      </c>
      <c r="B8" s="83">
        <v>1</v>
      </c>
      <c r="C8" s="83">
        <v>2574</v>
      </c>
      <c r="D8" s="82" t="s">
        <v>175</v>
      </c>
      <c r="E8" s="83">
        <v>2102</v>
      </c>
      <c r="F8" s="83" t="s">
        <v>629</v>
      </c>
      <c r="G8" s="81">
        <v>44683</v>
      </c>
      <c r="H8" s="80">
        <v>15</v>
      </c>
      <c r="I8" s="81">
        <f t="shared" si="0"/>
        <v>44697</v>
      </c>
    </row>
    <row r="9" spans="1:9" ht="15.75" customHeight="1" x14ac:dyDescent="0.25">
      <c r="A9" s="84">
        <f t="shared" si="1"/>
        <v>5</v>
      </c>
      <c r="B9" s="83">
        <v>1</v>
      </c>
      <c r="C9" s="83">
        <v>2982</v>
      </c>
      <c r="D9" s="82" t="s">
        <v>276</v>
      </c>
      <c r="E9" s="83">
        <v>1181</v>
      </c>
      <c r="F9" s="83" t="s">
        <v>650</v>
      </c>
      <c r="G9" s="81">
        <v>44683</v>
      </c>
      <c r="H9" s="80">
        <v>20</v>
      </c>
      <c r="I9" s="81">
        <f t="shared" si="0"/>
        <v>44702</v>
      </c>
    </row>
    <row r="10" spans="1:9" ht="15.75" customHeight="1" x14ac:dyDescent="0.25">
      <c r="A10" s="84">
        <f t="shared" si="1"/>
        <v>6</v>
      </c>
      <c r="B10" s="83">
        <v>1</v>
      </c>
      <c r="C10" s="83">
        <v>3057</v>
      </c>
      <c r="D10" s="82" t="s">
        <v>301</v>
      </c>
      <c r="E10" s="83">
        <v>1005</v>
      </c>
      <c r="F10" s="83" t="s">
        <v>651</v>
      </c>
      <c r="G10" s="81">
        <v>44683</v>
      </c>
      <c r="H10" s="80">
        <v>30</v>
      </c>
      <c r="I10" s="81">
        <f t="shared" si="0"/>
        <v>44712</v>
      </c>
    </row>
    <row r="11" spans="1:9" ht="15" x14ac:dyDescent="0.25">
      <c r="A11" s="84">
        <f t="shared" si="1"/>
        <v>7</v>
      </c>
      <c r="B11" s="83">
        <v>1</v>
      </c>
      <c r="C11" s="83">
        <v>3362</v>
      </c>
      <c r="D11" s="82" t="s">
        <v>395</v>
      </c>
      <c r="E11" s="83">
        <v>1162</v>
      </c>
      <c r="F11" s="83" t="s">
        <v>637</v>
      </c>
      <c r="G11" s="81">
        <v>44683</v>
      </c>
      <c r="H11" s="80">
        <v>10</v>
      </c>
      <c r="I11" s="81">
        <f t="shared" si="0"/>
        <v>44692</v>
      </c>
    </row>
    <row r="12" spans="1:9" ht="15" x14ac:dyDescent="0.25">
      <c r="A12" s="84">
        <f t="shared" si="1"/>
        <v>8</v>
      </c>
      <c r="B12" s="83">
        <v>1</v>
      </c>
      <c r="C12" s="83">
        <v>3289</v>
      </c>
      <c r="D12" s="82" t="s">
        <v>362</v>
      </c>
      <c r="E12" s="83">
        <v>1100</v>
      </c>
      <c r="F12" s="83" t="s">
        <v>652</v>
      </c>
      <c r="G12" s="81">
        <v>44683</v>
      </c>
      <c r="H12" s="80">
        <v>20</v>
      </c>
      <c r="I12" s="81">
        <f t="shared" si="0"/>
        <v>44702</v>
      </c>
    </row>
    <row r="13" spans="1:9" ht="15" x14ac:dyDescent="0.25">
      <c r="A13" s="84">
        <f t="shared" si="1"/>
        <v>9</v>
      </c>
      <c r="B13" s="83">
        <v>1</v>
      </c>
      <c r="C13" s="83">
        <v>2833</v>
      </c>
      <c r="D13" s="82" t="s">
        <v>230</v>
      </c>
      <c r="E13" s="83">
        <v>1114</v>
      </c>
      <c r="F13" s="83" t="s">
        <v>653</v>
      </c>
      <c r="G13" s="81">
        <v>44683</v>
      </c>
      <c r="H13" s="80">
        <v>20</v>
      </c>
      <c r="I13" s="81">
        <f t="shared" si="0"/>
        <v>44702</v>
      </c>
    </row>
    <row r="14" spans="1:9" ht="15" x14ac:dyDescent="0.25">
      <c r="A14" s="84">
        <f t="shared" si="1"/>
        <v>10</v>
      </c>
      <c r="B14" s="83">
        <v>1</v>
      </c>
      <c r="C14" s="83">
        <v>3220</v>
      </c>
      <c r="D14" s="82" t="s">
        <v>345</v>
      </c>
      <c r="E14" s="83">
        <v>1230</v>
      </c>
      <c r="F14" s="83" t="s">
        <v>654</v>
      </c>
      <c r="G14" s="81">
        <v>44683</v>
      </c>
      <c r="H14" s="80">
        <v>20</v>
      </c>
      <c r="I14" s="81">
        <f t="shared" si="0"/>
        <v>44702</v>
      </c>
    </row>
    <row r="15" spans="1:9" ht="15" x14ac:dyDescent="0.25">
      <c r="A15" s="84">
        <f t="shared" si="1"/>
        <v>11</v>
      </c>
      <c r="B15" s="84">
        <v>1</v>
      </c>
      <c r="C15" s="84">
        <v>2295</v>
      </c>
      <c r="D15" s="82" t="s">
        <v>128</v>
      </c>
      <c r="E15" s="83">
        <v>1192</v>
      </c>
      <c r="F15" s="83" t="s">
        <v>641</v>
      </c>
      <c r="G15" s="85">
        <v>44683</v>
      </c>
      <c r="H15" s="86">
        <v>30</v>
      </c>
      <c r="I15" s="85">
        <f t="shared" si="0"/>
        <v>44712</v>
      </c>
    </row>
    <row r="16" spans="1:9" ht="15" x14ac:dyDescent="0.25">
      <c r="A16" s="84">
        <f t="shared" si="1"/>
        <v>12</v>
      </c>
      <c r="B16" s="83">
        <v>1</v>
      </c>
      <c r="C16" s="83">
        <v>2330</v>
      </c>
      <c r="D16" s="82" t="s">
        <v>130</v>
      </c>
      <c r="E16" s="83">
        <v>1120</v>
      </c>
      <c r="F16" s="83" t="s">
        <v>638</v>
      </c>
      <c r="G16" s="81">
        <v>44683</v>
      </c>
      <c r="H16" s="80">
        <v>5</v>
      </c>
      <c r="I16" s="81">
        <f t="shared" si="0"/>
        <v>44687</v>
      </c>
    </row>
    <row r="17" spans="1:9" ht="15" x14ac:dyDescent="0.25">
      <c r="A17" s="84">
        <f t="shared" si="1"/>
        <v>13</v>
      </c>
      <c r="B17" s="83">
        <v>1</v>
      </c>
      <c r="C17" s="83">
        <v>2586</v>
      </c>
      <c r="D17" s="92" t="s">
        <v>410</v>
      </c>
      <c r="E17" s="83">
        <v>1161</v>
      </c>
      <c r="F17" s="91" t="s">
        <v>604</v>
      </c>
      <c r="G17" s="81">
        <v>44683</v>
      </c>
      <c r="H17" s="80">
        <v>30</v>
      </c>
      <c r="I17" s="81">
        <f t="shared" si="0"/>
        <v>44712</v>
      </c>
    </row>
    <row r="18" spans="1:9" ht="15" x14ac:dyDescent="0.25">
      <c r="A18" s="84">
        <f t="shared" si="1"/>
        <v>14</v>
      </c>
      <c r="B18" s="83">
        <v>1</v>
      </c>
      <c r="C18" s="83">
        <v>3361</v>
      </c>
      <c r="D18" s="92" t="s">
        <v>394</v>
      </c>
      <c r="E18" s="83">
        <v>1080</v>
      </c>
      <c r="F18" s="91" t="s">
        <v>655</v>
      </c>
      <c r="G18" s="81">
        <v>44683</v>
      </c>
      <c r="H18" s="80">
        <v>30</v>
      </c>
      <c r="I18" s="81">
        <f t="shared" si="0"/>
        <v>44712</v>
      </c>
    </row>
    <row r="19" spans="1:9" ht="15" x14ac:dyDescent="0.25">
      <c r="A19" s="84">
        <f t="shared" si="1"/>
        <v>15</v>
      </c>
      <c r="B19" s="83">
        <v>1</v>
      </c>
      <c r="C19" s="83">
        <v>3025</v>
      </c>
      <c r="D19" s="82" t="s">
        <v>462</v>
      </c>
      <c r="E19" s="83">
        <v>2202</v>
      </c>
      <c r="F19" s="83" t="s">
        <v>639</v>
      </c>
      <c r="G19" s="81">
        <v>44683</v>
      </c>
      <c r="H19" s="80">
        <v>30</v>
      </c>
      <c r="I19" s="81">
        <f t="shared" si="0"/>
        <v>44712</v>
      </c>
    </row>
    <row r="20" spans="1:9" ht="15" x14ac:dyDescent="0.25">
      <c r="A20" s="84">
        <f t="shared" si="1"/>
        <v>16</v>
      </c>
      <c r="B20" s="83">
        <v>2</v>
      </c>
      <c r="C20" s="83">
        <v>2096</v>
      </c>
      <c r="D20" s="82" t="s">
        <v>408</v>
      </c>
      <c r="E20" s="83">
        <v>2201</v>
      </c>
      <c r="F20" s="83" t="s">
        <v>656</v>
      </c>
      <c r="G20" s="81">
        <v>44683</v>
      </c>
      <c r="H20" s="80">
        <v>20</v>
      </c>
      <c r="I20" s="81">
        <f t="shared" si="0"/>
        <v>44702</v>
      </c>
    </row>
    <row r="21" spans="1:9" ht="15" x14ac:dyDescent="0.25">
      <c r="A21" s="84">
        <f t="shared" si="1"/>
        <v>17</v>
      </c>
      <c r="B21" s="83">
        <v>2</v>
      </c>
      <c r="C21" s="83">
        <v>2525</v>
      </c>
      <c r="D21" s="82" t="s">
        <v>401</v>
      </c>
      <c r="E21" s="83">
        <v>2201</v>
      </c>
      <c r="F21" s="83" t="s">
        <v>656</v>
      </c>
      <c r="G21" s="81">
        <v>44683</v>
      </c>
      <c r="H21" s="80">
        <v>30</v>
      </c>
      <c r="I21" s="81">
        <f t="shared" si="0"/>
        <v>44712</v>
      </c>
    </row>
    <row r="22" spans="1:9" ht="15" x14ac:dyDescent="0.25">
      <c r="A22" s="84">
        <f t="shared" si="1"/>
        <v>18</v>
      </c>
      <c r="B22" s="83">
        <v>3</v>
      </c>
      <c r="C22" s="83">
        <v>2974</v>
      </c>
      <c r="D22" s="82" t="s">
        <v>415</v>
      </c>
      <c r="E22" s="83">
        <v>2202</v>
      </c>
      <c r="F22" s="83" t="s">
        <v>639</v>
      </c>
      <c r="G22" s="81">
        <v>44683</v>
      </c>
      <c r="H22" s="80">
        <v>30</v>
      </c>
      <c r="I22" s="81">
        <f t="shared" si="0"/>
        <v>44712</v>
      </c>
    </row>
    <row r="23" spans="1:9" ht="15" x14ac:dyDescent="0.25">
      <c r="A23" s="84">
        <f t="shared" si="1"/>
        <v>19</v>
      </c>
      <c r="B23" s="83">
        <v>14</v>
      </c>
      <c r="C23" s="83">
        <v>2151</v>
      </c>
      <c r="D23" s="82" t="s">
        <v>119</v>
      </c>
      <c r="E23" s="83">
        <v>2208</v>
      </c>
      <c r="F23" s="83" t="s">
        <v>657</v>
      </c>
      <c r="G23" s="81">
        <v>44683</v>
      </c>
      <c r="H23" s="80">
        <v>30</v>
      </c>
      <c r="I23" s="81">
        <f t="shared" si="0"/>
        <v>44712</v>
      </c>
    </row>
    <row r="24" spans="1:9" ht="15" x14ac:dyDescent="0.25">
      <c r="A24" s="84">
        <f t="shared" si="1"/>
        <v>20</v>
      </c>
      <c r="B24" s="83">
        <v>23</v>
      </c>
      <c r="C24" s="83">
        <v>2978</v>
      </c>
      <c r="D24" s="82" t="s">
        <v>429</v>
      </c>
      <c r="E24" s="83">
        <v>2217</v>
      </c>
      <c r="F24" s="83" t="s">
        <v>658</v>
      </c>
      <c r="G24" s="81">
        <v>44683</v>
      </c>
      <c r="H24" s="80">
        <v>20</v>
      </c>
      <c r="I24" s="81">
        <f t="shared" si="0"/>
        <v>44702</v>
      </c>
    </row>
    <row r="25" spans="1:9" ht="15" x14ac:dyDescent="0.25">
      <c r="A25" s="84">
        <f t="shared" si="1"/>
        <v>21</v>
      </c>
      <c r="B25" s="83">
        <v>47</v>
      </c>
      <c r="C25" s="83">
        <v>2904</v>
      </c>
      <c r="D25" s="82" t="s">
        <v>450</v>
      </c>
      <c r="E25" s="83">
        <v>2240</v>
      </c>
      <c r="F25" s="83" t="s">
        <v>640</v>
      </c>
      <c r="G25" s="81">
        <v>44683</v>
      </c>
      <c r="H25" s="80">
        <v>30</v>
      </c>
      <c r="I25" s="81">
        <f t="shared" si="0"/>
        <v>44712</v>
      </c>
    </row>
    <row r="26" spans="1:9" ht="15" x14ac:dyDescent="0.25">
      <c r="A26" s="84">
        <f t="shared" si="1"/>
        <v>22</v>
      </c>
      <c r="B26" s="83">
        <v>59</v>
      </c>
      <c r="C26" s="83">
        <v>2604</v>
      </c>
      <c r="D26" s="82" t="s">
        <v>467</v>
      </c>
      <c r="E26" s="83">
        <v>2252</v>
      </c>
      <c r="F26" s="83" t="s">
        <v>659</v>
      </c>
      <c r="G26" s="81">
        <v>44683</v>
      </c>
      <c r="H26" s="80">
        <v>30</v>
      </c>
      <c r="I26" s="81">
        <f t="shared" si="0"/>
        <v>44712</v>
      </c>
    </row>
    <row r="27" spans="1:9" ht="15" x14ac:dyDescent="0.25">
      <c r="A27" s="84">
        <f t="shared" si="1"/>
        <v>23</v>
      </c>
      <c r="B27" s="83">
        <v>1</v>
      </c>
      <c r="C27" s="83">
        <v>2656</v>
      </c>
      <c r="D27" s="82" t="s">
        <v>185</v>
      </c>
      <c r="E27" s="83">
        <v>1070</v>
      </c>
      <c r="F27" s="83" t="s">
        <v>648</v>
      </c>
      <c r="G27" s="81">
        <v>44683</v>
      </c>
      <c r="H27" s="80">
        <v>5</v>
      </c>
      <c r="I27" s="81">
        <f t="shared" si="0"/>
        <v>44687</v>
      </c>
    </row>
    <row r="28" spans="1:9" ht="15" x14ac:dyDescent="0.25">
      <c r="A28" s="84">
        <f t="shared" si="1"/>
        <v>24</v>
      </c>
      <c r="B28" s="83">
        <v>1</v>
      </c>
      <c r="C28" s="83">
        <v>2943</v>
      </c>
      <c r="D28" s="82" t="s">
        <v>274</v>
      </c>
      <c r="E28" s="83">
        <v>3111</v>
      </c>
      <c r="F28" s="83" t="s">
        <v>660</v>
      </c>
      <c r="G28" s="81">
        <v>44685</v>
      </c>
      <c r="H28" s="80">
        <v>10</v>
      </c>
      <c r="I28" s="81">
        <f t="shared" si="0"/>
        <v>44694</v>
      </c>
    </row>
    <row r="29" spans="1:9" ht="15" x14ac:dyDescent="0.25">
      <c r="A29" s="84">
        <f t="shared" si="1"/>
        <v>25</v>
      </c>
      <c r="B29" s="83">
        <v>1</v>
      </c>
      <c r="C29" s="83">
        <v>3020</v>
      </c>
      <c r="D29" s="82" t="s">
        <v>290</v>
      </c>
      <c r="E29" s="83">
        <v>2102</v>
      </c>
      <c r="F29" s="83" t="s">
        <v>629</v>
      </c>
      <c r="G29" s="81">
        <v>44690</v>
      </c>
      <c r="H29" s="80">
        <v>15</v>
      </c>
      <c r="I29" s="81">
        <f t="shared" si="0"/>
        <v>44704</v>
      </c>
    </row>
    <row r="30" spans="1:9" ht="15" x14ac:dyDescent="0.25">
      <c r="A30" s="84">
        <f t="shared" si="1"/>
        <v>26</v>
      </c>
      <c r="B30" s="83">
        <v>1</v>
      </c>
      <c r="C30" s="83">
        <v>1051</v>
      </c>
      <c r="D30" s="82" t="s">
        <v>17</v>
      </c>
      <c r="E30" s="83">
        <v>1160</v>
      </c>
      <c r="F30" s="83" t="s">
        <v>661</v>
      </c>
      <c r="G30" s="81">
        <v>44697</v>
      </c>
      <c r="H30" s="80">
        <v>20</v>
      </c>
      <c r="I30" s="81">
        <f t="shared" si="0"/>
        <v>44716</v>
      </c>
    </row>
    <row r="31" spans="1:9" ht="15" x14ac:dyDescent="0.25">
      <c r="A31" s="84">
        <f t="shared" si="1"/>
        <v>27</v>
      </c>
      <c r="B31" s="83">
        <v>1</v>
      </c>
      <c r="C31" s="83">
        <v>3004</v>
      </c>
      <c r="D31" s="82" t="s">
        <v>285</v>
      </c>
      <c r="E31" s="83">
        <v>1141</v>
      </c>
      <c r="F31" s="83" t="s">
        <v>662</v>
      </c>
      <c r="G31" s="81">
        <v>44697</v>
      </c>
      <c r="H31" s="80">
        <v>20</v>
      </c>
      <c r="I31" s="81">
        <f t="shared" si="0"/>
        <v>44716</v>
      </c>
    </row>
    <row r="32" spans="1:9" ht="15" x14ac:dyDescent="0.25">
      <c r="A32" s="84">
        <f t="shared" si="1"/>
        <v>28</v>
      </c>
      <c r="B32" s="83">
        <v>1</v>
      </c>
      <c r="C32" s="83">
        <v>2145</v>
      </c>
      <c r="D32" s="82" t="s">
        <v>116</v>
      </c>
      <c r="E32" s="83">
        <v>3111</v>
      </c>
      <c r="F32" s="83" t="s">
        <v>663</v>
      </c>
      <c r="G32" s="81">
        <v>44697</v>
      </c>
      <c r="H32" s="80">
        <v>10</v>
      </c>
      <c r="I32" s="81">
        <f t="shared" si="0"/>
        <v>44706</v>
      </c>
    </row>
    <row r="33" spans="1:9" ht="15" x14ac:dyDescent="0.25">
      <c r="A33" s="84">
        <f t="shared" si="1"/>
        <v>29</v>
      </c>
      <c r="B33" s="83">
        <v>1</v>
      </c>
      <c r="C33" s="83">
        <v>3385</v>
      </c>
      <c r="D33" s="82" t="s">
        <v>540</v>
      </c>
      <c r="E33" s="83">
        <v>1120</v>
      </c>
      <c r="F33" s="83" t="s">
        <v>638</v>
      </c>
      <c r="G33" s="81">
        <v>44704</v>
      </c>
      <c r="H33" s="80">
        <v>15</v>
      </c>
      <c r="I33" s="81">
        <f>(G33+H33)-1</f>
        <v>44718</v>
      </c>
    </row>
    <row r="34" spans="1:9" ht="15" x14ac:dyDescent="0.25">
      <c r="A34" s="84">
        <f t="shared" si="1"/>
        <v>30</v>
      </c>
      <c r="B34" s="83">
        <v>1</v>
      </c>
      <c r="C34" s="83">
        <v>3228</v>
      </c>
      <c r="D34" s="82" t="s">
        <v>463</v>
      </c>
      <c r="E34" s="83">
        <v>2202</v>
      </c>
      <c r="F34" s="83" t="s">
        <v>664</v>
      </c>
      <c r="G34" s="81">
        <v>44704</v>
      </c>
      <c r="H34" s="80">
        <v>20</v>
      </c>
      <c r="I34" s="81">
        <f t="shared" si="0"/>
        <v>44723</v>
      </c>
    </row>
    <row r="35" spans="1:9" ht="15" x14ac:dyDescent="0.25">
      <c r="A35" s="84">
        <f t="shared" si="1"/>
        <v>31</v>
      </c>
      <c r="B35" s="83">
        <v>1</v>
      </c>
      <c r="C35" s="83">
        <v>3362</v>
      </c>
      <c r="D35" s="82" t="s">
        <v>395</v>
      </c>
      <c r="E35" s="83">
        <v>1162</v>
      </c>
      <c r="F35" s="83" t="s">
        <v>637</v>
      </c>
      <c r="G35" s="81">
        <v>44711</v>
      </c>
      <c r="H35" s="80">
        <v>20</v>
      </c>
      <c r="I35" s="81">
        <f t="shared" si="0"/>
        <v>44730</v>
      </c>
    </row>
    <row r="36" spans="1:9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ht="15" x14ac:dyDescent="0.2">
      <c r="A37" s="90"/>
      <c r="B37" s="58" t="s">
        <v>665</v>
      </c>
      <c r="C37" s="58"/>
      <c r="D37" s="89" t="s">
        <v>666</v>
      </c>
      <c r="E37" s="58"/>
      <c r="F37" s="58"/>
      <c r="G37" s="58"/>
      <c r="H37" s="58"/>
      <c r="I37" s="58"/>
    </row>
    <row r="38" spans="1:9" ht="15" x14ac:dyDescent="0.2">
      <c r="A38" s="88"/>
      <c r="B38" s="58" t="s">
        <v>667</v>
      </c>
      <c r="C38" s="58"/>
      <c r="D38" s="89" t="s">
        <v>668</v>
      </c>
      <c r="E38" s="58"/>
      <c r="F38" s="58"/>
      <c r="G38" s="58"/>
      <c r="H38" s="58"/>
      <c r="I38" s="58"/>
    </row>
  </sheetData>
  <mergeCells count="1">
    <mergeCell ref="A1:I2"/>
  </mergeCells>
  <conditionalFormatting sqref="C31:C32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6"/>
  <sheetViews>
    <sheetView workbookViewId="0">
      <pane ySplit="4" topLeftCell="A5" activePane="bottomLeft" state="frozen"/>
      <selection pane="bottomLeft" activeCell="H5" sqref="H5"/>
    </sheetView>
  </sheetViews>
  <sheetFormatPr defaultRowHeight="12" x14ac:dyDescent="0.2"/>
  <cols>
    <col min="1" max="1" width="6" style="7" customWidth="1"/>
    <col min="2" max="2" width="8" style="7" bestFit="1" customWidth="1"/>
    <col min="3" max="3" width="32.42578125" style="31" customWidth="1"/>
    <col min="4" max="4" width="17.42578125" style="41" bestFit="1" customWidth="1"/>
    <col min="5" max="5" width="15.140625" style="50" bestFit="1" customWidth="1"/>
    <col min="6" max="6" width="17.42578125" style="42" bestFit="1" customWidth="1"/>
    <col min="7" max="7" width="16.42578125" style="41" bestFit="1" customWidth="1"/>
    <col min="8" max="8" width="15.140625" style="41" bestFit="1" customWidth="1"/>
    <col min="9" max="9" width="13.28515625" style="25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512</v>
      </c>
    </row>
    <row r="2" spans="1:16" x14ac:dyDescent="0.2">
      <c r="A2" s="104" t="s">
        <v>669</v>
      </c>
      <c r="B2" s="103"/>
      <c r="C2" s="103"/>
      <c r="D2" s="103"/>
      <c r="E2" s="68"/>
      <c r="F2" s="43"/>
      <c r="G2" s="112"/>
      <c r="H2" s="68"/>
      <c r="L2" s="7" t="s">
        <v>511</v>
      </c>
      <c r="M2" s="7">
        <v>701</v>
      </c>
    </row>
    <row r="3" spans="1:16" x14ac:dyDescent="0.2">
      <c r="J3" s="14"/>
      <c r="K3" s="14"/>
      <c r="L3" s="7" t="s">
        <v>513</v>
      </c>
      <c r="M3" s="21" t="s">
        <v>529</v>
      </c>
    </row>
    <row r="4" spans="1:16" x14ac:dyDescent="0.2">
      <c r="A4" s="104" t="s">
        <v>0</v>
      </c>
      <c r="B4" s="104" t="s">
        <v>1</v>
      </c>
      <c r="C4" s="104" t="s">
        <v>2</v>
      </c>
      <c r="D4" s="108" t="s">
        <v>514</v>
      </c>
      <c r="E4" s="67" t="s">
        <v>513</v>
      </c>
      <c r="F4" s="62" t="s">
        <v>515</v>
      </c>
      <c r="G4" s="113" t="s">
        <v>516</v>
      </c>
      <c r="H4" s="30" t="s">
        <v>510</v>
      </c>
      <c r="L4" s="21" t="s">
        <v>530</v>
      </c>
      <c r="M4" s="21" t="s">
        <v>537</v>
      </c>
    </row>
    <row r="5" spans="1:16" x14ac:dyDescent="0.2">
      <c r="A5" s="107">
        <v>1</v>
      </c>
      <c r="B5" s="107">
        <v>200</v>
      </c>
      <c r="C5" s="105" t="s">
        <v>3</v>
      </c>
      <c r="D5" s="109">
        <v>4364.6000000000004</v>
      </c>
      <c r="E5" s="44">
        <f>D5-H5</f>
        <v>1146.5500000000002</v>
      </c>
      <c r="F5" s="61">
        <f>IFERROR(VLOOKUP(B5,Plan1!B:D,3,0),"0,00")</f>
        <v>1483.96</v>
      </c>
      <c r="G5" s="114">
        <v>1734.09</v>
      </c>
      <c r="H5" s="44">
        <f>F5+G5</f>
        <v>3218.05</v>
      </c>
      <c r="I5" s="25" t="str">
        <f>VLOOKUP(B5,'FOLHA RESUMIDA'!C:D,2,0)</f>
        <v>MARIA DO CARMO DE SOUSA</v>
      </c>
    </row>
    <row r="6" spans="1:16" x14ac:dyDescent="0.2">
      <c r="A6" s="107">
        <v>1</v>
      </c>
      <c r="B6" s="107">
        <v>397</v>
      </c>
      <c r="C6" s="105" t="s">
        <v>4</v>
      </c>
      <c r="D6" s="109">
        <v>4543.3</v>
      </c>
      <c r="E6" s="44">
        <f t="shared" ref="E6:E69" si="0">D6-H6</f>
        <v>1565.71</v>
      </c>
      <c r="F6" s="61">
        <f>IFERROR(VLOOKUP(B6,Plan1!B:D,3,0),"0,00")</f>
        <v>1544.72</v>
      </c>
      <c r="G6" s="114">
        <v>1432.87</v>
      </c>
      <c r="H6" s="44">
        <f t="shared" ref="H6:H69" si="1">F6+G6</f>
        <v>2977.59</v>
      </c>
      <c r="I6" s="25" t="str">
        <f>VLOOKUP(B6,'FOLHA RESUMIDA'!C:D,2,0)</f>
        <v>MARIA AMARA MEDEIROS</v>
      </c>
    </row>
    <row r="7" spans="1:16" x14ac:dyDescent="0.2">
      <c r="A7" s="107">
        <v>1</v>
      </c>
      <c r="B7" s="107">
        <v>508</v>
      </c>
      <c r="C7" s="105" t="s">
        <v>5</v>
      </c>
      <c r="D7" s="109">
        <v>4617.57</v>
      </c>
      <c r="E7" s="44">
        <f t="shared" si="0"/>
        <v>1812.9199999999996</v>
      </c>
      <c r="F7" s="61">
        <f>IFERROR(VLOOKUP(B7,Plan1!B:D,3,0),"0,00")</f>
        <v>1569.97</v>
      </c>
      <c r="G7" s="114">
        <v>1234.68</v>
      </c>
      <c r="H7" s="44">
        <f t="shared" si="1"/>
        <v>2804.65</v>
      </c>
      <c r="I7" s="25" t="str">
        <f>VLOOKUP(B7,'FOLHA RESUMIDA'!C:D,2,0)</f>
        <v>SANDRA EMIDIO PEREIRA</v>
      </c>
      <c r="L7" s="14" t="s">
        <v>514</v>
      </c>
      <c r="M7" s="8" t="s">
        <v>513</v>
      </c>
      <c r="N7" s="14" t="s">
        <v>515</v>
      </c>
      <c r="O7" s="14" t="s">
        <v>516</v>
      </c>
      <c r="P7" s="9" t="s">
        <v>510</v>
      </c>
    </row>
    <row r="8" spans="1:16" x14ac:dyDescent="0.2">
      <c r="A8" s="107">
        <v>1</v>
      </c>
      <c r="B8" s="107">
        <v>510</v>
      </c>
      <c r="C8" s="105" t="s">
        <v>6</v>
      </c>
      <c r="D8" s="109">
        <v>3742.01</v>
      </c>
      <c r="E8" s="44">
        <f t="shared" si="0"/>
        <v>1233.21</v>
      </c>
      <c r="F8" s="61">
        <f>IFERROR(VLOOKUP(B8,Plan1!B:D,3,0),"0,00")</f>
        <v>1272.28</v>
      </c>
      <c r="G8" s="114">
        <v>1236.52</v>
      </c>
      <c r="H8" s="44">
        <f t="shared" si="1"/>
        <v>2508.8000000000002</v>
      </c>
      <c r="I8" s="25" t="str">
        <f>VLOOKUP(B8,'FOLHA RESUMIDA'!C:D,2,0)</f>
        <v>FRANCISCO FERREIRA DE SOUSA</v>
      </c>
    </row>
    <row r="9" spans="1:16" x14ac:dyDescent="0.2">
      <c r="A9" s="107">
        <v>1</v>
      </c>
      <c r="B9" s="107">
        <v>542</v>
      </c>
      <c r="C9" s="105" t="s">
        <v>7</v>
      </c>
      <c r="D9" s="109">
        <v>2198.4299999999998</v>
      </c>
      <c r="E9" s="44">
        <f t="shared" si="0"/>
        <v>446.42999999999984</v>
      </c>
      <c r="F9" s="61">
        <f>IFERROR(VLOOKUP(B9,Plan1!B:D,3,0),"0,00")</f>
        <v>611.98</v>
      </c>
      <c r="G9" s="114">
        <v>1140.02</v>
      </c>
      <c r="H9" s="44">
        <f t="shared" si="1"/>
        <v>1752</v>
      </c>
      <c r="I9" s="25" t="str">
        <f>VLOOKUP(B9,'FOLHA RESUMIDA'!C:D,2,0)</f>
        <v>ANA MARTA MARCELINO DA SILVA</v>
      </c>
    </row>
    <row r="10" spans="1:16" x14ac:dyDescent="0.2">
      <c r="A10" s="107">
        <v>1</v>
      </c>
      <c r="B10" s="107">
        <v>788</v>
      </c>
      <c r="C10" s="105" t="s">
        <v>8</v>
      </c>
      <c r="D10" s="109">
        <v>3047.09</v>
      </c>
      <c r="E10" s="44">
        <f t="shared" si="0"/>
        <v>1053.5700000000002</v>
      </c>
      <c r="F10" s="61">
        <f>IFERROR(VLOOKUP(B10,Plan1!B:D,3,0),"0,00")</f>
        <v>1036.01</v>
      </c>
      <c r="G10" s="114">
        <v>957.51</v>
      </c>
      <c r="H10" s="44">
        <f t="shared" si="1"/>
        <v>1993.52</v>
      </c>
      <c r="I10" s="25" t="str">
        <f>VLOOKUP(B10,'FOLHA RESUMIDA'!C:D,2,0)</f>
        <v>IVONEIDE FRANCISCA S ALMEIDA</v>
      </c>
    </row>
    <row r="11" spans="1:16" x14ac:dyDescent="0.2">
      <c r="A11" s="107">
        <v>1</v>
      </c>
      <c r="B11" s="107">
        <v>830</v>
      </c>
      <c r="C11" s="105" t="s">
        <v>10</v>
      </c>
      <c r="D11" s="109">
        <v>4548.43</v>
      </c>
      <c r="E11" s="44">
        <f t="shared" si="0"/>
        <v>1414.71</v>
      </c>
      <c r="F11" s="61">
        <f>IFERROR(VLOOKUP(B11,Plan1!B:D,3,0),"0,00")</f>
        <v>1546.47</v>
      </c>
      <c r="G11" s="114">
        <v>1587.25</v>
      </c>
      <c r="H11" s="44">
        <f t="shared" si="1"/>
        <v>3133.7200000000003</v>
      </c>
      <c r="I11" s="25" t="str">
        <f>VLOOKUP(B11,'FOLHA RESUMIDA'!C:D,2,0)</f>
        <v>CARLOS ANTONIO DA SILVA</v>
      </c>
    </row>
    <row r="12" spans="1:16" x14ac:dyDescent="0.2">
      <c r="A12" s="107">
        <v>1</v>
      </c>
      <c r="B12" s="107">
        <v>863</v>
      </c>
      <c r="C12" s="105" t="s">
        <v>11</v>
      </c>
      <c r="D12" s="109">
        <v>2306.91</v>
      </c>
      <c r="E12" s="44">
        <f t="shared" si="0"/>
        <v>1387.5099999999998</v>
      </c>
      <c r="F12" s="61">
        <f>IFERROR(VLOOKUP(B12,Plan1!B:D,3,0),"0,00")</f>
        <v>784.35</v>
      </c>
      <c r="G12" s="114">
        <v>135.05000000000001</v>
      </c>
      <c r="H12" s="44">
        <f t="shared" si="1"/>
        <v>919.40000000000009</v>
      </c>
      <c r="I12" s="25" t="str">
        <f>VLOOKUP(B12,'FOLHA RESUMIDA'!C:D,2,0)</f>
        <v>JOSE AMARO DOS SANTOS</v>
      </c>
    </row>
    <row r="13" spans="1:16" x14ac:dyDescent="0.2">
      <c r="A13" s="107">
        <v>1</v>
      </c>
      <c r="B13" s="107">
        <v>871</v>
      </c>
      <c r="C13" s="105" t="s">
        <v>12</v>
      </c>
      <c r="D13" s="109">
        <v>4891.2</v>
      </c>
      <c r="E13" s="44">
        <f t="shared" si="0"/>
        <v>2362.87</v>
      </c>
      <c r="F13" s="61">
        <f>IFERROR(VLOOKUP(B13,Plan1!B:D,3,0),"0,00")</f>
        <v>1663.01</v>
      </c>
      <c r="G13" s="114">
        <v>865.32</v>
      </c>
      <c r="H13" s="44">
        <f t="shared" si="1"/>
        <v>2528.33</v>
      </c>
      <c r="I13" s="25" t="str">
        <f>VLOOKUP(B13,'FOLHA RESUMIDA'!C:D,2,0)</f>
        <v>MARIA LUISA P DE LEMOS</v>
      </c>
    </row>
    <row r="14" spans="1:16" x14ac:dyDescent="0.2">
      <c r="A14" s="107">
        <v>1</v>
      </c>
      <c r="B14" s="107">
        <v>897</v>
      </c>
      <c r="C14" s="105" t="s">
        <v>13</v>
      </c>
      <c r="D14" s="109">
        <v>1721.45</v>
      </c>
      <c r="E14" s="44">
        <f t="shared" si="0"/>
        <v>1305.58</v>
      </c>
      <c r="F14" s="61">
        <f>IFERROR(VLOOKUP(B14,Plan1!B:D,3,0),"0,00")</f>
        <v>172.15</v>
      </c>
      <c r="G14" s="114">
        <v>243.72</v>
      </c>
      <c r="H14" s="44">
        <f t="shared" si="1"/>
        <v>415.87</v>
      </c>
      <c r="I14" s="25" t="str">
        <f>VLOOKUP(B14,'FOLHA RESUMIDA'!C:D,2,0)</f>
        <v>EUNICE DE ASSIS CALIXTO</v>
      </c>
    </row>
    <row r="15" spans="1:16" x14ac:dyDescent="0.2">
      <c r="A15" s="107">
        <v>1</v>
      </c>
      <c r="B15" s="107">
        <v>996</v>
      </c>
      <c r="C15" s="105" t="s">
        <v>14</v>
      </c>
      <c r="D15" s="109">
        <v>4265.03</v>
      </c>
      <c r="E15" s="44">
        <f t="shared" si="0"/>
        <v>1679.7299999999996</v>
      </c>
      <c r="F15" s="61">
        <f>IFERROR(VLOOKUP(B15,Plan1!B:D,3,0),"0,00")</f>
        <v>1216.79</v>
      </c>
      <c r="G15" s="114">
        <v>1368.51</v>
      </c>
      <c r="H15" s="44">
        <f t="shared" si="1"/>
        <v>2585.3000000000002</v>
      </c>
      <c r="I15" s="25" t="str">
        <f>VLOOKUP(B15,'FOLHA RESUMIDA'!C:D,2,0)</f>
        <v>FIRMINO SIQUEIRA DA SILVA</v>
      </c>
    </row>
    <row r="16" spans="1:16" x14ac:dyDescent="0.2">
      <c r="A16" s="107">
        <v>1</v>
      </c>
      <c r="B16" s="107">
        <v>1008</v>
      </c>
      <c r="C16" s="105" t="s">
        <v>15</v>
      </c>
      <c r="D16" s="109">
        <v>1992.77</v>
      </c>
      <c r="E16" s="44">
        <f t="shared" si="0"/>
        <v>642.80999999999995</v>
      </c>
      <c r="F16" s="61">
        <f>IFERROR(VLOOKUP(B16,Plan1!B:D,3,0),"0,00")</f>
        <v>677.54</v>
      </c>
      <c r="G16" s="114">
        <v>672.42</v>
      </c>
      <c r="H16" s="44">
        <f t="shared" si="1"/>
        <v>1349.96</v>
      </c>
      <c r="I16" s="25" t="str">
        <f>VLOOKUP(B16,'FOLHA RESUMIDA'!C:D,2,0)</f>
        <v>MARIO JOSE DO NASCIMENTO</v>
      </c>
    </row>
    <row r="17" spans="1:13" x14ac:dyDescent="0.2">
      <c r="A17" s="107">
        <v>1</v>
      </c>
      <c r="B17" s="107">
        <v>1037</v>
      </c>
      <c r="C17" s="105" t="s">
        <v>16</v>
      </c>
      <c r="D17" s="109">
        <v>3408.38</v>
      </c>
      <c r="E17" s="44">
        <f t="shared" si="0"/>
        <v>1248.0100000000002</v>
      </c>
      <c r="F17" s="61">
        <f>IFERROR(VLOOKUP(B17,Plan1!B:D,3,0),"0,00")</f>
        <v>1158.8499999999999</v>
      </c>
      <c r="G17" s="114">
        <v>1001.52</v>
      </c>
      <c r="H17" s="44">
        <f t="shared" si="1"/>
        <v>2160.37</v>
      </c>
      <c r="I17" s="32" t="str">
        <f>VLOOKUP(B17,'FOLHA RESUMIDA'!C:D,2,0)</f>
        <v>DAVI INACIO FILHO</v>
      </c>
    </row>
    <row r="18" spans="1:13" x14ac:dyDescent="0.2">
      <c r="A18" s="107">
        <v>1</v>
      </c>
      <c r="B18" s="107">
        <v>1051</v>
      </c>
      <c r="C18" s="105" t="s">
        <v>17</v>
      </c>
      <c r="D18" s="109">
        <v>51313.98</v>
      </c>
      <c r="E18" s="44">
        <f t="shared" si="0"/>
        <v>25914.070000000003</v>
      </c>
      <c r="F18" s="61">
        <f>IFERROR(VLOOKUP(B18,Plan1!B:D,3,0),"0,00")</f>
        <v>6230.98</v>
      </c>
      <c r="G18" s="114">
        <v>19168.93</v>
      </c>
      <c r="H18" s="44">
        <f t="shared" si="1"/>
        <v>25399.91</v>
      </c>
      <c r="I18" s="32" t="str">
        <f>VLOOKUP(B18,'FOLHA RESUMIDA'!C:D,2,0)</f>
        <v>GEORGE HAROLD DE B  WALMSLEY</v>
      </c>
    </row>
    <row r="19" spans="1:13" x14ac:dyDescent="0.2">
      <c r="A19" s="107">
        <v>1</v>
      </c>
      <c r="B19" s="107">
        <v>1056</v>
      </c>
      <c r="C19" s="105" t="s">
        <v>18</v>
      </c>
      <c r="D19" s="109">
        <v>4524.03</v>
      </c>
      <c r="E19" s="44">
        <f t="shared" si="0"/>
        <v>2327.0899999999997</v>
      </c>
      <c r="F19" s="61">
        <f>IFERROR(VLOOKUP(B19,Plan1!B:D,3,0),"0,00")</f>
        <v>1402.69</v>
      </c>
      <c r="G19" s="114">
        <v>794.25</v>
      </c>
      <c r="H19" s="44">
        <f t="shared" si="1"/>
        <v>2196.94</v>
      </c>
      <c r="I19" s="32" t="str">
        <f>VLOOKUP(B19,'FOLHA RESUMIDA'!C:D,2,0)</f>
        <v>VALERIA MARIA DA SILVA</v>
      </c>
    </row>
    <row r="20" spans="1:13" x14ac:dyDescent="0.2">
      <c r="A20" s="107">
        <v>1</v>
      </c>
      <c r="B20" s="107">
        <v>1071</v>
      </c>
      <c r="C20" s="105" t="s">
        <v>19</v>
      </c>
      <c r="D20" s="109">
        <v>1897.9</v>
      </c>
      <c r="E20" s="44">
        <f t="shared" si="0"/>
        <v>502.35000000000014</v>
      </c>
      <c r="F20" s="61">
        <f>IFERROR(VLOOKUP(B20,Plan1!B:D,3,0),"0,00")</f>
        <v>645.29</v>
      </c>
      <c r="G20" s="114">
        <v>750.26</v>
      </c>
      <c r="H20" s="44">
        <f t="shared" si="1"/>
        <v>1395.55</v>
      </c>
      <c r="I20" s="32" t="str">
        <f>VLOOKUP(B20,'FOLHA RESUMIDA'!C:D,2,0)</f>
        <v>MARIA JOSE DA HORA</v>
      </c>
    </row>
    <row r="21" spans="1:13" s="10" customFormat="1" x14ac:dyDescent="0.2">
      <c r="A21" s="107">
        <v>1</v>
      </c>
      <c r="B21" s="107">
        <v>1080</v>
      </c>
      <c r="C21" s="105" t="s">
        <v>20</v>
      </c>
      <c r="D21" s="109">
        <v>3742.01</v>
      </c>
      <c r="E21" s="44">
        <f t="shared" si="0"/>
        <v>1075.9000000000005</v>
      </c>
      <c r="F21" s="61">
        <f>IFERROR(VLOOKUP(B21,Plan1!B:D,3,0),"0,00")</f>
        <v>1272.28</v>
      </c>
      <c r="G21" s="114">
        <v>1393.83</v>
      </c>
      <c r="H21" s="44">
        <f t="shared" si="1"/>
        <v>2666.1099999999997</v>
      </c>
      <c r="I21" s="32" t="str">
        <f>VLOOKUP(B21,'FOLHA RESUMIDA'!C:D,2,0)</f>
        <v>VALDIRENE ANDRE PEREIRA</v>
      </c>
      <c r="L21" s="11"/>
      <c r="M21" s="11"/>
    </row>
    <row r="22" spans="1:13" x14ac:dyDescent="0.2">
      <c r="A22" s="107">
        <v>1</v>
      </c>
      <c r="B22" s="107">
        <v>1099</v>
      </c>
      <c r="C22" s="105" t="s">
        <v>21</v>
      </c>
      <c r="D22" s="109">
        <v>3408.38</v>
      </c>
      <c r="E22" s="44">
        <f t="shared" si="0"/>
        <v>615.75</v>
      </c>
      <c r="F22" s="61">
        <f>IFERROR(VLOOKUP(B22,Plan1!B:D,3,0),"0,00")</f>
        <v>1158.8499999999999</v>
      </c>
      <c r="G22" s="114">
        <v>1633.78</v>
      </c>
      <c r="H22" s="44">
        <f t="shared" si="1"/>
        <v>2792.63</v>
      </c>
      <c r="I22" s="32" t="str">
        <f>VLOOKUP(B22,'FOLHA RESUMIDA'!C:D,2,0)</f>
        <v>VALERIA DA SILVA SOUZA</v>
      </c>
    </row>
    <row r="23" spans="1:13" x14ac:dyDescent="0.2">
      <c r="A23" s="107">
        <v>1</v>
      </c>
      <c r="B23" s="107">
        <v>1126</v>
      </c>
      <c r="C23" s="105" t="s">
        <v>22</v>
      </c>
      <c r="D23" s="109">
        <v>5850.41</v>
      </c>
      <c r="E23" s="44">
        <f t="shared" si="0"/>
        <v>2334.9399999999996</v>
      </c>
      <c r="F23" s="61">
        <f>IFERROR(VLOOKUP(B23,Plan1!B:D,3,0),"0,00")</f>
        <v>1989.14</v>
      </c>
      <c r="G23" s="114">
        <v>1526.33</v>
      </c>
      <c r="H23" s="44">
        <f t="shared" si="1"/>
        <v>3515.4700000000003</v>
      </c>
      <c r="I23" s="32" t="str">
        <f>VLOOKUP(B23,'FOLHA RESUMIDA'!C:D,2,0)</f>
        <v>ALUISIO GOMES FERREIRA FILHO</v>
      </c>
    </row>
    <row r="24" spans="1:13" x14ac:dyDescent="0.2">
      <c r="A24" s="107">
        <v>10</v>
      </c>
      <c r="B24" s="107">
        <v>1135</v>
      </c>
      <c r="C24" s="105" t="s">
        <v>400</v>
      </c>
      <c r="D24" s="109">
        <v>3078.55</v>
      </c>
      <c r="E24" s="44">
        <f t="shared" si="0"/>
        <v>1149.2600000000002</v>
      </c>
      <c r="F24" s="61">
        <f>IFERROR(VLOOKUP(B24,Plan1!B:D,3,0),"0,00")</f>
        <v>1046.71</v>
      </c>
      <c r="G24" s="114">
        <v>882.58</v>
      </c>
      <c r="H24" s="44">
        <f t="shared" si="1"/>
        <v>1929.29</v>
      </c>
      <c r="I24" s="32" t="str">
        <f>VLOOKUP(B24,'FOLHA RESUMIDA'!C:D,2,0)</f>
        <v>ANTONIO LUIZ DOS SANTOS</v>
      </c>
    </row>
    <row r="25" spans="1:13" s="18" customFormat="1" x14ac:dyDescent="0.2">
      <c r="A25" s="107">
        <v>1</v>
      </c>
      <c r="B25" s="107">
        <v>1159</v>
      </c>
      <c r="C25" s="105" t="s">
        <v>23</v>
      </c>
      <c r="D25" s="109">
        <v>1721.45</v>
      </c>
      <c r="E25" s="44">
        <f t="shared" si="0"/>
        <v>1111.1100000000001</v>
      </c>
      <c r="F25" s="61">
        <f>IFERROR(VLOOKUP(B25,Plan1!B:D,3,0),"0,00")</f>
        <v>516.44000000000005</v>
      </c>
      <c r="G25" s="114">
        <v>93.9</v>
      </c>
      <c r="H25" s="44">
        <f t="shared" si="1"/>
        <v>610.34</v>
      </c>
      <c r="I25" s="25" t="str">
        <f>VLOOKUP(B25,'FOLHA RESUMIDA'!C:D,2,0)</f>
        <v>VERA LUCIA MARIA C  DA SILVA</v>
      </c>
      <c r="L25" s="7"/>
      <c r="M25" s="7"/>
    </row>
    <row r="26" spans="1:13" x14ac:dyDescent="0.2">
      <c r="A26" s="107">
        <v>1</v>
      </c>
      <c r="B26" s="107">
        <v>1164</v>
      </c>
      <c r="C26" s="105" t="s">
        <v>24</v>
      </c>
      <c r="D26" s="109">
        <v>4775.83</v>
      </c>
      <c r="E26" s="44">
        <f t="shared" si="0"/>
        <v>1567.3000000000002</v>
      </c>
      <c r="F26" s="61">
        <f>IFERROR(VLOOKUP(B26,Plan1!B:D,3,0),"0,00")</f>
        <v>1623.78</v>
      </c>
      <c r="G26" s="114">
        <v>1584.75</v>
      </c>
      <c r="H26" s="44">
        <f t="shared" si="1"/>
        <v>3208.5299999999997</v>
      </c>
      <c r="I26" s="25" t="str">
        <f>VLOOKUP(B26,'FOLHA RESUMIDA'!C:D,2,0)</f>
        <v>TERESINHA MARIA DE F  FELIX</v>
      </c>
    </row>
    <row r="27" spans="1:13" x14ac:dyDescent="0.2">
      <c r="A27" s="107">
        <v>1</v>
      </c>
      <c r="B27" s="107">
        <v>1169</v>
      </c>
      <c r="C27" s="105" t="s">
        <v>25</v>
      </c>
      <c r="D27" s="109">
        <v>3789.99</v>
      </c>
      <c r="E27" s="44">
        <f t="shared" si="0"/>
        <v>1856.1999999999998</v>
      </c>
      <c r="F27" s="61">
        <f>IFERROR(VLOOKUP(B27,Plan1!B:D,3,0),"0,00")</f>
        <v>1001.05</v>
      </c>
      <c r="G27" s="114">
        <v>932.74</v>
      </c>
      <c r="H27" s="44">
        <f t="shared" si="1"/>
        <v>1933.79</v>
      </c>
      <c r="I27" s="25" t="str">
        <f>VLOOKUP(B27,'FOLHA RESUMIDA'!C:D,2,0)</f>
        <v>MARIA DO CARMO SANTOS</v>
      </c>
    </row>
    <row r="28" spans="1:13" x14ac:dyDescent="0.2">
      <c r="A28" s="107">
        <v>1</v>
      </c>
      <c r="B28" s="107">
        <v>1177</v>
      </c>
      <c r="C28" s="105" t="s">
        <v>26</v>
      </c>
      <c r="D28" s="109">
        <v>3394.11</v>
      </c>
      <c r="E28" s="44">
        <f t="shared" si="0"/>
        <v>1764.3000000000002</v>
      </c>
      <c r="F28" s="61">
        <f>IFERROR(VLOOKUP(B28,Plan1!B:D,3,0),"0,00")</f>
        <v>1154</v>
      </c>
      <c r="G28" s="114">
        <v>475.81</v>
      </c>
      <c r="H28" s="44">
        <f t="shared" si="1"/>
        <v>1629.81</v>
      </c>
      <c r="I28" s="25" t="str">
        <f>VLOOKUP(B28,'FOLHA RESUMIDA'!C:D,2,0)</f>
        <v>SELMA MARIA P DO NASCIMENTO</v>
      </c>
    </row>
    <row r="29" spans="1:13" x14ac:dyDescent="0.2">
      <c r="A29" s="107">
        <v>1</v>
      </c>
      <c r="B29" s="107">
        <v>1221</v>
      </c>
      <c r="C29" s="105" t="s">
        <v>27</v>
      </c>
      <c r="D29" s="109">
        <v>8677.8700000000008</v>
      </c>
      <c r="E29" s="44">
        <f t="shared" si="0"/>
        <v>2796.9500000000007</v>
      </c>
      <c r="F29" s="61">
        <f>IFERROR(VLOOKUP(B29,Plan1!B:D,3,0),"0,00")</f>
        <v>2950.48</v>
      </c>
      <c r="G29" s="114">
        <v>2930.44</v>
      </c>
      <c r="H29" s="44">
        <f t="shared" si="1"/>
        <v>5880.92</v>
      </c>
      <c r="I29" s="25" t="str">
        <f>VLOOKUP(B29,'FOLHA RESUMIDA'!C:D,2,0)</f>
        <v>JOSE CARLOS TENORIO DE MELO</v>
      </c>
    </row>
    <row r="30" spans="1:13" x14ac:dyDescent="0.2">
      <c r="A30" s="107">
        <v>1</v>
      </c>
      <c r="B30" s="107">
        <v>1229</v>
      </c>
      <c r="C30" s="105" t="s">
        <v>28</v>
      </c>
      <c r="D30" s="109">
        <v>5050.55</v>
      </c>
      <c r="E30" s="44">
        <f t="shared" si="0"/>
        <v>1914.5600000000004</v>
      </c>
      <c r="F30" s="61">
        <f>IFERROR(VLOOKUP(B30,Plan1!B:D,3,0),"0,00")</f>
        <v>1216.79</v>
      </c>
      <c r="G30" s="114">
        <v>1919.2</v>
      </c>
      <c r="H30" s="44">
        <f t="shared" si="1"/>
        <v>3135.99</v>
      </c>
      <c r="I30" s="25" t="str">
        <f>VLOOKUP(B30,'FOLHA RESUMIDA'!C:D,2,0)</f>
        <v>IVANETE RODRIGUES DOS SANTOS</v>
      </c>
    </row>
    <row r="31" spans="1:13" x14ac:dyDescent="0.2">
      <c r="A31" s="107">
        <v>1</v>
      </c>
      <c r="B31" s="107">
        <v>1243</v>
      </c>
      <c r="C31" s="105" t="s">
        <v>29</v>
      </c>
      <c r="D31" s="109">
        <v>2306.91</v>
      </c>
      <c r="E31" s="44">
        <f t="shared" si="0"/>
        <v>1059.6099999999999</v>
      </c>
      <c r="F31" s="61">
        <f>IFERROR(VLOOKUP(B31,Plan1!B:D,3,0),"0,00")</f>
        <v>784.35</v>
      </c>
      <c r="G31" s="114">
        <v>462.95</v>
      </c>
      <c r="H31" s="44">
        <f t="shared" si="1"/>
        <v>1247.3</v>
      </c>
      <c r="I31" s="25" t="str">
        <f>VLOOKUP(B31,'FOLHA RESUMIDA'!C:D,2,0)</f>
        <v>MARIA EUGENIA VILARIM LIMA</v>
      </c>
    </row>
    <row r="32" spans="1:13" x14ac:dyDescent="0.2">
      <c r="A32" s="107">
        <v>1</v>
      </c>
      <c r="B32" s="107">
        <v>1258</v>
      </c>
      <c r="C32" s="105" t="s">
        <v>30</v>
      </c>
      <c r="D32" s="109">
        <v>5529.44</v>
      </c>
      <c r="E32" s="44">
        <f t="shared" si="0"/>
        <v>3320.5699999999997</v>
      </c>
      <c r="F32" s="61">
        <f>IFERROR(VLOOKUP(B32,Plan1!B:D,3,0),"0,00")</f>
        <v>1880.01</v>
      </c>
      <c r="G32" s="114">
        <v>328.86</v>
      </c>
      <c r="H32" s="44">
        <f t="shared" si="1"/>
        <v>2208.87</v>
      </c>
      <c r="I32" s="25" t="str">
        <f>VLOOKUP(B32,'FOLHA RESUMIDA'!C:D,2,0)</f>
        <v>ADIGALENE RODRIGUES DA SILVA</v>
      </c>
    </row>
    <row r="33" spans="1:9" x14ac:dyDescent="0.2">
      <c r="A33" s="107">
        <v>1</v>
      </c>
      <c r="B33" s="107">
        <v>1267</v>
      </c>
      <c r="C33" s="105" t="s">
        <v>31</v>
      </c>
      <c r="D33" s="109">
        <v>18716.18</v>
      </c>
      <c r="E33" s="44">
        <f t="shared" si="0"/>
        <v>6522.43</v>
      </c>
      <c r="F33" s="61">
        <f>IFERROR(VLOOKUP(B33,Plan1!B:D,3,0),"0,00")</f>
        <v>6363.5</v>
      </c>
      <c r="G33" s="114">
        <v>5830.25</v>
      </c>
      <c r="H33" s="44">
        <f t="shared" si="1"/>
        <v>12193.75</v>
      </c>
      <c r="I33" s="25" t="str">
        <f>VLOOKUP(B33,'FOLHA RESUMIDA'!C:D,2,0)</f>
        <v>MARCO AURELIO O DE OLIVEIRA</v>
      </c>
    </row>
    <row r="34" spans="1:9" x14ac:dyDescent="0.2">
      <c r="A34" s="107">
        <v>1</v>
      </c>
      <c r="B34" s="107">
        <v>1269</v>
      </c>
      <c r="C34" s="105" t="s">
        <v>32</v>
      </c>
      <c r="D34" s="109">
        <v>1721.45</v>
      </c>
      <c r="E34" s="44">
        <f t="shared" si="0"/>
        <v>424.83999999999992</v>
      </c>
      <c r="F34" s="61">
        <f>IFERROR(VLOOKUP(B34,Plan1!B:D,3,0),"0,00")</f>
        <v>585.29</v>
      </c>
      <c r="G34" s="114">
        <v>711.32</v>
      </c>
      <c r="H34" s="44">
        <f t="shared" si="1"/>
        <v>1296.6100000000001</v>
      </c>
      <c r="I34" s="25" t="str">
        <f>VLOOKUP(B34,'FOLHA RESUMIDA'!C:D,2,0)</f>
        <v>VALDECY FERREIRA DA COSTA</v>
      </c>
    </row>
    <row r="35" spans="1:9" x14ac:dyDescent="0.2">
      <c r="A35" s="107">
        <v>1</v>
      </c>
      <c r="B35" s="107">
        <v>1328</v>
      </c>
      <c r="C35" s="105" t="s">
        <v>33</v>
      </c>
      <c r="D35" s="109">
        <v>3394.11</v>
      </c>
      <c r="E35" s="44">
        <f t="shared" si="0"/>
        <v>1508.92</v>
      </c>
      <c r="F35" s="61">
        <f>IFERROR(VLOOKUP(B35,Plan1!B:D,3,0),"0,00")</f>
        <v>1154</v>
      </c>
      <c r="G35" s="114">
        <v>731.19</v>
      </c>
      <c r="H35" s="44">
        <f t="shared" si="1"/>
        <v>1885.19</v>
      </c>
      <c r="I35" s="25" t="str">
        <f>VLOOKUP(B35,'FOLHA RESUMIDA'!C:D,2,0)</f>
        <v>LIZETE ALFREDINA DA SILVA</v>
      </c>
    </row>
    <row r="36" spans="1:9" x14ac:dyDescent="0.2">
      <c r="A36" s="107">
        <v>1</v>
      </c>
      <c r="B36" s="107">
        <v>1330</v>
      </c>
      <c r="C36" s="105" t="s">
        <v>34</v>
      </c>
      <c r="D36" s="109">
        <v>4005.62</v>
      </c>
      <c r="E36" s="44">
        <f t="shared" si="0"/>
        <v>2140.73</v>
      </c>
      <c r="F36" s="61">
        <f>IFERROR(VLOOKUP(B36,Plan1!B:D,3,0),"0,00")</f>
        <v>1051.1099999999999</v>
      </c>
      <c r="G36" s="114">
        <v>813.78</v>
      </c>
      <c r="H36" s="44">
        <f t="shared" si="1"/>
        <v>1864.8899999999999</v>
      </c>
      <c r="I36" s="25" t="str">
        <f>VLOOKUP(B36,'FOLHA RESUMIDA'!C:D,2,0)</f>
        <v>IVANISE MARIA DA LUZ SANTOS</v>
      </c>
    </row>
    <row r="37" spans="1:9" x14ac:dyDescent="0.2">
      <c r="A37" s="107">
        <v>1</v>
      </c>
      <c r="B37" s="107">
        <v>1333</v>
      </c>
      <c r="C37" s="105" t="s">
        <v>35</v>
      </c>
      <c r="D37" s="109">
        <v>3408.38</v>
      </c>
      <c r="E37" s="44">
        <f t="shared" si="0"/>
        <v>1248.8600000000001</v>
      </c>
      <c r="F37" s="61">
        <f>IFERROR(VLOOKUP(B37,Plan1!B:D,3,0),"0,00")</f>
        <v>1158.8499999999999</v>
      </c>
      <c r="G37" s="114">
        <v>1000.67</v>
      </c>
      <c r="H37" s="44">
        <f t="shared" si="1"/>
        <v>2159.52</v>
      </c>
      <c r="I37" s="25" t="str">
        <f>VLOOKUP(B37,'FOLHA RESUMIDA'!C:D,2,0)</f>
        <v>JORGE CUNHA OLIVEIRA</v>
      </c>
    </row>
    <row r="38" spans="1:9" x14ac:dyDescent="0.2">
      <c r="A38" s="107">
        <v>1</v>
      </c>
      <c r="B38" s="107">
        <v>1337</v>
      </c>
      <c r="C38" s="105" t="s">
        <v>36</v>
      </c>
      <c r="D38" s="109">
        <v>4227.74</v>
      </c>
      <c r="E38" s="44">
        <f t="shared" si="0"/>
        <v>1457.75</v>
      </c>
      <c r="F38" s="61">
        <f>IFERROR(VLOOKUP(B38,Plan1!B:D,3,0),"0,00")</f>
        <v>1437.43</v>
      </c>
      <c r="G38" s="114">
        <v>1332.56</v>
      </c>
      <c r="H38" s="44">
        <f t="shared" si="1"/>
        <v>2769.99</v>
      </c>
      <c r="I38" s="25" t="str">
        <f>VLOOKUP(B38,'FOLHA RESUMIDA'!C:D,2,0)</f>
        <v>ROSILDA BARBOSA DOS SANTOS</v>
      </c>
    </row>
    <row r="39" spans="1:9" x14ac:dyDescent="0.2">
      <c r="A39" s="107">
        <v>1</v>
      </c>
      <c r="B39" s="107">
        <v>1363</v>
      </c>
      <c r="C39" s="105" t="s">
        <v>37</v>
      </c>
      <c r="D39" s="109">
        <v>4450.96</v>
      </c>
      <c r="E39" s="44">
        <f t="shared" si="0"/>
        <v>1361.2399999999998</v>
      </c>
      <c r="F39" s="61">
        <f>IFERROR(VLOOKUP(B39,Plan1!B:D,3,0),"0,00")</f>
        <v>1513.33</v>
      </c>
      <c r="G39" s="114">
        <v>1576.39</v>
      </c>
      <c r="H39" s="44">
        <f t="shared" si="1"/>
        <v>3089.7200000000003</v>
      </c>
      <c r="I39" s="25" t="str">
        <f>VLOOKUP(B39,'FOLHA RESUMIDA'!C:D,2,0)</f>
        <v>JOSE CARLOS FERREIRA DE ARRUDA</v>
      </c>
    </row>
    <row r="40" spans="1:9" x14ac:dyDescent="0.2">
      <c r="A40" s="107">
        <v>1</v>
      </c>
      <c r="B40" s="107">
        <v>1369</v>
      </c>
      <c r="C40" s="105" t="s">
        <v>38</v>
      </c>
      <c r="D40" s="109">
        <v>2695.73</v>
      </c>
      <c r="E40" s="44">
        <f t="shared" si="0"/>
        <v>1394.13</v>
      </c>
      <c r="F40" s="61">
        <f>IFERROR(VLOOKUP(B40,Plan1!B:D,3,0),"0,00")</f>
        <v>781.07</v>
      </c>
      <c r="G40" s="114">
        <v>520.53</v>
      </c>
      <c r="H40" s="44">
        <f t="shared" si="1"/>
        <v>1301.5999999999999</v>
      </c>
      <c r="I40" s="25" t="str">
        <f>VLOOKUP(B40,'FOLHA RESUMIDA'!C:D,2,0)</f>
        <v>ELIANE BATISTA DE CASTILHO</v>
      </c>
    </row>
    <row r="41" spans="1:9" x14ac:dyDescent="0.2">
      <c r="A41" s="107">
        <v>1</v>
      </c>
      <c r="B41" s="107">
        <v>1393</v>
      </c>
      <c r="C41" s="105" t="s">
        <v>39</v>
      </c>
      <c r="D41" s="109">
        <v>3394.11</v>
      </c>
      <c r="E41" s="44">
        <f t="shared" si="0"/>
        <v>985.17999999999984</v>
      </c>
      <c r="F41" s="61">
        <f>IFERROR(VLOOKUP(B41,Plan1!B:D,3,0),"0,00")</f>
        <v>1154</v>
      </c>
      <c r="G41" s="114">
        <v>1254.93</v>
      </c>
      <c r="H41" s="44">
        <f t="shared" si="1"/>
        <v>2408.9300000000003</v>
      </c>
      <c r="I41" s="25" t="str">
        <f>VLOOKUP(B41,'FOLHA RESUMIDA'!C:D,2,0)</f>
        <v>MANOEL CORREIA DOS SANTOS</v>
      </c>
    </row>
    <row r="42" spans="1:9" x14ac:dyDescent="0.2">
      <c r="A42" s="107">
        <v>1</v>
      </c>
      <c r="B42" s="107">
        <v>1413</v>
      </c>
      <c r="C42" s="105" t="s">
        <v>40</v>
      </c>
      <c r="D42" s="109">
        <v>22822.99</v>
      </c>
      <c r="E42" s="44">
        <f t="shared" si="0"/>
        <v>9472.6700000000019</v>
      </c>
      <c r="F42" s="61">
        <f>IFERROR(VLOOKUP(B42,Plan1!B:D,3,0),"0,00")</f>
        <v>7759.82</v>
      </c>
      <c r="G42" s="114">
        <v>5590.5</v>
      </c>
      <c r="H42" s="44">
        <f t="shared" si="1"/>
        <v>13350.32</v>
      </c>
      <c r="I42" s="25" t="str">
        <f>VLOOKUP(B42,'FOLHA RESUMIDA'!C:D,2,0)</f>
        <v>LEDUAR GUEDES DE LIMA</v>
      </c>
    </row>
    <row r="43" spans="1:9" x14ac:dyDescent="0.2">
      <c r="A43" s="107">
        <v>1</v>
      </c>
      <c r="B43" s="107">
        <v>1418</v>
      </c>
      <c r="C43" s="105" t="s">
        <v>41</v>
      </c>
      <c r="D43" s="109">
        <v>7717.74</v>
      </c>
      <c r="E43" s="44">
        <f t="shared" si="0"/>
        <v>3447.3899999999994</v>
      </c>
      <c r="F43" s="61">
        <f>IFERROR(VLOOKUP(B43,Plan1!B:D,3,0),"0,00")</f>
        <v>1402.69</v>
      </c>
      <c r="G43" s="114">
        <v>2867.66</v>
      </c>
      <c r="H43" s="44">
        <f t="shared" si="1"/>
        <v>4270.3500000000004</v>
      </c>
      <c r="I43" s="25" t="str">
        <f>VLOOKUP(B43,'FOLHA RESUMIDA'!C:D,2,0)</f>
        <v>ELVIS GOMES PEREIRA</v>
      </c>
    </row>
    <row r="44" spans="1:9" x14ac:dyDescent="0.2">
      <c r="A44" s="107">
        <v>1</v>
      </c>
      <c r="B44" s="107">
        <v>1427</v>
      </c>
      <c r="C44" s="105" t="s">
        <v>42</v>
      </c>
      <c r="D44" s="109">
        <v>12169.68</v>
      </c>
      <c r="E44" s="44">
        <f t="shared" si="0"/>
        <v>4025.1200000000008</v>
      </c>
      <c r="F44" s="61">
        <f>IFERROR(VLOOKUP(B44,Plan1!B:D,3,0),"0,00")</f>
        <v>4137.6899999999996</v>
      </c>
      <c r="G44" s="114">
        <v>4006.87</v>
      </c>
      <c r="H44" s="44">
        <f t="shared" si="1"/>
        <v>8144.5599999999995</v>
      </c>
      <c r="I44" s="25" t="str">
        <f>VLOOKUP(B44,'FOLHA RESUMIDA'!C:D,2,0)</f>
        <v>ANA MARIA ELOI DA H  DA SILVA</v>
      </c>
    </row>
    <row r="45" spans="1:9" x14ac:dyDescent="0.2">
      <c r="A45" s="107">
        <v>1</v>
      </c>
      <c r="B45" s="107">
        <v>1429</v>
      </c>
      <c r="C45" s="105" t="s">
        <v>43</v>
      </c>
      <c r="D45" s="109">
        <v>4439.0600000000004</v>
      </c>
      <c r="E45" s="44">
        <f t="shared" si="0"/>
        <v>798.35000000000036</v>
      </c>
      <c r="F45" s="61">
        <f>IFERROR(VLOOKUP(B45,Plan1!B:D,3,0),"0,00")</f>
        <v>1509.28</v>
      </c>
      <c r="G45" s="114">
        <v>2131.4299999999998</v>
      </c>
      <c r="H45" s="44">
        <f t="shared" si="1"/>
        <v>3640.71</v>
      </c>
      <c r="I45" s="25" t="str">
        <f>VLOOKUP(B45,'FOLHA RESUMIDA'!C:D,2,0)</f>
        <v>JOSE HENRIQUE DA PAZ</v>
      </c>
    </row>
    <row r="46" spans="1:9" x14ac:dyDescent="0.2">
      <c r="A46" s="107">
        <v>1</v>
      </c>
      <c r="B46" s="107">
        <v>1454</v>
      </c>
      <c r="C46" s="105" t="s">
        <v>44</v>
      </c>
      <c r="D46" s="109">
        <v>5097.22</v>
      </c>
      <c r="E46" s="44">
        <f t="shared" si="0"/>
        <v>2220.19</v>
      </c>
      <c r="F46" s="61">
        <f>IFERROR(VLOOKUP(B46,Plan1!B:D,3,0),"0,00")</f>
        <v>1381.88</v>
      </c>
      <c r="G46" s="114">
        <v>1495.15</v>
      </c>
      <c r="H46" s="44">
        <f t="shared" si="1"/>
        <v>2877.03</v>
      </c>
      <c r="I46" s="25" t="str">
        <f>VLOOKUP(B46,'FOLHA RESUMIDA'!C:D,2,0)</f>
        <v>MAURICIO LOPES DA SILVA</v>
      </c>
    </row>
    <row r="47" spans="1:9" x14ac:dyDescent="0.2">
      <c r="A47" s="107">
        <v>1</v>
      </c>
      <c r="B47" s="107">
        <v>1475</v>
      </c>
      <c r="C47" s="105" t="s">
        <v>45</v>
      </c>
      <c r="D47" s="109">
        <v>3394.11</v>
      </c>
      <c r="E47" s="44">
        <f t="shared" si="0"/>
        <v>556.19000000000005</v>
      </c>
      <c r="F47" s="61">
        <f>IFERROR(VLOOKUP(B47,Plan1!B:D,3,0),"0,00")</f>
        <v>1154</v>
      </c>
      <c r="G47" s="114">
        <v>1683.92</v>
      </c>
      <c r="H47" s="44">
        <f t="shared" si="1"/>
        <v>2837.92</v>
      </c>
      <c r="I47" s="25" t="str">
        <f>VLOOKUP(B47,'FOLHA RESUMIDA'!C:D,2,0)</f>
        <v>MARTA ARAUJO DA F  SANTANA</v>
      </c>
    </row>
    <row r="48" spans="1:9" x14ac:dyDescent="0.2">
      <c r="A48" s="107">
        <v>1</v>
      </c>
      <c r="B48" s="107">
        <v>1483</v>
      </c>
      <c r="C48" s="105" t="s">
        <v>46</v>
      </c>
      <c r="D48" s="109">
        <v>1897.9</v>
      </c>
      <c r="E48" s="44">
        <f t="shared" si="0"/>
        <v>1331.3500000000001</v>
      </c>
      <c r="F48" s="61">
        <f>IFERROR(VLOOKUP(B48,Plan1!B:D,3,0),"0,00")</f>
        <v>189.79</v>
      </c>
      <c r="G48" s="114">
        <v>376.76</v>
      </c>
      <c r="H48" s="44">
        <f t="shared" si="1"/>
        <v>566.54999999999995</v>
      </c>
      <c r="I48" s="25" t="str">
        <f>VLOOKUP(B48,'FOLHA RESUMIDA'!C:D,2,0)</f>
        <v>REGINA LEANDRO SANTOS DE LIMA</v>
      </c>
    </row>
    <row r="49" spans="1:9" x14ac:dyDescent="0.2">
      <c r="A49" s="107">
        <v>1</v>
      </c>
      <c r="B49" s="107">
        <v>1522</v>
      </c>
      <c r="C49" s="105" t="s">
        <v>47</v>
      </c>
      <c r="D49" s="109">
        <v>1639.49</v>
      </c>
      <c r="E49" s="44">
        <f t="shared" si="0"/>
        <v>342.83999999999992</v>
      </c>
      <c r="F49" s="61">
        <f>IFERROR(VLOOKUP(B49,Plan1!B:D,3,0),"0,00")</f>
        <v>557.42999999999995</v>
      </c>
      <c r="G49" s="114">
        <v>739.22</v>
      </c>
      <c r="H49" s="44">
        <f t="shared" si="1"/>
        <v>1296.6500000000001</v>
      </c>
      <c r="I49" s="25" t="str">
        <f>VLOOKUP(B49,'FOLHA RESUMIDA'!C:D,2,0)</f>
        <v>TEREZINHA P  DA SILVA CORREIA</v>
      </c>
    </row>
    <row r="50" spans="1:9" x14ac:dyDescent="0.2">
      <c r="A50" s="107">
        <v>1</v>
      </c>
      <c r="B50" s="107">
        <v>1536</v>
      </c>
      <c r="C50" s="105" t="s">
        <v>48</v>
      </c>
      <c r="D50" s="109">
        <v>3078.55</v>
      </c>
      <c r="E50" s="44">
        <f t="shared" si="0"/>
        <v>1723.7600000000002</v>
      </c>
      <c r="F50" s="61">
        <f>IFERROR(VLOOKUP(B50,Plan1!B:D,3,0),"0,00")</f>
        <v>1046.71</v>
      </c>
      <c r="G50" s="114">
        <v>308.08</v>
      </c>
      <c r="H50" s="44">
        <f t="shared" si="1"/>
        <v>1354.79</v>
      </c>
      <c r="I50" s="25" t="str">
        <f>VLOOKUP(B50,'FOLHA RESUMIDA'!C:D,2,0)</f>
        <v>MARIA ADRIAO DA SILVA</v>
      </c>
    </row>
    <row r="51" spans="1:9" x14ac:dyDescent="0.2">
      <c r="A51" s="107">
        <v>1</v>
      </c>
      <c r="B51" s="107">
        <v>1545</v>
      </c>
      <c r="C51" s="105" t="s">
        <v>49</v>
      </c>
      <c r="D51" s="109">
        <v>3679.63</v>
      </c>
      <c r="E51" s="44">
        <f t="shared" si="0"/>
        <v>1560.5</v>
      </c>
      <c r="F51" s="61">
        <f>IFERROR(VLOOKUP(B51,Plan1!B:D,3,0),"0,00")</f>
        <v>1251.08</v>
      </c>
      <c r="G51" s="114">
        <v>868.05</v>
      </c>
      <c r="H51" s="44">
        <f t="shared" si="1"/>
        <v>2119.13</v>
      </c>
      <c r="I51" s="25" t="str">
        <f>VLOOKUP(B51,'FOLHA RESUMIDA'!C:D,2,0)</f>
        <v>HERON VILAR DE ANDRADE</v>
      </c>
    </row>
    <row r="52" spans="1:9" x14ac:dyDescent="0.2">
      <c r="A52" s="107">
        <v>1</v>
      </c>
      <c r="B52" s="107">
        <v>1549</v>
      </c>
      <c r="C52" s="105" t="s">
        <v>50</v>
      </c>
      <c r="D52" s="109">
        <v>3563.82</v>
      </c>
      <c r="E52" s="44">
        <f t="shared" si="0"/>
        <v>572.74000000000024</v>
      </c>
      <c r="F52" s="61">
        <f>IFERROR(VLOOKUP(B52,Plan1!B:D,3,0),"0,00")</f>
        <v>1211.7</v>
      </c>
      <c r="G52" s="114">
        <v>1779.38</v>
      </c>
      <c r="H52" s="44">
        <f t="shared" si="1"/>
        <v>2991.08</v>
      </c>
      <c r="I52" s="25" t="str">
        <f>VLOOKUP(B52,'FOLHA RESUMIDA'!C:D,2,0)</f>
        <v>JOSE JOAQUIM DA SILVA FILHO</v>
      </c>
    </row>
    <row r="53" spans="1:9" x14ac:dyDescent="0.2">
      <c r="A53" s="107">
        <v>1</v>
      </c>
      <c r="B53" s="107">
        <v>1553</v>
      </c>
      <c r="C53" s="105" t="s">
        <v>51</v>
      </c>
      <c r="D53" s="109">
        <v>4387.42</v>
      </c>
      <c r="E53" s="44">
        <f t="shared" si="0"/>
        <v>815.90000000000009</v>
      </c>
      <c r="F53" s="61">
        <f>IFERROR(VLOOKUP(B53,Plan1!B:D,3,0),"0,00")</f>
        <v>1158.8499999999999</v>
      </c>
      <c r="G53" s="114">
        <v>2412.67</v>
      </c>
      <c r="H53" s="44">
        <f t="shared" si="1"/>
        <v>3571.52</v>
      </c>
      <c r="I53" s="25" t="str">
        <f>VLOOKUP(B53,'FOLHA RESUMIDA'!C:D,2,0)</f>
        <v>MARIA DO CARMO A DOS SANTOS</v>
      </c>
    </row>
    <row r="54" spans="1:9" x14ac:dyDescent="0.2">
      <c r="A54" s="107">
        <v>1</v>
      </c>
      <c r="B54" s="107">
        <v>1554</v>
      </c>
      <c r="C54" s="105" t="s">
        <v>52</v>
      </c>
      <c r="D54" s="109">
        <v>5265.37</v>
      </c>
      <c r="E54" s="44">
        <f t="shared" si="0"/>
        <v>2949.81</v>
      </c>
      <c r="F54" s="61">
        <f>IFERROR(VLOOKUP(B54,Plan1!B:D,3,0),"0,00")</f>
        <v>1790.23</v>
      </c>
      <c r="G54" s="114">
        <v>525.33000000000004</v>
      </c>
      <c r="H54" s="44">
        <f t="shared" si="1"/>
        <v>2315.56</v>
      </c>
      <c r="I54" s="25" t="str">
        <f>VLOOKUP(B54,'FOLHA RESUMIDA'!C:D,2,0)</f>
        <v>SONEIDE P DO NASCIMENTO CORREA</v>
      </c>
    </row>
    <row r="55" spans="1:9" x14ac:dyDescent="0.2">
      <c r="A55" s="107">
        <v>1</v>
      </c>
      <c r="B55" s="107">
        <v>1561</v>
      </c>
      <c r="C55" s="105" t="s">
        <v>53</v>
      </c>
      <c r="D55" s="109">
        <v>1639.49</v>
      </c>
      <c r="E55" s="44">
        <f t="shared" si="0"/>
        <v>589.16000000000008</v>
      </c>
      <c r="F55" s="61">
        <f>IFERROR(VLOOKUP(B55,Plan1!B:D,3,0),"0,00")</f>
        <v>557.42999999999995</v>
      </c>
      <c r="G55" s="114">
        <v>492.9</v>
      </c>
      <c r="H55" s="44">
        <f t="shared" si="1"/>
        <v>1050.33</v>
      </c>
      <c r="I55" s="25" t="str">
        <f>VLOOKUP(B55,'FOLHA RESUMIDA'!C:D,2,0)</f>
        <v>ANDRE LUIZ MACIEL FERREIRA</v>
      </c>
    </row>
    <row r="56" spans="1:9" x14ac:dyDescent="0.2">
      <c r="A56" s="107">
        <v>1</v>
      </c>
      <c r="B56" s="107">
        <v>1588</v>
      </c>
      <c r="C56" s="105" t="s">
        <v>54</v>
      </c>
      <c r="D56" s="109">
        <v>1721.45</v>
      </c>
      <c r="E56" s="44">
        <f t="shared" si="0"/>
        <v>1195.48</v>
      </c>
      <c r="F56" s="61">
        <f>IFERROR(VLOOKUP(B56,Plan1!B:D,3,0),"0,00")</f>
        <v>172.15</v>
      </c>
      <c r="G56" s="114">
        <v>353.82</v>
      </c>
      <c r="H56" s="44">
        <f t="shared" si="1"/>
        <v>525.97</v>
      </c>
      <c r="I56" s="25" t="str">
        <f>VLOOKUP(B56,'FOLHA RESUMIDA'!C:D,2,0)</f>
        <v>MARIA ANDREA DOS SANTOS</v>
      </c>
    </row>
    <row r="57" spans="1:9" x14ac:dyDescent="0.2">
      <c r="A57" s="107">
        <v>1</v>
      </c>
      <c r="B57" s="107">
        <v>1589</v>
      </c>
      <c r="C57" s="105" t="s">
        <v>55</v>
      </c>
      <c r="D57" s="109">
        <v>1639.49</v>
      </c>
      <c r="E57" s="44">
        <f t="shared" si="0"/>
        <v>958.07</v>
      </c>
      <c r="F57" s="61">
        <f>IFERROR(VLOOKUP(B57,Plan1!B:D,3,0),"0,00")</f>
        <v>557.42999999999995</v>
      </c>
      <c r="G57" s="114">
        <v>123.99</v>
      </c>
      <c r="H57" s="44">
        <f t="shared" si="1"/>
        <v>681.42</v>
      </c>
      <c r="I57" s="25" t="str">
        <f>VLOOKUP(B57,'FOLHA RESUMIDA'!C:D,2,0)</f>
        <v>SEVERINA DE SANTANA NEVES</v>
      </c>
    </row>
    <row r="58" spans="1:9" x14ac:dyDescent="0.2">
      <c r="A58" s="107">
        <v>1</v>
      </c>
      <c r="B58" s="107">
        <v>1596</v>
      </c>
      <c r="C58" s="105" t="s">
        <v>56</v>
      </c>
      <c r="D58" s="109">
        <v>2306.91</v>
      </c>
      <c r="E58" s="44">
        <f t="shared" si="0"/>
        <v>1486.4999999999998</v>
      </c>
      <c r="F58" s="61">
        <f>IFERROR(VLOOKUP(B58,Plan1!B:D,3,0),"0,00")</f>
        <v>784.35</v>
      </c>
      <c r="G58" s="114">
        <v>36.06</v>
      </c>
      <c r="H58" s="44">
        <f t="shared" si="1"/>
        <v>820.41000000000008</v>
      </c>
      <c r="I58" s="25" t="str">
        <f>VLOOKUP(B58,'FOLHA RESUMIDA'!C:D,2,0)</f>
        <v>IVANE FRANCISCO DE AZEVEDO</v>
      </c>
    </row>
    <row r="59" spans="1:9" x14ac:dyDescent="0.2">
      <c r="A59" s="107">
        <v>1</v>
      </c>
      <c r="B59" s="107">
        <v>1597</v>
      </c>
      <c r="C59" s="105" t="s">
        <v>57</v>
      </c>
      <c r="D59" s="109">
        <v>3394.11</v>
      </c>
      <c r="E59" s="44">
        <f t="shared" si="0"/>
        <v>1523.4300000000003</v>
      </c>
      <c r="F59" s="61">
        <f>IFERROR(VLOOKUP(B59,Plan1!B:D,3,0),"0,00")</f>
        <v>1154</v>
      </c>
      <c r="G59" s="114">
        <v>716.68</v>
      </c>
      <c r="H59" s="44">
        <f t="shared" si="1"/>
        <v>1870.6799999999998</v>
      </c>
      <c r="I59" s="25" t="str">
        <f>VLOOKUP(B59,'FOLHA RESUMIDA'!C:D,2,0)</f>
        <v>DILMA NEUZA DAS MERCES</v>
      </c>
    </row>
    <row r="60" spans="1:9" x14ac:dyDescent="0.2">
      <c r="A60" s="107">
        <v>1</v>
      </c>
      <c r="B60" s="107">
        <v>1631</v>
      </c>
      <c r="C60" s="105" t="s">
        <v>58</v>
      </c>
      <c r="D60" s="109">
        <v>2092.4499999999998</v>
      </c>
      <c r="E60" s="44">
        <f t="shared" si="0"/>
        <v>915.48999999999978</v>
      </c>
      <c r="F60" s="61">
        <f>IFERROR(VLOOKUP(B60,Plan1!B:D,3,0),"0,00")</f>
        <v>711.43</v>
      </c>
      <c r="G60" s="114">
        <v>465.53</v>
      </c>
      <c r="H60" s="44">
        <f t="shared" si="1"/>
        <v>1176.96</v>
      </c>
      <c r="I60" s="25" t="str">
        <f>VLOOKUP(B60,'FOLHA RESUMIDA'!C:D,2,0)</f>
        <v>GERSON MARTINS DA SILVA</v>
      </c>
    </row>
    <row r="61" spans="1:9" x14ac:dyDescent="0.2">
      <c r="A61" s="107">
        <v>1</v>
      </c>
      <c r="B61" s="107">
        <v>1641</v>
      </c>
      <c r="C61" s="105" t="s">
        <v>59</v>
      </c>
      <c r="D61" s="109">
        <v>2410.7199999999998</v>
      </c>
      <c r="E61" s="44">
        <f t="shared" si="0"/>
        <v>528.32999999999993</v>
      </c>
      <c r="F61" s="61">
        <f>IFERROR(VLOOKUP(B61,Plan1!B:D,3,0),"0,00")</f>
        <v>711.43</v>
      </c>
      <c r="G61" s="114">
        <v>1170.96</v>
      </c>
      <c r="H61" s="44">
        <f t="shared" si="1"/>
        <v>1882.3899999999999</v>
      </c>
      <c r="I61" s="25" t="str">
        <f>VLOOKUP(B61,'FOLHA RESUMIDA'!C:D,2,0)</f>
        <v>JOAO FELICIANO ALVES</v>
      </c>
    </row>
    <row r="62" spans="1:9" x14ac:dyDescent="0.2">
      <c r="A62" s="107">
        <v>1</v>
      </c>
      <c r="B62" s="107">
        <v>1650</v>
      </c>
      <c r="C62" s="105" t="s">
        <v>60</v>
      </c>
      <c r="D62" s="109">
        <v>1897.9</v>
      </c>
      <c r="E62" s="44">
        <f t="shared" si="0"/>
        <v>1305.44</v>
      </c>
      <c r="F62" s="61">
        <f>IFERROR(VLOOKUP(B62,Plan1!B:D,3,0),"0,00")</f>
        <v>284.69</v>
      </c>
      <c r="G62" s="114">
        <v>307.77</v>
      </c>
      <c r="H62" s="44">
        <f t="shared" si="1"/>
        <v>592.46</v>
      </c>
      <c r="I62" s="25" t="str">
        <f>VLOOKUP(B62,'FOLHA RESUMIDA'!C:D,2,0)</f>
        <v>JANETE MARIA DA SILVA</v>
      </c>
    </row>
    <row r="63" spans="1:9" x14ac:dyDescent="0.2">
      <c r="A63" s="107">
        <v>1</v>
      </c>
      <c r="B63" s="107">
        <v>1652</v>
      </c>
      <c r="C63" s="105" t="s">
        <v>61</v>
      </c>
      <c r="D63" s="109">
        <v>2633.92</v>
      </c>
      <c r="E63" s="44">
        <f t="shared" si="0"/>
        <v>388.98</v>
      </c>
      <c r="F63" s="61">
        <f>IFERROR(VLOOKUP(B63,Plan1!B:D,3,0),"0,00")</f>
        <v>645.29</v>
      </c>
      <c r="G63" s="114">
        <v>1599.65</v>
      </c>
      <c r="H63" s="44">
        <f t="shared" si="1"/>
        <v>2244.94</v>
      </c>
      <c r="I63" s="25" t="str">
        <f>VLOOKUP(B63,'FOLHA RESUMIDA'!C:D,2,0)</f>
        <v>ROMILDO NUNES DIAS</v>
      </c>
    </row>
    <row r="64" spans="1:9" x14ac:dyDescent="0.2">
      <c r="A64" s="107">
        <v>1</v>
      </c>
      <c r="B64" s="107">
        <v>1665</v>
      </c>
      <c r="C64" s="105" t="s">
        <v>62</v>
      </c>
      <c r="D64" s="109">
        <v>2371.59</v>
      </c>
      <c r="E64" s="44">
        <f t="shared" si="0"/>
        <v>1660.1600000000003</v>
      </c>
      <c r="F64" s="61">
        <f>IFERROR(VLOOKUP(B64,Plan1!B:D,3,0),"0,00")</f>
        <v>711.43</v>
      </c>
      <c r="G64" s="114">
        <v>0</v>
      </c>
      <c r="H64" s="44">
        <f t="shared" si="1"/>
        <v>711.43</v>
      </c>
      <c r="I64" s="25" t="str">
        <f>VLOOKUP(B64,'FOLHA RESUMIDA'!C:D,2,0)</f>
        <v>LUZIA BERNARDO DE SOUSA</v>
      </c>
    </row>
    <row r="65" spans="1:9" x14ac:dyDescent="0.2">
      <c r="A65" s="107">
        <v>1</v>
      </c>
      <c r="B65" s="107">
        <v>1672</v>
      </c>
      <c r="C65" s="105" t="s">
        <v>63</v>
      </c>
      <c r="D65" s="109">
        <v>2092.4499999999998</v>
      </c>
      <c r="E65" s="44">
        <f t="shared" si="0"/>
        <v>1027.7799999999997</v>
      </c>
      <c r="F65" s="61">
        <f>IFERROR(VLOOKUP(B65,Plan1!B:D,3,0),"0,00")</f>
        <v>711.43</v>
      </c>
      <c r="G65" s="114">
        <v>353.24</v>
      </c>
      <c r="H65" s="44">
        <f t="shared" si="1"/>
        <v>1064.67</v>
      </c>
      <c r="I65" s="25" t="str">
        <f>VLOOKUP(B65,'FOLHA RESUMIDA'!C:D,2,0)</f>
        <v>JOSE KENNEDY DA SILVA</v>
      </c>
    </row>
    <row r="66" spans="1:9" x14ac:dyDescent="0.2">
      <c r="A66" s="107">
        <v>1</v>
      </c>
      <c r="B66" s="107">
        <v>1674</v>
      </c>
      <c r="C66" s="105" t="s">
        <v>64</v>
      </c>
      <c r="D66" s="109">
        <v>1721.45</v>
      </c>
      <c r="E66" s="44">
        <f t="shared" si="0"/>
        <v>1063.67</v>
      </c>
      <c r="F66" s="61">
        <f>IFERROR(VLOOKUP(B66,Plan1!B:D,3,0),"0,00")</f>
        <v>430.36</v>
      </c>
      <c r="G66" s="114">
        <v>227.42</v>
      </c>
      <c r="H66" s="44">
        <f t="shared" si="1"/>
        <v>657.78</v>
      </c>
      <c r="I66" s="25" t="str">
        <f>VLOOKUP(B66,'FOLHA RESUMIDA'!C:D,2,0)</f>
        <v>MARIA HELENA FERREIRA DA SILVA</v>
      </c>
    </row>
    <row r="67" spans="1:9" x14ac:dyDescent="0.2">
      <c r="A67" s="107">
        <v>16</v>
      </c>
      <c r="B67" s="107">
        <v>1682</v>
      </c>
      <c r="C67" s="105" t="s">
        <v>420</v>
      </c>
      <c r="D67" s="109">
        <v>3645.3</v>
      </c>
      <c r="E67" s="44">
        <f t="shared" si="0"/>
        <v>1419.7400000000002</v>
      </c>
      <c r="F67" s="61">
        <f>IFERROR(VLOOKUP(B67,Plan1!B:D,3,0),"0,00")</f>
        <v>1239.4000000000001</v>
      </c>
      <c r="G67" s="114">
        <v>986.16</v>
      </c>
      <c r="H67" s="44">
        <f t="shared" si="1"/>
        <v>2225.56</v>
      </c>
      <c r="I67" s="25" t="str">
        <f>VLOOKUP(B67,'FOLHA RESUMIDA'!C:D,2,0)</f>
        <v>MOISES MARTINS DE MELO NETO</v>
      </c>
    </row>
    <row r="68" spans="1:9" x14ac:dyDescent="0.2">
      <c r="A68" s="107">
        <v>37</v>
      </c>
      <c r="B68" s="107">
        <v>1683</v>
      </c>
      <c r="C68" s="105" t="s">
        <v>457</v>
      </c>
      <c r="D68" s="109">
        <v>3645.3</v>
      </c>
      <c r="E68" s="44">
        <f t="shared" si="0"/>
        <v>1833.65</v>
      </c>
      <c r="F68" s="61">
        <f>IFERROR(VLOOKUP(B68,Plan1!B:D,3,0),"0,00")</f>
        <v>1239.4000000000001</v>
      </c>
      <c r="G68" s="114">
        <v>572.25</v>
      </c>
      <c r="H68" s="44">
        <f t="shared" si="1"/>
        <v>1811.65</v>
      </c>
      <c r="I68" s="25" t="str">
        <f>VLOOKUP(B68,'FOLHA RESUMIDA'!C:D,2,0)</f>
        <v>ADEMIR LOPES DA SILVA</v>
      </c>
    </row>
    <row r="69" spans="1:9" x14ac:dyDescent="0.2">
      <c r="A69" s="107">
        <v>51</v>
      </c>
      <c r="B69" s="107">
        <v>1726</v>
      </c>
      <c r="C69" s="105" t="s">
        <v>458</v>
      </c>
      <c r="D69" s="109">
        <v>4131.34</v>
      </c>
      <c r="E69" s="44">
        <f t="shared" si="0"/>
        <v>1556.5900000000001</v>
      </c>
      <c r="F69" s="61">
        <f>IFERROR(VLOOKUP(B69,Plan1!B:D,3,0),"0,00")</f>
        <v>1239.4000000000001</v>
      </c>
      <c r="G69" s="114">
        <v>1335.35</v>
      </c>
      <c r="H69" s="44">
        <f t="shared" si="1"/>
        <v>2574.75</v>
      </c>
      <c r="I69" s="25" t="str">
        <f>VLOOKUP(B69,'FOLHA RESUMIDA'!C:D,2,0)</f>
        <v>JOSE CARLOS VIEIRA</v>
      </c>
    </row>
    <row r="70" spans="1:9" x14ac:dyDescent="0.2">
      <c r="A70" s="107">
        <v>1</v>
      </c>
      <c r="B70" s="107">
        <v>1741</v>
      </c>
      <c r="C70" s="105" t="s">
        <v>65</v>
      </c>
      <c r="D70" s="109">
        <v>2944.26</v>
      </c>
      <c r="E70" s="44">
        <f t="shared" ref="E70:E133" si="2">D70-H70</f>
        <v>1147.7600000000002</v>
      </c>
      <c r="F70" s="61">
        <f>IFERROR(VLOOKUP(B70,Plan1!B:D,3,0),"0,00")</f>
        <v>1001.05</v>
      </c>
      <c r="G70" s="114">
        <v>795.45</v>
      </c>
      <c r="H70" s="44">
        <f t="shared" ref="H70:H133" si="3">F70+G70</f>
        <v>1796.5</v>
      </c>
      <c r="I70" s="25" t="str">
        <f>VLOOKUP(B70,'FOLHA RESUMIDA'!C:D,2,0)</f>
        <v>MARCONDES C  DE OLIVEIRA</v>
      </c>
    </row>
    <row r="71" spans="1:9" x14ac:dyDescent="0.2">
      <c r="A71" s="107">
        <v>1</v>
      </c>
      <c r="B71" s="107">
        <v>1749</v>
      </c>
      <c r="C71" s="105" t="s">
        <v>66</v>
      </c>
      <c r="D71" s="109">
        <v>2083.67</v>
      </c>
      <c r="E71" s="44">
        <f t="shared" si="2"/>
        <v>708.79</v>
      </c>
      <c r="F71" s="61">
        <f>IFERROR(VLOOKUP(B71,Plan1!B:D,3,0),"0,00")</f>
        <v>708.45</v>
      </c>
      <c r="G71" s="114">
        <v>666.43</v>
      </c>
      <c r="H71" s="44">
        <f t="shared" si="3"/>
        <v>1374.88</v>
      </c>
      <c r="I71" s="25" t="str">
        <f>VLOOKUP(B71,'FOLHA RESUMIDA'!C:D,2,0)</f>
        <v>MANOEL MARTINS LEITE NETO</v>
      </c>
    </row>
    <row r="72" spans="1:9" x14ac:dyDescent="0.2">
      <c r="A72" s="107">
        <v>1</v>
      </c>
      <c r="B72" s="107">
        <v>1774</v>
      </c>
      <c r="C72" s="105" t="s">
        <v>67</v>
      </c>
      <c r="D72" s="109">
        <v>2408.8000000000002</v>
      </c>
      <c r="E72" s="44">
        <f t="shared" si="2"/>
        <v>573.90000000000009</v>
      </c>
      <c r="F72" s="61">
        <f>IFERROR(VLOOKUP(B72,Plan1!B:D,3,0),"0,00")</f>
        <v>747</v>
      </c>
      <c r="G72" s="114">
        <v>1087.9000000000001</v>
      </c>
      <c r="H72" s="44">
        <f t="shared" si="3"/>
        <v>1834.9</v>
      </c>
      <c r="I72" s="25" t="str">
        <f>VLOOKUP(B72,'FOLHA RESUMIDA'!C:D,2,0)</f>
        <v>FRANCISCO DE ASSIS BEZERRA</v>
      </c>
    </row>
    <row r="73" spans="1:9" x14ac:dyDescent="0.2">
      <c r="A73" s="107">
        <v>1</v>
      </c>
      <c r="B73" s="107">
        <v>1794</v>
      </c>
      <c r="C73" s="105" t="s">
        <v>68</v>
      </c>
      <c r="D73" s="109">
        <v>5096.29</v>
      </c>
      <c r="E73" s="44">
        <f t="shared" si="2"/>
        <v>2567.7199999999998</v>
      </c>
      <c r="F73" s="61">
        <f>IFERROR(VLOOKUP(B73,Plan1!B:D,3,0),"0,00")</f>
        <v>1335.9</v>
      </c>
      <c r="G73" s="114">
        <v>1192.67</v>
      </c>
      <c r="H73" s="44">
        <f t="shared" si="3"/>
        <v>2528.5700000000002</v>
      </c>
      <c r="I73" s="25" t="str">
        <f>VLOOKUP(B73,'FOLHA RESUMIDA'!C:D,2,0)</f>
        <v>LUCIENE MARIA DE ANDRADE</v>
      </c>
    </row>
    <row r="74" spans="1:9" x14ac:dyDescent="0.2">
      <c r="A74" s="107">
        <v>1</v>
      </c>
      <c r="B74" s="107">
        <v>1796</v>
      </c>
      <c r="C74" s="105" t="s">
        <v>69</v>
      </c>
      <c r="D74" s="109">
        <v>2097.4699999999998</v>
      </c>
      <c r="E74" s="44">
        <f t="shared" si="2"/>
        <v>427.54999999999973</v>
      </c>
      <c r="F74" s="61">
        <f>IFERROR(VLOOKUP(B74,Plan1!B:D,3,0),"0,00")</f>
        <v>585.29</v>
      </c>
      <c r="G74" s="114">
        <v>1084.6300000000001</v>
      </c>
      <c r="H74" s="44">
        <f t="shared" si="3"/>
        <v>1669.92</v>
      </c>
      <c r="I74" s="25" t="str">
        <f>VLOOKUP(B74,'FOLHA RESUMIDA'!C:D,2,0)</f>
        <v>NEUZA ANUNCIACAO COELHO</v>
      </c>
    </row>
    <row r="75" spans="1:9" x14ac:dyDescent="0.2">
      <c r="A75" s="107">
        <v>1</v>
      </c>
      <c r="B75" s="107">
        <v>1809</v>
      </c>
      <c r="C75" s="105" t="s">
        <v>70</v>
      </c>
      <c r="D75" s="109">
        <v>3415.37</v>
      </c>
      <c r="E75" s="44">
        <f t="shared" si="2"/>
        <v>991.2199999999998</v>
      </c>
      <c r="F75" s="61">
        <f>IFERROR(VLOOKUP(B75,Plan1!B:D,3,0),"0,00")</f>
        <v>996.86</v>
      </c>
      <c r="G75" s="114">
        <v>1427.29</v>
      </c>
      <c r="H75" s="44">
        <f t="shared" si="3"/>
        <v>2424.15</v>
      </c>
      <c r="I75" s="25" t="str">
        <f>VLOOKUP(B75,'FOLHA RESUMIDA'!C:D,2,0)</f>
        <v>JOSE IRANILDO DE ANDRADE SILVA</v>
      </c>
    </row>
    <row r="76" spans="1:9" x14ac:dyDescent="0.2">
      <c r="A76" s="107">
        <v>1</v>
      </c>
      <c r="B76" s="107">
        <v>1821</v>
      </c>
      <c r="C76" s="105" t="s">
        <v>71</v>
      </c>
      <c r="D76" s="109">
        <v>3725.16</v>
      </c>
      <c r="E76" s="44">
        <f t="shared" si="2"/>
        <v>2258.83</v>
      </c>
      <c r="F76" s="61">
        <f>IFERROR(VLOOKUP(B76,Plan1!B:D,3,0),"0,00")</f>
        <v>1266.55</v>
      </c>
      <c r="G76" s="114">
        <v>199.78</v>
      </c>
      <c r="H76" s="44">
        <f t="shared" si="3"/>
        <v>1466.33</v>
      </c>
      <c r="I76" s="25" t="str">
        <f>VLOOKUP(B76,'FOLHA RESUMIDA'!C:D,2,0)</f>
        <v>CARLOS STENIO DE DEUS</v>
      </c>
    </row>
    <row r="77" spans="1:9" x14ac:dyDescent="0.2">
      <c r="A77" s="107">
        <v>1</v>
      </c>
      <c r="B77" s="107">
        <v>1822</v>
      </c>
      <c r="C77" s="105" t="s">
        <v>72</v>
      </c>
      <c r="D77" s="109">
        <v>1561.4</v>
      </c>
      <c r="E77" s="44">
        <f t="shared" si="2"/>
        <v>207.70000000000005</v>
      </c>
      <c r="F77" s="61">
        <f>IFERROR(VLOOKUP(B77,Plan1!B:D,3,0),"0,00")</f>
        <v>530.88</v>
      </c>
      <c r="G77" s="114">
        <v>822.82</v>
      </c>
      <c r="H77" s="44">
        <f t="shared" si="3"/>
        <v>1353.7</v>
      </c>
      <c r="I77" s="25" t="str">
        <f>VLOOKUP(B77,'FOLHA RESUMIDA'!C:D,2,0)</f>
        <v>GILMAR BEZERRA DE OLIVEIRA</v>
      </c>
    </row>
    <row r="78" spans="1:9" x14ac:dyDescent="0.2">
      <c r="A78" s="107">
        <v>1</v>
      </c>
      <c r="B78" s="107">
        <v>1906</v>
      </c>
      <c r="C78" s="105" t="s">
        <v>73</v>
      </c>
      <c r="D78" s="109">
        <v>3232.49</v>
      </c>
      <c r="E78" s="44">
        <f t="shared" si="2"/>
        <v>1470.7199999999998</v>
      </c>
      <c r="F78" s="61">
        <f>IFERROR(VLOOKUP(B78,Plan1!B:D,3,0),"0,00")</f>
        <v>1099.05</v>
      </c>
      <c r="G78" s="114">
        <v>662.72</v>
      </c>
      <c r="H78" s="44">
        <f t="shared" si="3"/>
        <v>1761.77</v>
      </c>
      <c r="I78" s="25" t="str">
        <f>VLOOKUP(B78,'FOLHA RESUMIDA'!C:D,2,0)</f>
        <v>IZABEL CRISTINA F DE ARRUDA</v>
      </c>
    </row>
    <row r="79" spans="1:9" x14ac:dyDescent="0.2">
      <c r="A79" s="107">
        <v>1</v>
      </c>
      <c r="B79" s="107">
        <v>1907</v>
      </c>
      <c r="C79" s="105" t="s">
        <v>74</v>
      </c>
      <c r="D79" s="109">
        <v>6119.47</v>
      </c>
      <c r="E79" s="44">
        <f t="shared" si="2"/>
        <v>2567.6500000000005</v>
      </c>
      <c r="F79" s="61">
        <f>IFERROR(VLOOKUP(B79,Plan1!B:D,3,0),"0,00")</f>
        <v>2080.62</v>
      </c>
      <c r="G79" s="114">
        <v>1471.2</v>
      </c>
      <c r="H79" s="44">
        <f t="shared" si="3"/>
        <v>3551.8199999999997</v>
      </c>
      <c r="I79" s="25" t="str">
        <f>VLOOKUP(B79,'FOLHA RESUMIDA'!C:D,2,0)</f>
        <v>SUELY RICARDO DE FIGUEIREDO</v>
      </c>
    </row>
    <row r="80" spans="1:9" x14ac:dyDescent="0.2">
      <c r="A80" s="107">
        <v>1</v>
      </c>
      <c r="B80" s="107">
        <v>1908</v>
      </c>
      <c r="C80" s="105" t="s">
        <v>75</v>
      </c>
      <c r="D80" s="109">
        <v>6563.82</v>
      </c>
      <c r="E80" s="44">
        <f t="shared" si="2"/>
        <v>3545.0699999999997</v>
      </c>
      <c r="F80" s="61">
        <f>IFERROR(VLOOKUP(B80,Plan1!B:D,3,0),"0,00")</f>
        <v>2231.6999999999998</v>
      </c>
      <c r="G80" s="114">
        <v>787.05</v>
      </c>
      <c r="H80" s="44">
        <f t="shared" si="3"/>
        <v>3018.75</v>
      </c>
      <c r="I80" s="25" t="str">
        <f>VLOOKUP(B80,'FOLHA RESUMIDA'!C:D,2,0)</f>
        <v>LUCIA MARIA ARAUJO LAVOR</v>
      </c>
    </row>
    <row r="81" spans="1:9" x14ac:dyDescent="0.2">
      <c r="A81" s="107">
        <v>1</v>
      </c>
      <c r="B81" s="107">
        <v>1909</v>
      </c>
      <c r="C81" s="105" t="s">
        <v>76</v>
      </c>
      <c r="D81" s="109">
        <v>3774.99</v>
      </c>
      <c r="E81" s="44">
        <f t="shared" si="2"/>
        <v>796.40999999999985</v>
      </c>
      <c r="F81" s="61">
        <f>IFERROR(VLOOKUP(B81,Plan1!B:D,3,0),"0,00")</f>
        <v>953.39</v>
      </c>
      <c r="G81" s="114">
        <v>2025.19</v>
      </c>
      <c r="H81" s="44">
        <f t="shared" si="3"/>
        <v>2978.58</v>
      </c>
      <c r="I81" s="25" t="str">
        <f>VLOOKUP(B81,'FOLHA RESUMIDA'!C:D,2,0)</f>
        <v>IVANILDO BATISTA DA SILVA</v>
      </c>
    </row>
    <row r="82" spans="1:9" x14ac:dyDescent="0.2">
      <c r="A82" s="107">
        <v>14</v>
      </c>
      <c r="B82" s="107">
        <v>1916</v>
      </c>
      <c r="C82" s="105" t="s">
        <v>416</v>
      </c>
      <c r="D82" s="109">
        <v>3026.88</v>
      </c>
      <c r="E82" s="44">
        <f t="shared" si="2"/>
        <v>2151.0300000000002</v>
      </c>
      <c r="F82" s="61">
        <f>IFERROR(VLOOKUP(B82,Plan1!B:D,3,0),"0,00")</f>
        <v>875.85</v>
      </c>
      <c r="G82" s="114">
        <v>0</v>
      </c>
      <c r="H82" s="44">
        <f t="shared" si="3"/>
        <v>875.85</v>
      </c>
      <c r="I82" s="25" t="str">
        <f>VLOOKUP(B82,'FOLHA RESUMIDA'!C:D,2,0)</f>
        <v>FABIOLA ALBUQUERQUE PINHEIRO</v>
      </c>
    </row>
    <row r="83" spans="1:9" x14ac:dyDescent="0.2">
      <c r="A83" s="107">
        <v>1</v>
      </c>
      <c r="B83" s="107">
        <v>1921</v>
      </c>
      <c r="C83" s="105" t="s">
        <v>77</v>
      </c>
      <c r="D83" s="109">
        <v>15593.06</v>
      </c>
      <c r="E83" s="44">
        <f t="shared" si="2"/>
        <v>8431.1899999999987</v>
      </c>
      <c r="F83" s="61">
        <f>IFERROR(VLOOKUP(B83,Plan1!B:D,3,0),"0,00")</f>
        <v>3669.82</v>
      </c>
      <c r="G83" s="114">
        <v>3492.05</v>
      </c>
      <c r="H83" s="44">
        <f t="shared" si="3"/>
        <v>7161.8700000000008</v>
      </c>
      <c r="I83" s="25" t="str">
        <f>VLOOKUP(B83,'FOLHA RESUMIDA'!C:D,2,0)</f>
        <v>MARCIA APARECIDA DA SILVA</v>
      </c>
    </row>
    <row r="84" spans="1:9" x14ac:dyDescent="0.2">
      <c r="A84" s="107">
        <v>1</v>
      </c>
      <c r="B84" s="107">
        <v>1924</v>
      </c>
      <c r="C84" s="105" t="s">
        <v>78</v>
      </c>
      <c r="D84" s="109">
        <v>6885.75</v>
      </c>
      <c r="E84" s="44">
        <f t="shared" si="2"/>
        <v>2688.46</v>
      </c>
      <c r="F84" s="61">
        <f>IFERROR(VLOOKUP(B84,Plan1!B:D,3,0),"0,00")</f>
        <v>2238.69</v>
      </c>
      <c r="G84" s="114">
        <v>1958.6</v>
      </c>
      <c r="H84" s="44">
        <f t="shared" si="3"/>
        <v>4197.29</v>
      </c>
      <c r="I84" s="25" t="str">
        <f>VLOOKUP(B84,'FOLHA RESUMIDA'!C:D,2,0)</f>
        <v>CARLOS HENRIQUE LIMA DE MELO</v>
      </c>
    </row>
    <row r="85" spans="1:9" x14ac:dyDescent="0.2">
      <c r="A85" s="107">
        <v>1</v>
      </c>
      <c r="B85" s="107">
        <v>1927</v>
      </c>
      <c r="C85" s="105" t="s">
        <v>79</v>
      </c>
      <c r="D85" s="109">
        <v>4895.8999999999996</v>
      </c>
      <c r="E85" s="44">
        <f t="shared" si="2"/>
        <v>2758.79</v>
      </c>
      <c r="F85" s="61">
        <f>IFERROR(VLOOKUP(B85,Plan1!B:D,3,0),"0,00")</f>
        <v>1664.61</v>
      </c>
      <c r="G85" s="114">
        <v>472.5</v>
      </c>
      <c r="H85" s="44">
        <f t="shared" si="3"/>
        <v>2137.1099999999997</v>
      </c>
      <c r="I85" s="25" t="str">
        <f>VLOOKUP(B85,'FOLHA RESUMIDA'!C:D,2,0)</f>
        <v>RITA DE CASSIA CHAGAS</v>
      </c>
    </row>
    <row r="86" spans="1:9" x14ac:dyDescent="0.2">
      <c r="A86" s="107">
        <v>1</v>
      </c>
      <c r="B86" s="107">
        <v>1932</v>
      </c>
      <c r="C86" s="105" t="s">
        <v>80</v>
      </c>
      <c r="D86" s="109">
        <v>6233.81</v>
      </c>
      <c r="E86" s="44">
        <f t="shared" si="2"/>
        <v>2247.2900000000004</v>
      </c>
      <c r="F86" s="61">
        <f>IFERROR(VLOOKUP(B86,Plan1!B:D,3,0),"0,00")</f>
        <v>2119.5</v>
      </c>
      <c r="G86" s="114">
        <v>1867.02</v>
      </c>
      <c r="H86" s="44">
        <f t="shared" si="3"/>
        <v>3986.52</v>
      </c>
      <c r="I86" s="25" t="str">
        <f>VLOOKUP(B86,'FOLHA RESUMIDA'!C:D,2,0)</f>
        <v>ROSILENE MARIA ANACLETO</v>
      </c>
    </row>
    <row r="87" spans="1:9" x14ac:dyDescent="0.2">
      <c r="A87" s="107">
        <v>1</v>
      </c>
      <c r="B87" s="107">
        <v>1937</v>
      </c>
      <c r="C87" s="105" t="s">
        <v>81</v>
      </c>
      <c r="D87" s="109">
        <v>3029.39</v>
      </c>
      <c r="E87" s="44">
        <f t="shared" si="2"/>
        <v>1326.4099999999999</v>
      </c>
      <c r="F87" s="61">
        <f>IFERROR(VLOOKUP(B87,Plan1!B:D,3,0),"0,00")</f>
        <v>1029.99</v>
      </c>
      <c r="G87" s="114">
        <v>672.99</v>
      </c>
      <c r="H87" s="44">
        <f t="shared" si="3"/>
        <v>1702.98</v>
      </c>
      <c r="I87" s="25" t="str">
        <f>VLOOKUP(B87,'FOLHA RESUMIDA'!C:D,2,0)</f>
        <v>RILDA MARIA DA SILVA</v>
      </c>
    </row>
    <row r="88" spans="1:9" x14ac:dyDescent="0.2">
      <c r="A88" s="107">
        <v>1</v>
      </c>
      <c r="B88" s="107">
        <v>1980</v>
      </c>
      <c r="C88" s="105" t="s">
        <v>82</v>
      </c>
      <c r="D88" s="109">
        <v>11467.07</v>
      </c>
      <c r="E88" s="44">
        <f t="shared" si="2"/>
        <v>4576.3099999999995</v>
      </c>
      <c r="F88" s="61">
        <f>IFERROR(VLOOKUP(B88,Plan1!B:D,3,0),"0,00")</f>
        <v>3898.8</v>
      </c>
      <c r="G88" s="114">
        <v>2991.96</v>
      </c>
      <c r="H88" s="44">
        <f t="shared" si="3"/>
        <v>6890.76</v>
      </c>
      <c r="I88" s="25" t="str">
        <f>VLOOKUP(B88,'FOLHA RESUMIDA'!C:D,2,0)</f>
        <v>MANOEL NETO DINIZ</v>
      </c>
    </row>
    <row r="89" spans="1:9" x14ac:dyDescent="0.2">
      <c r="A89" s="107">
        <v>1</v>
      </c>
      <c r="B89" s="107">
        <v>1988</v>
      </c>
      <c r="C89" s="105" t="s">
        <v>83</v>
      </c>
      <c r="D89" s="109">
        <v>3232.49</v>
      </c>
      <c r="E89" s="44">
        <f t="shared" si="2"/>
        <v>1126.58</v>
      </c>
      <c r="F89" s="61">
        <f>IFERROR(VLOOKUP(B89,Plan1!B:D,3,0),"0,00")</f>
        <v>1340.09</v>
      </c>
      <c r="G89" s="114">
        <v>765.82</v>
      </c>
      <c r="H89" s="44">
        <f t="shared" si="3"/>
        <v>2105.91</v>
      </c>
      <c r="I89" s="25" t="str">
        <f>VLOOKUP(B89,'FOLHA RESUMIDA'!C:D,2,0)</f>
        <v>FRANCISCA CARVALHO NASCIMENTO</v>
      </c>
    </row>
    <row r="90" spans="1:9" x14ac:dyDescent="0.2">
      <c r="A90" s="107">
        <v>1</v>
      </c>
      <c r="B90" s="107">
        <v>1994</v>
      </c>
      <c r="C90" s="105" t="s">
        <v>84</v>
      </c>
      <c r="D90" s="109">
        <v>4277.4399999999996</v>
      </c>
      <c r="E90" s="44">
        <f t="shared" si="2"/>
        <v>1737.1999999999998</v>
      </c>
      <c r="F90" s="61">
        <f>IFERROR(VLOOKUP(B90,Plan1!B:D,3,0),"0,00")</f>
        <v>1454.33</v>
      </c>
      <c r="G90" s="114">
        <v>1085.9100000000001</v>
      </c>
      <c r="H90" s="44">
        <f t="shared" si="3"/>
        <v>2540.2399999999998</v>
      </c>
      <c r="I90" s="25" t="str">
        <f>VLOOKUP(B90,'FOLHA RESUMIDA'!C:D,2,0)</f>
        <v>PAULO JOSE DA SILVA</v>
      </c>
    </row>
    <row r="91" spans="1:9" x14ac:dyDescent="0.2">
      <c r="A91" s="107">
        <v>1</v>
      </c>
      <c r="B91" s="107">
        <v>1999</v>
      </c>
      <c r="C91" s="105" t="s">
        <v>85</v>
      </c>
      <c r="D91" s="109">
        <v>2412.11</v>
      </c>
      <c r="E91" s="44">
        <f t="shared" si="2"/>
        <v>938.09000000000015</v>
      </c>
      <c r="F91" s="61">
        <f>IFERROR(VLOOKUP(B91,Plan1!B:D,3,0),"0,00")</f>
        <v>820.12</v>
      </c>
      <c r="G91" s="114">
        <v>653.9</v>
      </c>
      <c r="H91" s="44">
        <f t="shared" si="3"/>
        <v>1474.02</v>
      </c>
      <c r="I91" s="25" t="str">
        <f>VLOOKUP(B91,'FOLHA RESUMIDA'!C:D,2,0)</f>
        <v>ELIAS RIBEIRO DA SILVA FILHO</v>
      </c>
    </row>
    <row r="92" spans="1:9" x14ac:dyDescent="0.2">
      <c r="A92" s="107">
        <v>1</v>
      </c>
      <c r="B92" s="107">
        <v>2008</v>
      </c>
      <c r="C92" s="105" t="s">
        <v>86</v>
      </c>
      <c r="D92" s="109">
        <v>3246.07</v>
      </c>
      <c r="E92" s="44">
        <f t="shared" si="2"/>
        <v>366.66000000000031</v>
      </c>
      <c r="F92" s="61">
        <f>IFERROR(VLOOKUP(B92,Plan1!B:D,3,0),"0,00")</f>
        <v>1103.6600000000001</v>
      </c>
      <c r="G92" s="114">
        <v>1775.75</v>
      </c>
      <c r="H92" s="44">
        <f t="shared" si="3"/>
        <v>2879.41</v>
      </c>
      <c r="I92" s="25" t="str">
        <f>VLOOKUP(B92,'FOLHA RESUMIDA'!C:D,2,0)</f>
        <v>AMAURI GONCALO DA SILVA</v>
      </c>
    </row>
    <row r="93" spans="1:9" x14ac:dyDescent="0.2">
      <c r="A93" s="107">
        <v>1</v>
      </c>
      <c r="B93" s="107">
        <v>2014</v>
      </c>
      <c r="C93" s="105" t="s">
        <v>87</v>
      </c>
      <c r="D93" s="109">
        <v>2197.0700000000002</v>
      </c>
      <c r="E93" s="44">
        <f t="shared" si="2"/>
        <v>589.46</v>
      </c>
      <c r="F93" s="61">
        <f>IFERROR(VLOOKUP(B93,Plan1!B:D,3,0),"0,00")</f>
        <v>747</v>
      </c>
      <c r="G93" s="114">
        <v>860.61</v>
      </c>
      <c r="H93" s="44">
        <f t="shared" si="3"/>
        <v>1607.6100000000001</v>
      </c>
      <c r="I93" s="25" t="str">
        <f>VLOOKUP(B93,'FOLHA RESUMIDA'!C:D,2,0)</f>
        <v>SOLANGE NASCIMENTO DE LIMA</v>
      </c>
    </row>
    <row r="94" spans="1:9" x14ac:dyDescent="0.2">
      <c r="A94" s="107">
        <v>1</v>
      </c>
      <c r="B94" s="107">
        <v>2015</v>
      </c>
      <c r="C94" s="105" t="s">
        <v>88</v>
      </c>
      <c r="D94" s="109">
        <v>9583.01</v>
      </c>
      <c r="E94" s="44">
        <f t="shared" si="2"/>
        <v>3398.9300000000003</v>
      </c>
      <c r="F94" s="61">
        <f>IFERROR(VLOOKUP(B94,Plan1!B:D,3,0),"0,00")</f>
        <v>3258.22</v>
      </c>
      <c r="G94" s="114">
        <v>2925.86</v>
      </c>
      <c r="H94" s="44">
        <f t="shared" si="3"/>
        <v>6184.08</v>
      </c>
      <c r="I94" s="25" t="str">
        <f>VLOOKUP(B94,'FOLHA RESUMIDA'!C:D,2,0)</f>
        <v>MARIA SANDRA PONTES MENDONCA</v>
      </c>
    </row>
    <row r="95" spans="1:9" x14ac:dyDescent="0.2">
      <c r="A95" s="107">
        <v>1</v>
      </c>
      <c r="B95" s="107">
        <v>2019</v>
      </c>
      <c r="C95" s="105" t="s">
        <v>89</v>
      </c>
      <c r="D95" s="109">
        <v>1984.44</v>
      </c>
      <c r="E95" s="44">
        <f t="shared" si="2"/>
        <v>472.11999999999989</v>
      </c>
      <c r="F95" s="61">
        <f>IFERROR(VLOOKUP(B95,Plan1!B:D,3,0),"0,00")</f>
        <v>674.71</v>
      </c>
      <c r="G95" s="114">
        <v>837.61</v>
      </c>
      <c r="H95" s="44">
        <f t="shared" si="3"/>
        <v>1512.3200000000002</v>
      </c>
      <c r="I95" s="25" t="str">
        <f>VLOOKUP(B95,'FOLHA RESUMIDA'!C:D,2,0)</f>
        <v>MARCOS DO NASCIMENTO</v>
      </c>
    </row>
    <row r="96" spans="1:9" x14ac:dyDescent="0.2">
      <c r="A96" s="107">
        <v>1</v>
      </c>
      <c r="B96" s="107">
        <v>2038</v>
      </c>
      <c r="C96" s="105" t="s">
        <v>90</v>
      </c>
      <c r="D96" s="109">
        <v>3346.26</v>
      </c>
      <c r="E96" s="44">
        <f t="shared" si="2"/>
        <v>1676.42</v>
      </c>
      <c r="F96" s="61">
        <f>IFERROR(VLOOKUP(B96,Plan1!B:D,3,0),"0,00")</f>
        <v>1137.73</v>
      </c>
      <c r="G96" s="114">
        <v>532.11</v>
      </c>
      <c r="H96" s="44">
        <f t="shared" si="3"/>
        <v>1669.8400000000001</v>
      </c>
      <c r="I96" s="25" t="str">
        <f>VLOOKUP(B96,'FOLHA RESUMIDA'!C:D,2,0)</f>
        <v>IRONILDA FERREIRA DA SILVA</v>
      </c>
    </row>
    <row r="97" spans="1:9" x14ac:dyDescent="0.2">
      <c r="A97" s="107">
        <v>1</v>
      </c>
      <c r="B97" s="107">
        <v>2043</v>
      </c>
      <c r="C97" s="105" t="s">
        <v>91</v>
      </c>
      <c r="D97" s="109">
        <v>3953.72</v>
      </c>
      <c r="E97" s="44">
        <f t="shared" si="2"/>
        <v>1216.3999999999996</v>
      </c>
      <c r="F97" s="61">
        <f>IFERROR(VLOOKUP(B97,Plan1!B:D,3,0),"0,00")</f>
        <v>953.39</v>
      </c>
      <c r="G97" s="114">
        <v>1783.93</v>
      </c>
      <c r="H97" s="44">
        <f t="shared" si="3"/>
        <v>2737.32</v>
      </c>
      <c r="I97" s="25" t="str">
        <f>VLOOKUP(B97,'FOLHA RESUMIDA'!C:D,2,0)</f>
        <v>JOAO LUIZ BRAGA DE PONTES</v>
      </c>
    </row>
    <row r="98" spans="1:9" x14ac:dyDescent="0.2">
      <c r="A98" s="107">
        <v>1</v>
      </c>
      <c r="B98" s="107">
        <v>2052</v>
      </c>
      <c r="C98" s="105" t="s">
        <v>92</v>
      </c>
      <c r="D98" s="109">
        <v>4259</v>
      </c>
      <c r="E98" s="44">
        <f t="shared" si="2"/>
        <v>2638.87</v>
      </c>
      <c r="F98" s="61">
        <f>IFERROR(VLOOKUP(B98,Plan1!B:D,3,0),"0,00")</f>
        <v>1103.6600000000001</v>
      </c>
      <c r="G98" s="114">
        <v>516.47</v>
      </c>
      <c r="H98" s="44">
        <f t="shared" si="3"/>
        <v>1620.13</v>
      </c>
      <c r="I98" s="25" t="str">
        <f>VLOOKUP(B98,'FOLHA RESUMIDA'!C:D,2,0)</f>
        <v>JOSE FERNANDO PEREIRA DA COSTA</v>
      </c>
    </row>
    <row r="99" spans="1:9" x14ac:dyDescent="0.2">
      <c r="A99" s="107">
        <v>1</v>
      </c>
      <c r="B99" s="107">
        <v>2063</v>
      </c>
      <c r="C99" s="105" t="s">
        <v>93</v>
      </c>
      <c r="D99" s="109">
        <v>13569.1</v>
      </c>
      <c r="E99" s="44">
        <f t="shared" si="2"/>
        <v>4537.5500000000011</v>
      </c>
      <c r="F99" s="61">
        <f>IFERROR(VLOOKUP(B99,Plan1!B:D,3,0),"0,00")</f>
        <v>4613.49</v>
      </c>
      <c r="G99" s="114">
        <v>4418.0600000000004</v>
      </c>
      <c r="H99" s="44">
        <f t="shared" si="3"/>
        <v>9031.5499999999993</v>
      </c>
      <c r="I99" s="25" t="str">
        <f>VLOOKUP(B99,'FOLHA RESUMIDA'!C:D,2,0)</f>
        <v>JOAQUIM PEDRO CARNEIRO C NETO</v>
      </c>
    </row>
    <row r="100" spans="1:9" x14ac:dyDescent="0.2">
      <c r="A100" s="107">
        <v>1</v>
      </c>
      <c r="B100" s="107">
        <v>2069</v>
      </c>
      <c r="C100" s="105" t="s">
        <v>94</v>
      </c>
      <c r="D100" s="109">
        <v>17304.64</v>
      </c>
      <c r="E100" s="44">
        <f t="shared" si="2"/>
        <v>5794.15</v>
      </c>
      <c r="F100" s="61">
        <f>IFERROR(VLOOKUP(B100,Plan1!B:D,3,0),"0,00")</f>
        <v>5883.58</v>
      </c>
      <c r="G100" s="114">
        <v>5626.91</v>
      </c>
      <c r="H100" s="44">
        <f t="shared" si="3"/>
        <v>11510.49</v>
      </c>
      <c r="I100" s="25" t="str">
        <f>VLOOKUP(B100,'FOLHA RESUMIDA'!C:D,2,0)</f>
        <v>SELMA VERONICA VIEIRA RAMOS</v>
      </c>
    </row>
    <row r="101" spans="1:9" x14ac:dyDescent="0.2">
      <c r="A101" s="107">
        <v>1</v>
      </c>
      <c r="B101" s="107">
        <v>2079</v>
      </c>
      <c r="C101" s="105" t="s">
        <v>95</v>
      </c>
      <c r="D101" s="109">
        <v>3821.71</v>
      </c>
      <c r="E101" s="44">
        <f t="shared" si="2"/>
        <v>2868.32</v>
      </c>
      <c r="F101" s="61">
        <f>IFERROR(VLOOKUP(B101,Plan1!B:D,3,0),"0,00")</f>
        <v>953.39</v>
      </c>
      <c r="G101" s="114">
        <v>0</v>
      </c>
      <c r="H101" s="44">
        <f t="shared" si="3"/>
        <v>953.39</v>
      </c>
      <c r="I101" s="25" t="str">
        <f>VLOOKUP(B101,'FOLHA RESUMIDA'!C:D,2,0)</f>
        <v>SANDRO JOSE MARTINS</v>
      </c>
    </row>
    <row r="102" spans="1:9" x14ac:dyDescent="0.2">
      <c r="A102" s="107">
        <v>1</v>
      </c>
      <c r="B102" s="107">
        <v>2086</v>
      </c>
      <c r="C102" s="105" t="s">
        <v>96</v>
      </c>
      <c r="D102" s="109">
        <v>2348.44</v>
      </c>
      <c r="E102" s="44">
        <f t="shared" si="2"/>
        <v>1207.19</v>
      </c>
      <c r="F102" s="61">
        <f>IFERROR(VLOOKUP(B102,Plan1!B:D,3,0),"0,00")</f>
        <v>798.47</v>
      </c>
      <c r="G102" s="114">
        <v>342.78</v>
      </c>
      <c r="H102" s="44">
        <f t="shared" si="3"/>
        <v>1141.25</v>
      </c>
      <c r="I102" s="25" t="str">
        <f>VLOOKUP(B102,'FOLHA RESUMIDA'!C:D,2,0)</f>
        <v>ALBANITA LUCIANA DA SILVA</v>
      </c>
    </row>
    <row r="103" spans="1:9" x14ac:dyDescent="0.2">
      <c r="A103" s="107">
        <v>1</v>
      </c>
      <c r="B103" s="107">
        <v>2092</v>
      </c>
      <c r="C103" s="105" t="s">
        <v>97</v>
      </c>
      <c r="D103" s="109">
        <v>2187.86</v>
      </c>
      <c r="E103" s="44">
        <f t="shared" si="2"/>
        <v>839.49000000000024</v>
      </c>
      <c r="F103" s="61">
        <f>IFERROR(VLOOKUP(B103,Plan1!B:D,3,0),"0,00")</f>
        <v>743.87</v>
      </c>
      <c r="G103" s="114">
        <v>604.5</v>
      </c>
      <c r="H103" s="44">
        <f t="shared" si="3"/>
        <v>1348.37</v>
      </c>
      <c r="I103" s="25" t="str">
        <f>VLOOKUP(B103,'FOLHA RESUMIDA'!C:D,2,0)</f>
        <v>REINALDO PEREIRA DA SILVA</v>
      </c>
    </row>
    <row r="104" spans="1:9" x14ac:dyDescent="0.2">
      <c r="A104" s="107">
        <v>1</v>
      </c>
      <c r="B104" s="107">
        <v>2093</v>
      </c>
      <c r="C104" s="105" t="s">
        <v>98</v>
      </c>
      <c r="D104" s="109">
        <v>2285.8200000000002</v>
      </c>
      <c r="E104" s="44">
        <f t="shared" si="2"/>
        <v>1345.42</v>
      </c>
      <c r="F104" s="61">
        <f>IFERROR(VLOOKUP(B104,Plan1!B:D,3,0),"0,00")</f>
        <v>674.71</v>
      </c>
      <c r="G104" s="114">
        <v>265.69</v>
      </c>
      <c r="H104" s="44">
        <f t="shared" si="3"/>
        <v>940.40000000000009</v>
      </c>
      <c r="I104" s="25" t="str">
        <f>VLOOKUP(B104,'FOLHA RESUMIDA'!C:D,2,0)</f>
        <v>GILBERTO RIBEIRO DA SILVA</v>
      </c>
    </row>
    <row r="105" spans="1:9" x14ac:dyDescent="0.2">
      <c r="A105" s="107">
        <v>51</v>
      </c>
      <c r="B105" s="107">
        <v>2096</v>
      </c>
      <c r="C105" s="105" t="s">
        <v>408</v>
      </c>
      <c r="D105" s="109">
        <v>6075.51</v>
      </c>
      <c r="E105" s="44">
        <f t="shared" si="2"/>
        <v>5355.42</v>
      </c>
      <c r="F105" s="61" t="str">
        <f>IFERROR(VLOOKUP(B105,Plan1!B:D,3,0),"0,00")</f>
        <v>0,00</v>
      </c>
      <c r="G105" s="114">
        <v>720.09</v>
      </c>
      <c r="H105" s="44">
        <f t="shared" si="3"/>
        <v>720.09</v>
      </c>
      <c r="I105" s="25" t="str">
        <f>VLOOKUP(B105,'FOLHA RESUMIDA'!C:D,2,0)</f>
        <v>MARCELO MORAIS DE OLIVEIRA</v>
      </c>
    </row>
    <row r="106" spans="1:9" x14ac:dyDescent="0.2">
      <c r="A106" s="107">
        <v>1</v>
      </c>
      <c r="B106" s="107">
        <v>2101</v>
      </c>
      <c r="C106" s="105" t="s">
        <v>99</v>
      </c>
      <c r="D106" s="109">
        <v>2804.08</v>
      </c>
      <c r="E106" s="44">
        <f t="shared" si="2"/>
        <v>1571.1599999999999</v>
      </c>
      <c r="F106" s="61">
        <f>IFERROR(VLOOKUP(B106,Plan1!B:D,3,0),"0,00")</f>
        <v>953.39</v>
      </c>
      <c r="G106" s="114">
        <v>279.52999999999997</v>
      </c>
      <c r="H106" s="44">
        <f t="shared" si="3"/>
        <v>1232.92</v>
      </c>
      <c r="I106" s="25" t="str">
        <f>VLOOKUP(B106,'FOLHA RESUMIDA'!C:D,2,0)</f>
        <v>JOSE LUCIANO CANDIDO DA SILVA</v>
      </c>
    </row>
    <row r="107" spans="1:9" x14ac:dyDescent="0.2">
      <c r="A107" s="107">
        <v>16</v>
      </c>
      <c r="B107" s="107">
        <v>2115</v>
      </c>
      <c r="C107" s="105" t="s">
        <v>421</v>
      </c>
      <c r="D107" s="109">
        <v>3645.3</v>
      </c>
      <c r="E107" s="44">
        <f t="shared" si="2"/>
        <v>955.23999999999978</v>
      </c>
      <c r="F107" s="61">
        <f>IFERROR(VLOOKUP(B107,Plan1!B:D,3,0),"0,00")</f>
        <v>1239.4000000000001</v>
      </c>
      <c r="G107" s="114">
        <v>1450.66</v>
      </c>
      <c r="H107" s="44">
        <f t="shared" si="3"/>
        <v>2690.0600000000004</v>
      </c>
      <c r="I107" s="25" t="str">
        <f>VLOOKUP(B107,'FOLHA RESUMIDA'!C:D,2,0)</f>
        <v>SEVERINO JOSE RAMOS DE SOUZA</v>
      </c>
    </row>
    <row r="108" spans="1:9" x14ac:dyDescent="0.2">
      <c r="A108" s="107">
        <v>1</v>
      </c>
      <c r="B108" s="107">
        <v>2117</v>
      </c>
      <c r="C108" s="105" t="s">
        <v>100</v>
      </c>
      <c r="D108" s="109">
        <v>2092.4499999999998</v>
      </c>
      <c r="E108" s="44">
        <f t="shared" si="2"/>
        <v>466.17999999999984</v>
      </c>
      <c r="F108" s="61">
        <f>IFERROR(VLOOKUP(B108,Plan1!B:D,3,0),"0,00")</f>
        <v>711.43</v>
      </c>
      <c r="G108" s="114">
        <v>914.84</v>
      </c>
      <c r="H108" s="44">
        <f t="shared" si="3"/>
        <v>1626.27</v>
      </c>
      <c r="I108" s="25" t="str">
        <f>VLOOKUP(B108,'FOLHA RESUMIDA'!C:D,2,0)</f>
        <v>WILSON JOSE QUEIROZ DE LIMA</v>
      </c>
    </row>
    <row r="109" spans="1:9" x14ac:dyDescent="0.2">
      <c r="A109" s="107">
        <v>1</v>
      </c>
      <c r="B109" s="107">
        <v>2120</v>
      </c>
      <c r="C109" s="105" t="s">
        <v>101</v>
      </c>
      <c r="D109" s="109">
        <v>2224.34</v>
      </c>
      <c r="E109" s="44">
        <f t="shared" si="2"/>
        <v>728.90000000000009</v>
      </c>
      <c r="F109" s="61">
        <f>IFERROR(VLOOKUP(B109,Plan1!B:D,3,0),"0,00")</f>
        <v>756.28</v>
      </c>
      <c r="G109" s="114">
        <v>739.16</v>
      </c>
      <c r="H109" s="44">
        <f t="shared" si="3"/>
        <v>1495.44</v>
      </c>
      <c r="I109" s="25" t="str">
        <f>VLOOKUP(B109,'FOLHA RESUMIDA'!C:D,2,0)</f>
        <v>ANTONIO SOARES DE MELO</v>
      </c>
    </row>
    <row r="110" spans="1:9" x14ac:dyDescent="0.2">
      <c r="A110" s="107">
        <v>1</v>
      </c>
      <c r="B110" s="107">
        <v>2121</v>
      </c>
      <c r="C110" s="105" t="s">
        <v>102</v>
      </c>
      <c r="D110" s="109">
        <v>1984.44</v>
      </c>
      <c r="E110" s="44">
        <f t="shared" si="2"/>
        <v>677.18000000000006</v>
      </c>
      <c r="F110" s="61">
        <f>IFERROR(VLOOKUP(B110,Plan1!B:D,3,0),"0,00")</f>
        <v>674.71</v>
      </c>
      <c r="G110" s="114">
        <v>632.54999999999995</v>
      </c>
      <c r="H110" s="44">
        <f t="shared" si="3"/>
        <v>1307.26</v>
      </c>
      <c r="I110" s="25" t="str">
        <f>VLOOKUP(B110,'FOLHA RESUMIDA'!C:D,2,0)</f>
        <v>SAMUEL MAURICIO</v>
      </c>
    </row>
    <row r="111" spans="1:9" x14ac:dyDescent="0.2">
      <c r="A111" s="107">
        <v>1</v>
      </c>
      <c r="B111" s="107">
        <v>2122</v>
      </c>
      <c r="C111" s="105" t="s">
        <v>103</v>
      </c>
      <c r="D111" s="109">
        <v>1984.44</v>
      </c>
      <c r="E111" s="44">
        <f t="shared" si="2"/>
        <v>1186.77</v>
      </c>
      <c r="F111" s="61">
        <f>IFERROR(VLOOKUP(B111,Plan1!B:D,3,0),"0,00")</f>
        <v>674.71</v>
      </c>
      <c r="G111" s="114">
        <v>122.96</v>
      </c>
      <c r="H111" s="44">
        <f t="shared" si="3"/>
        <v>797.67000000000007</v>
      </c>
      <c r="I111" s="25" t="str">
        <f>VLOOKUP(B111,'FOLHA RESUMIDA'!C:D,2,0)</f>
        <v>JOSE MARIO MACHADO G  LINS</v>
      </c>
    </row>
    <row r="112" spans="1:9" x14ac:dyDescent="0.2">
      <c r="A112" s="107">
        <v>10</v>
      </c>
      <c r="B112" s="107">
        <v>2124</v>
      </c>
      <c r="C112" s="105" t="s">
        <v>412</v>
      </c>
      <c r="D112" s="109">
        <v>3645.3</v>
      </c>
      <c r="E112" s="44">
        <f t="shared" si="2"/>
        <v>1292.3100000000004</v>
      </c>
      <c r="F112" s="61">
        <f>IFERROR(VLOOKUP(B112,Plan1!B:D,3,0),"0,00")</f>
        <v>1239.4000000000001</v>
      </c>
      <c r="G112" s="114">
        <v>1113.5899999999999</v>
      </c>
      <c r="H112" s="44">
        <f t="shared" si="3"/>
        <v>2352.9899999999998</v>
      </c>
      <c r="I112" s="25" t="str">
        <f>VLOOKUP(B112,'FOLHA RESUMIDA'!C:D,2,0)</f>
        <v>JOSE ALVES FIGUEIREDO FILHO</v>
      </c>
    </row>
    <row r="113" spans="1:9" x14ac:dyDescent="0.2">
      <c r="A113" s="107">
        <v>1</v>
      </c>
      <c r="B113" s="107">
        <v>2125</v>
      </c>
      <c r="C113" s="105" t="s">
        <v>104</v>
      </c>
      <c r="D113" s="109">
        <v>3800.44</v>
      </c>
      <c r="E113" s="44">
        <f t="shared" si="2"/>
        <v>1484.46</v>
      </c>
      <c r="F113" s="61">
        <f>IFERROR(VLOOKUP(B113,Plan1!B:D,3,0),"0,00")</f>
        <v>1292.1500000000001</v>
      </c>
      <c r="G113" s="114">
        <v>1023.83</v>
      </c>
      <c r="H113" s="44">
        <f t="shared" si="3"/>
        <v>2315.98</v>
      </c>
      <c r="I113" s="25" t="str">
        <f>VLOOKUP(B113,'FOLHA RESUMIDA'!C:D,2,0)</f>
        <v>GILMAR GALVAO SANTANA</v>
      </c>
    </row>
    <row r="114" spans="1:9" x14ac:dyDescent="0.2">
      <c r="A114" s="107">
        <v>1</v>
      </c>
      <c r="B114" s="107">
        <v>2126</v>
      </c>
      <c r="C114" s="105" t="s">
        <v>105</v>
      </c>
      <c r="D114" s="109">
        <v>3091.49</v>
      </c>
      <c r="E114" s="44">
        <f t="shared" si="2"/>
        <v>1892.0899999999997</v>
      </c>
      <c r="F114" s="61">
        <f>IFERROR(VLOOKUP(B114,Plan1!B:D,3,0),"0,00")</f>
        <v>618.29999999999995</v>
      </c>
      <c r="G114" s="114">
        <v>581.1</v>
      </c>
      <c r="H114" s="44">
        <f t="shared" si="3"/>
        <v>1199.4000000000001</v>
      </c>
      <c r="I114" s="25" t="str">
        <f>VLOOKUP(B114,'FOLHA RESUMIDA'!C:D,2,0)</f>
        <v>JAFFE JOSE LIMA XAVIER</v>
      </c>
    </row>
    <row r="115" spans="1:9" x14ac:dyDescent="0.2">
      <c r="A115" s="107">
        <v>1</v>
      </c>
      <c r="B115" s="107">
        <v>2128</v>
      </c>
      <c r="C115" s="105" t="s">
        <v>106</v>
      </c>
      <c r="D115" s="109">
        <v>8790.26</v>
      </c>
      <c r="E115" s="44">
        <f t="shared" si="2"/>
        <v>4783.09</v>
      </c>
      <c r="F115" s="61">
        <f>IFERROR(VLOOKUP(B115,Plan1!B:D,3,0),"0,00")</f>
        <v>2886.22</v>
      </c>
      <c r="G115" s="114">
        <v>1120.95</v>
      </c>
      <c r="H115" s="44">
        <f t="shared" si="3"/>
        <v>4007.17</v>
      </c>
      <c r="I115" s="25" t="str">
        <f>VLOOKUP(B115,'FOLHA RESUMIDA'!C:D,2,0)</f>
        <v>JORGE DA SILVA LIMA</v>
      </c>
    </row>
    <row r="116" spans="1:9" x14ac:dyDescent="0.2">
      <c r="A116" s="107">
        <v>1</v>
      </c>
      <c r="B116" s="107">
        <v>2129</v>
      </c>
      <c r="C116" s="105" t="s">
        <v>107</v>
      </c>
      <c r="D116" s="109">
        <v>2596.9</v>
      </c>
      <c r="E116" s="44">
        <f t="shared" si="2"/>
        <v>1102.56</v>
      </c>
      <c r="F116" s="61">
        <f>IFERROR(VLOOKUP(B116,Plan1!B:D,3,0),"0,00")</f>
        <v>611.98</v>
      </c>
      <c r="G116" s="114">
        <v>882.36</v>
      </c>
      <c r="H116" s="44">
        <f t="shared" si="3"/>
        <v>1494.3400000000001</v>
      </c>
      <c r="I116" s="25" t="str">
        <f>VLOOKUP(B116,'FOLHA RESUMIDA'!C:D,2,0)</f>
        <v>RICARDO JORGE XAVIER</v>
      </c>
    </row>
    <row r="117" spans="1:9" x14ac:dyDescent="0.2">
      <c r="A117" s="107">
        <v>1</v>
      </c>
      <c r="B117" s="107">
        <v>2130</v>
      </c>
      <c r="C117" s="105" t="s">
        <v>108</v>
      </c>
      <c r="D117" s="109">
        <v>1799.95</v>
      </c>
      <c r="E117" s="44">
        <f t="shared" si="2"/>
        <v>527.76</v>
      </c>
      <c r="F117" s="61">
        <f>IFERROR(VLOOKUP(B117,Plan1!B:D,3,0),"0,00")</f>
        <v>611.98</v>
      </c>
      <c r="G117" s="114">
        <v>660.21</v>
      </c>
      <c r="H117" s="44">
        <f t="shared" si="3"/>
        <v>1272.19</v>
      </c>
      <c r="I117" s="25" t="str">
        <f>VLOOKUP(B117,'FOLHA RESUMIDA'!C:D,2,0)</f>
        <v>HELVIO MOZART MONTENEGRO</v>
      </c>
    </row>
    <row r="118" spans="1:9" x14ac:dyDescent="0.2">
      <c r="A118" s="107">
        <v>1</v>
      </c>
      <c r="B118" s="107">
        <v>2131</v>
      </c>
      <c r="C118" s="105" t="s">
        <v>109</v>
      </c>
      <c r="D118" s="109">
        <v>3929.36</v>
      </c>
      <c r="E118" s="44">
        <f t="shared" si="2"/>
        <v>1888.7800000000002</v>
      </c>
      <c r="F118" s="61">
        <f>IFERROR(VLOOKUP(B118,Plan1!B:D,3,0),"0,00")</f>
        <v>757.1</v>
      </c>
      <c r="G118" s="114">
        <v>1283.48</v>
      </c>
      <c r="H118" s="44">
        <f t="shared" si="3"/>
        <v>2040.58</v>
      </c>
      <c r="I118" s="25" t="str">
        <f>VLOOKUP(B118,'FOLHA RESUMIDA'!C:D,2,0)</f>
        <v>ALEXANDRE BARBOSA DA SILVA</v>
      </c>
    </row>
    <row r="119" spans="1:9" x14ac:dyDescent="0.2">
      <c r="A119" s="107">
        <v>1</v>
      </c>
      <c r="B119" s="107">
        <v>2134</v>
      </c>
      <c r="C119" s="105" t="s">
        <v>110</v>
      </c>
      <c r="D119" s="109">
        <v>3091.49</v>
      </c>
      <c r="E119" s="44">
        <f t="shared" si="2"/>
        <v>1537.34</v>
      </c>
      <c r="F119" s="61">
        <f>IFERROR(VLOOKUP(B119,Plan1!B:D,3,0),"0,00")</f>
        <v>1051.1099999999999</v>
      </c>
      <c r="G119" s="114">
        <v>503.04</v>
      </c>
      <c r="H119" s="44">
        <f t="shared" si="3"/>
        <v>1554.1499999999999</v>
      </c>
      <c r="I119" s="25" t="str">
        <f>VLOOKUP(B119,'FOLHA RESUMIDA'!C:D,2,0)</f>
        <v>ROSIVALDO SATIRO DOS SANTOS</v>
      </c>
    </row>
    <row r="120" spans="1:9" x14ac:dyDescent="0.2">
      <c r="A120" s="107">
        <v>1</v>
      </c>
      <c r="B120" s="107">
        <v>2136</v>
      </c>
      <c r="C120" s="105" t="s">
        <v>111</v>
      </c>
      <c r="D120" s="109">
        <v>2516.4699999999998</v>
      </c>
      <c r="E120" s="44">
        <f t="shared" si="2"/>
        <v>723.01999999999975</v>
      </c>
      <c r="F120" s="61">
        <f>IFERROR(VLOOKUP(B120,Plan1!B:D,3,0),"0,00")</f>
        <v>855.6</v>
      </c>
      <c r="G120" s="114">
        <v>937.85</v>
      </c>
      <c r="H120" s="44">
        <f t="shared" si="3"/>
        <v>1793.45</v>
      </c>
      <c r="I120" s="25" t="str">
        <f>VLOOKUP(B120,'FOLHA RESUMIDA'!C:D,2,0)</f>
        <v>GESIEL DAVID DE CASTRO</v>
      </c>
    </row>
    <row r="121" spans="1:9" x14ac:dyDescent="0.2">
      <c r="A121" s="107">
        <v>1</v>
      </c>
      <c r="B121" s="107">
        <v>2137</v>
      </c>
      <c r="C121" s="105" t="s">
        <v>112</v>
      </c>
      <c r="D121" s="109">
        <v>7753.86</v>
      </c>
      <c r="E121" s="44">
        <f t="shared" si="2"/>
        <v>3464.9399999999996</v>
      </c>
      <c r="F121" s="61">
        <f>IFERROR(VLOOKUP(B121,Plan1!B:D,3,0),"0,00")</f>
        <v>2636.31</v>
      </c>
      <c r="G121" s="114">
        <v>1652.61</v>
      </c>
      <c r="H121" s="44">
        <f t="shared" si="3"/>
        <v>4288.92</v>
      </c>
      <c r="I121" s="25" t="str">
        <f>VLOOKUP(B121,'FOLHA RESUMIDA'!C:D,2,0)</f>
        <v>FRANCISCO DE ASSIS DE OLIVEIRA</v>
      </c>
    </row>
    <row r="122" spans="1:9" x14ac:dyDescent="0.2">
      <c r="A122" s="107">
        <v>1</v>
      </c>
      <c r="B122" s="107">
        <v>2140</v>
      </c>
      <c r="C122" s="105" t="s">
        <v>113</v>
      </c>
      <c r="D122" s="109">
        <v>7163.35</v>
      </c>
      <c r="E122" s="44">
        <f t="shared" si="2"/>
        <v>1768.1400000000003</v>
      </c>
      <c r="F122" s="61">
        <f>IFERROR(VLOOKUP(B122,Plan1!B:D,3,0),"0,00")</f>
        <v>1776.3</v>
      </c>
      <c r="G122" s="114">
        <v>3618.91</v>
      </c>
      <c r="H122" s="44">
        <f t="shared" si="3"/>
        <v>5395.21</v>
      </c>
      <c r="I122" s="25" t="str">
        <f>VLOOKUP(B122,'FOLHA RESUMIDA'!C:D,2,0)</f>
        <v>LUCIENE PEREIRA DE A NASCIMENT</v>
      </c>
    </row>
    <row r="123" spans="1:9" x14ac:dyDescent="0.2">
      <c r="A123" s="107">
        <v>1</v>
      </c>
      <c r="B123" s="107">
        <v>2142</v>
      </c>
      <c r="C123" s="105" t="s">
        <v>114</v>
      </c>
      <c r="D123" s="109">
        <v>6972.19</v>
      </c>
      <c r="E123" s="44">
        <f t="shared" si="2"/>
        <v>1694.5999999999995</v>
      </c>
      <c r="F123" s="61">
        <f>IFERROR(VLOOKUP(B123,Plan1!B:D,3,0),"0,00")</f>
        <v>1691.18</v>
      </c>
      <c r="G123" s="114">
        <v>3586.41</v>
      </c>
      <c r="H123" s="44">
        <f t="shared" si="3"/>
        <v>5277.59</v>
      </c>
      <c r="I123" s="25" t="str">
        <f>VLOOKUP(B123,'FOLHA RESUMIDA'!C:D,2,0)</f>
        <v>LAERCIO LUIZ SANTOS A  ASSIS</v>
      </c>
    </row>
    <row r="124" spans="1:9" x14ac:dyDescent="0.2">
      <c r="A124" s="107">
        <v>1</v>
      </c>
      <c r="B124" s="107">
        <v>2143</v>
      </c>
      <c r="C124" s="105" t="s">
        <v>115</v>
      </c>
      <c r="D124" s="109">
        <v>2431.36</v>
      </c>
      <c r="E124" s="44">
        <f t="shared" si="2"/>
        <v>570.24000000000024</v>
      </c>
      <c r="F124" s="61">
        <f>IFERROR(VLOOKUP(B124,Plan1!B:D,3,0),"0,00")</f>
        <v>614.55999999999995</v>
      </c>
      <c r="G124" s="114">
        <v>1246.56</v>
      </c>
      <c r="H124" s="44">
        <f t="shared" si="3"/>
        <v>1861.12</v>
      </c>
      <c r="I124" s="25" t="str">
        <f>VLOOKUP(B124,'FOLHA RESUMIDA'!C:D,2,0)</f>
        <v>RUBEM JOSE DOS S DE PAULA</v>
      </c>
    </row>
    <row r="125" spans="1:9" x14ac:dyDescent="0.2">
      <c r="A125" s="107">
        <v>1</v>
      </c>
      <c r="B125" s="107">
        <v>2145</v>
      </c>
      <c r="C125" s="105" t="s">
        <v>116</v>
      </c>
      <c r="D125" s="109">
        <v>3493.15</v>
      </c>
      <c r="E125" s="44">
        <f t="shared" si="2"/>
        <v>2379.2800000000002</v>
      </c>
      <c r="F125" s="61" t="str">
        <f>IFERROR(VLOOKUP(B125,Plan1!B:D,3,0),"0,00")</f>
        <v>0,00</v>
      </c>
      <c r="G125" s="114">
        <v>1113.8699999999999</v>
      </c>
      <c r="H125" s="44">
        <f t="shared" si="3"/>
        <v>1113.8699999999999</v>
      </c>
      <c r="I125" s="25" t="str">
        <f>VLOOKUP(B125,'FOLHA RESUMIDA'!C:D,2,0)</f>
        <v>EVERALDO DA SILVA CABRAL</v>
      </c>
    </row>
    <row r="126" spans="1:9" x14ac:dyDescent="0.2">
      <c r="A126" s="107">
        <v>1</v>
      </c>
      <c r="B126" s="107">
        <v>2146</v>
      </c>
      <c r="C126" s="105" t="s">
        <v>117</v>
      </c>
      <c r="D126" s="109">
        <v>3785.14</v>
      </c>
      <c r="E126" s="44">
        <f t="shared" si="2"/>
        <v>1004.3799999999997</v>
      </c>
      <c r="F126" s="61">
        <f>IFERROR(VLOOKUP(B126,Plan1!B:D,3,0),"0,00")</f>
        <v>907.98</v>
      </c>
      <c r="G126" s="114">
        <v>1872.78</v>
      </c>
      <c r="H126" s="44">
        <f t="shared" si="3"/>
        <v>2780.76</v>
      </c>
      <c r="I126" s="25" t="str">
        <f>VLOOKUP(B126,'FOLHA RESUMIDA'!C:D,2,0)</f>
        <v>ROGERIO BARROS DOS SANTOS</v>
      </c>
    </row>
    <row r="127" spans="1:9" x14ac:dyDescent="0.2">
      <c r="A127" s="107">
        <v>1</v>
      </c>
      <c r="B127" s="107">
        <v>2149</v>
      </c>
      <c r="C127" s="105" t="s">
        <v>118</v>
      </c>
      <c r="D127" s="109">
        <v>3196.72</v>
      </c>
      <c r="E127" s="44">
        <f t="shared" si="2"/>
        <v>756.90999999999985</v>
      </c>
      <c r="F127" s="61">
        <f>IFERROR(VLOOKUP(B127,Plan1!B:D,3,0),"0,00")</f>
        <v>907.98</v>
      </c>
      <c r="G127" s="114">
        <v>1531.83</v>
      </c>
      <c r="H127" s="44">
        <f t="shared" si="3"/>
        <v>2439.81</v>
      </c>
      <c r="I127" s="25" t="str">
        <f>VLOOKUP(B127,'FOLHA RESUMIDA'!C:D,2,0)</f>
        <v>CARLOS AUGUSTO O  DA SILVA</v>
      </c>
    </row>
    <row r="128" spans="1:9" x14ac:dyDescent="0.2">
      <c r="A128" s="107">
        <v>14</v>
      </c>
      <c r="B128" s="107">
        <v>2151</v>
      </c>
      <c r="C128" s="105" t="s">
        <v>119</v>
      </c>
      <c r="D128" s="109">
        <v>3771.97</v>
      </c>
      <c r="E128" s="44">
        <f t="shared" si="2"/>
        <v>3771.97</v>
      </c>
      <c r="F128" s="61" t="str">
        <f>IFERROR(VLOOKUP(B128,Plan1!B:D,3,0),"0,00")</f>
        <v>0,00</v>
      </c>
      <c r="G128" s="114">
        <v>0</v>
      </c>
      <c r="H128" s="44">
        <f t="shared" si="3"/>
        <v>0</v>
      </c>
      <c r="I128" s="25" t="str">
        <f>VLOOKUP(B128,'FOLHA RESUMIDA'!C:D,2,0)</f>
        <v>JUREMA MARIA BONGALHARDO</v>
      </c>
    </row>
    <row r="129" spans="1:9" x14ac:dyDescent="0.2">
      <c r="A129" s="107">
        <v>1</v>
      </c>
      <c r="B129" s="107">
        <v>2153</v>
      </c>
      <c r="C129" s="105" t="s">
        <v>120</v>
      </c>
      <c r="D129" s="109">
        <v>3560.12</v>
      </c>
      <c r="E129" s="44">
        <f t="shared" si="2"/>
        <v>1653.8799999999997</v>
      </c>
      <c r="F129" s="61">
        <f>IFERROR(VLOOKUP(B129,Plan1!B:D,3,0),"0,00")</f>
        <v>1103.6600000000001</v>
      </c>
      <c r="G129" s="114">
        <v>802.58</v>
      </c>
      <c r="H129" s="44">
        <f t="shared" si="3"/>
        <v>1906.2400000000002</v>
      </c>
      <c r="I129" s="25" t="str">
        <f>VLOOKUP(B129,'FOLHA RESUMIDA'!C:D,2,0)</f>
        <v>SERGIO PEREIRA DA COSTA</v>
      </c>
    </row>
    <row r="130" spans="1:9" x14ac:dyDescent="0.2">
      <c r="A130" s="107">
        <v>1</v>
      </c>
      <c r="B130" s="107">
        <v>2156</v>
      </c>
      <c r="C130" s="105" t="s">
        <v>121</v>
      </c>
      <c r="D130" s="109">
        <v>3078.55</v>
      </c>
      <c r="E130" s="44">
        <f t="shared" si="2"/>
        <v>1514.7900000000002</v>
      </c>
      <c r="F130" s="61">
        <f>IFERROR(VLOOKUP(B130,Plan1!B:D,3,0),"0,00")</f>
        <v>1046.71</v>
      </c>
      <c r="G130" s="114">
        <v>517.04999999999995</v>
      </c>
      <c r="H130" s="44">
        <f t="shared" si="3"/>
        <v>1563.76</v>
      </c>
      <c r="I130" s="25" t="str">
        <f>VLOOKUP(B130,'FOLHA RESUMIDA'!C:D,2,0)</f>
        <v>EDLEUSA LUCIA BATISTA DA SILVA</v>
      </c>
    </row>
    <row r="131" spans="1:9" x14ac:dyDescent="0.2">
      <c r="A131" s="107">
        <v>1</v>
      </c>
      <c r="B131" s="107">
        <v>2159</v>
      </c>
      <c r="C131" s="105" t="s">
        <v>122</v>
      </c>
      <c r="D131" s="109">
        <v>5760.97</v>
      </c>
      <c r="E131" s="44">
        <f t="shared" si="2"/>
        <v>1390.4000000000005</v>
      </c>
      <c r="F131" s="61">
        <f>IFERROR(VLOOKUP(B131,Plan1!B:D,3,0),"0,00")</f>
        <v>1958.73</v>
      </c>
      <c r="G131" s="114">
        <v>2411.84</v>
      </c>
      <c r="H131" s="44">
        <f t="shared" si="3"/>
        <v>4370.57</v>
      </c>
      <c r="I131" s="25" t="str">
        <f>VLOOKUP(B131,'FOLHA RESUMIDA'!C:D,2,0)</f>
        <v>FREDERICO JOSE C  DA NOBREGA</v>
      </c>
    </row>
    <row r="132" spans="1:9" x14ac:dyDescent="0.2">
      <c r="A132" s="107">
        <v>1</v>
      </c>
      <c r="B132" s="107">
        <v>2161</v>
      </c>
      <c r="C132" s="105" t="s">
        <v>123</v>
      </c>
      <c r="D132" s="109">
        <v>6927.61</v>
      </c>
      <c r="E132" s="44">
        <f t="shared" si="2"/>
        <v>3036.7</v>
      </c>
      <c r="F132" s="61">
        <f>IFERROR(VLOOKUP(B132,Plan1!B:D,3,0),"0,00")</f>
        <v>1454.33</v>
      </c>
      <c r="G132" s="114">
        <v>2436.58</v>
      </c>
      <c r="H132" s="44">
        <f t="shared" si="3"/>
        <v>3890.91</v>
      </c>
      <c r="I132" s="25" t="str">
        <f>VLOOKUP(B132,'FOLHA RESUMIDA'!C:D,2,0)</f>
        <v>WLADIMIR MACHADO DO E  SANTO</v>
      </c>
    </row>
    <row r="133" spans="1:9" x14ac:dyDescent="0.2">
      <c r="A133" s="107">
        <v>1</v>
      </c>
      <c r="B133" s="107">
        <v>2181</v>
      </c>
      <c r="C133" s="105" t="s">
        <v>124</v>
      </c>
      <c r="D133" s="109">
        <v>10516.85</v>
      </c>
      <c r="E133" s="44">
        <f t="shared" si="2"/>
        <v>3968.67</v>
      </c>
      <c r="F133" s="61">
        <f>IFERROR(VLOOKUP(B133,Plan1!B:D,3,0),"0,00")</f>
        <v>3575.73</v>
      </c>
      <c r="G133" s="114">
        <v>2972.45</v>
      </c>
      <c r="H133" s="44">
        <f t="shared" si="3"/>
        <v>6548.18</v>
      </c>
      <c r="I133" s="25" t="str">
        <f>VLOOKUP(B133,'FOLHA RESUMIDA'!C:D,2,0)</f>
        <v>ELCY SILVA DE ARAUJO</v>
      </c>
    </row>
    <row r="134" spans="1:9" x14ac:dyDescent="0.2">
      <c r="A134" s="107">
        <v>1</v>
      </c>
      <c r="B134" s="107">
        <v>2274</v>
      </c>
      <c r="C134" s="105" t="s">
        <v>125</v>
      </c>
      <c r="D134" s="109">
        <v>14469.72</v>
      </c>
      <c r="E134" s="44">
        <f t="shared" ref="E134:E197" si="4">D134-H134</f>
        <v>4511.0499999999993</v>
      </c>
      <c r="F134" s="61">
        <f>IFERROR(VLOOKUP(B134,Plan1!B:D,3,0),"0,00")</f>
        <v>4919.7</v>
      </c>
      <c r="G134" s="114">
        <v>5038.97</v>
      </c>
      <c r="H134" s="44">
        <f t="shared" ref="H134:H197" si="5">F134+G134</f>
        <v>9958.67</v>
      </c>
      <c r="I134" s="25" t="str">
        <f>VLOOKUP(B134,'FOLHA RESUMIDA'!C:D,2,0)</f>
        <v>DJALMA LIMA DE OLIVEIRA DANTAS</v>
      </c>
    </row>
    <row r="135" spans="1:9" x14ac:dyDescent="0.2">
      <c r="A135" s="107">
        <v>1</v>
      </c>
      <c r="B135" s="107">
        <v>2280</v>
      </c>
      <c r="C135" s="105" t="s">
        <v>126</v>
      </c>
      <c r="D135" s="109">
        <v>2742.96</v>
      </c>
      <c r="E135" s="44">
        <f t="shared" si="4"/>
        <v>286.30999999999995</v>
      </c>
      <c r="F135" s="61">
        <f>IFERROR(VLOOKUP(B135,Plan1!B:D,3,0),"0,00")</f>
        <v>932.61</v>
      </c>
      <c r="G135" s="114">
        <v>1524.04</v>
      </c>
      <c r="H135" s="44">
        <f t="shared" si="5"/>
        <v>2456.65</v>
      </c>
      <c r="I135" s="25" t="str">
        <f>VLOOKUP(B135,'FOLHA RESUMIDA'!C:D,2,0)</f>
        <v>JACQUELINE CESAR DE GUSMAO</v>
      </c>
    </row>
    <row r="136" spans="1:9" x14ac:dyDescent="0.2">
      <c r="A136" s="107">
        <v>1</v>
      </c>
      <c r="B136" s="107">
        <v>2291</v>
      </c>
      <c r="C136" s="105" t="s">
        <v>127</v>
      </c>
      <c r="D136" s="109">
        <v>3797.94</v>
      </c>
      <c r="E136" s="44">
        <f t="shared" si="4"/>
        <v>1366.2199999999998</v>
      </c>
      <c r="F136" s="61">
        <f>IFERROR(VLOOKUP(B136,Plan1!B:D,3,0),"0,00")</f>
        <v>1291.3</v>
      </c>
      <c r="G136" s="114">
        <v>1140.42</v>
      </c>
      <c r="H136" s="44">
        <f t="shared" si="5"/>
        <v>2431.7200000000003</v>
      </c>
      <c r="I136" s="25" t="str">
        <f>VLOOKUP(B136,'FOLHA RESUMIDA'!C:D,2,0)</f>
        <v>PAULO PEDROSA VICTOR NETO</v>
      </c>
    </row>
    <row r="137" spans="1:9" x14ac:dyDescent="0.2">
      <c r="A137" s="107">
        <v>1</v>
      </c>
      <c r="B137" s="107">
        <v>2295</v>
      </c>
      <c r="C137" s="105" t="s">
        <v>128</v>
      </c>
      <c r="D137" s="109">
        <v>5063.92</v>
      </c>
      <c r="E137" s="44">
        <f t="shared" si="4"/>
        <v>5063.92</v>
      </c>
      <c r="F137" s="61" t="str">
        <f>IFERROR(VLOOKUP(B137,Plan1!B:D,3,0),"0,00")</f>
        <v>0,00</v>
      </c>
      <c r="G137" s="114">
        <v>0</v>
      </c>
      <c r="H137" s="44">
        <f t="shared" si="5"/>
        <v>0</v>
      </c>
      <c r="I137" s="25" t="str">
        <f>VLOOKUP(B137,'FOLHA RESUMIDA'!C:D,2,0)</f>
        <v>VINCENZO PAPARIELLO</v>
      </c>
    </row>
    <row r="138" spans="1:9" x14ac:dyDescent="0.2">
      <c r="A138" s="107">
        <v>1</v>
      </c>
      <c r="B138" s="107">
        <v>2308</v>
      </c>
      <c r="C138" s="105" t="s">
        <v>129</v>
      </c>
      <c r="D138" s="109">
        <v>2742.96</v>
      </c>
      <c r="E138" s="44">
        <f t="shared" si="4"/>
        <v>1313.0700000000002</v>
      </c>
      <c r="F138" s="61">
        <f>IFERROR(VLOOKUP(B138,Plan1!B:D,3,0),"0,00")</f>
        <v>932.61</v>
      </c>
      <c r="G138" s="114">
        <v>497.28</v>
      </c>
      <c r="H138" s="44">
        <f t="shared" si="5"/>
        <v>1429.8899999999999</v>
      </c>
      <c r="I138" s="25" t="str">
        <f>VLOOKUP(B138,'FOLHA RESUMIDA'!C:D,2,0)</f>
        <v>ADEILDO CARLOS DIAS BEZERRA</v>
      </c>
    </row>
    <row r="139" spans="1:9" x14ac:dyDescent="0.2">
      <c r="A139" s="107">
        <v>1</v>
      </c>
      <c r="B139" s="107">
        <v>2330</v>
      </c>
      <c r="C139" s="105" t="s">
        <v>130</v>
      </c>
      <c r="D139" s="109">
        <v>6571.92</v>
      </c>
      <c r="E139" s="44">
        <f t="shared" si="4"/>
        <v>2457.83</v>
      </c>
      <c r="F139" s="61">
        <f>IFERROR(VLOOKUP(B139,Plan1!B:D,3,0),"0,00")</f>
        <v>2104.84</v>
      </c>
      <c r="G139" s="114">
        <v>2009.25</v>
      </c>
      <c r="H139" s="44">
        <f t="shared" si="5"/>
        <v>4114.09</v>
      </c>
      <c r="I139" s="25" t="str">
        <f>VLOOKUP(B139,'FOLHA RESUMIDA'!C:D,2,0)</f>
        <v>ERICK RENAN PEREIRA DE ACIOLI</v>
      </c>
    </row>
    <row r="140" spans="1:9" x14ac:dyDescent="0.2">
      <c r="A140" s="107">
        <v>1</v>
      </c>
      <c r="B140" s="107">
        <v>2337</v>
      </c>
      <c r="C140" s="105" t="s">
        <v>131</v>
      </c>
      <c r="D140" s="109">
        <v>5191.91</v>
      </c>
      <c r="E140" s="44">
        <f t="shared" si="4"/>
        <v>1447.83</v>
      </c>
      <c r="F140" s="61">
        <f>IFERROR(VLOOKUP(B140,Plan1!B:D,3,0),"0,00")</f>
        <v>1765.25</v>
      </c>
      <c r="G140" s="114">
        <v>1978.83</v>
      </c>
      <c r="H140" s="44">
        <f t="shared" si="5"/>
        <v>3744.08</v>
      </c>
      <c r="I140" s="25" t="str">
        <f>VLOOKUP(B140,'FOLHA RESUMIDA'!C:D,2,0)</f>
        <v>FLAVIA PATRICIA M  MEDEIROS</v>
      </c>
    </row>
    <row r="141" spans="1:9" x14ac:dyDescent="0.2">
      <c r="A141" s="107">
        <v>1</v>
      </c>
      <c r="B141" s="107">
        <v>2339</v>
      </c>
      <c r="C141" s="105" t="s">
        <v>132</v>
      </c>
      <c r="D141" s="109">
        <v>8594.1299999999992</v>
      </c>
      <c r="E141" s="44">
        <f t="shared" si="4"/>
        <v>2368.0399999999991</v>
      </c>
      <c r="F141" s="61">
        <f>IFERROR(VLOOKUP(B141,Plan1!B:D,3,0),"0,00")</f>
        <v>2922</v>
      </c>
      <c r="G141" s="114">
        <v>3304.09</v>
      </c>
      <c r="H141" s="44">
        <f t="shared" si="5"/>
        <v>6226.09</v>
      </c>
      <c r="I141" s="25" t="str">
        <f>VLOOKUP(B141,'FOLHA RESUMIDA'!C:D,2,0)</f>
        <v>DEBORAH BEZERRA MONTEIRO</v>
      </c>
    </row>
    <row r="142" spans="1:9" x14ac:dyDescent="0.2">
      <c r="A142" s="107">
        <v>1</v>
      </c>
      <c r="B142" s="107">
        <v>2342</v>
      </c>
      <c r="C142" s="105" t="s">
        <v>133</v>
      </c>
      <c r="D142" s="109">
        <v>7185.84</v>
      </c>
      <c r="E142" s="44">
        <f t="shared" si="4"/>
        <v>3413</v>
      </c>
      <c r="F142" s="61">
        <f>IFERROR(VLOOKUP(B142,Plan1!B:D,3,0),"0,00")</f>
        <v>2443.1799999999998</v>
      </c>
      <c r="G142" s="114">
        <v>1329.66</v>
      </c>
      <c r="H142" s="44">
        <f t="shared" si="5"/>
        <v>3772.84</v>
      </c>
      <c r="I142" s="25" t="str">
        <f>VLOOKUP(B142,'FOLHA RESUMIDA'!C:D,2,0)</f>
        <v>MARCOS ANDRE CUNHA DE OLIVEIRA</v>
      </c>
    </row>
    <row r="143" spans="1:9" x14ac:dyDescent="0.2">
      <c r="A143" s="107">
        <v>1</v>
      </c>
      <c r="B143" s="107">
        <v>2343</v>
      </c>
      <c r="C143" s="105" t="s">
        <v>134</v>
      </c>
      <c r="D143" s="109">
        <v>8594.1299999999992</v>
      </c>
      <c r="E143" s="44">
        <f t="shared" si="4"/>
        <v>2117.3899999999994</v>
      </c>
      <c r="F143" s="61">
        <f>IFERROR(VLOOKUP(B143,Plan1!B:D,3,0),"0,00")</f>
        <v>2922</v>
      </c>
      <c r="G143" s="114">
        <v>3554.74</v>
      </c>
      <c r="H143" s="44">
        <f t="shared" si="5"/>
        <v>6476.74</v>
      </c>
      <c r="I143" s="25" t="str">
        <f>VLOOKUP(B143,'FOLHA RESUMIDA'!C:D,2,0)</f>
        <v>SEVERINO GRANGEIRO JUNIOR</v>
      </c>
    </row>
    <row r="144" spans="1:9" x14ac:dyDescent="0.2">
      <c r="A144" s="107">
        <v>1</v>
      </c>
      <c r="B144" s="107">
        <v>2344</v>
      </c>
      <c r="C144" s="105" t="s">
        <v>135</v>
      </c>
      <c r="D144" s="109">
        <v>5191.91</v>
      </c>
      <c r="E144" s="44">
        <f t="shared" si="4"/>
        <v>974.5</v>
      </c>
      <c r="F144" s="61">
        <f>IFERROR(VLOOKUP(B144,Plan1!B:D,3,0),"0,00")</f>
        <v>1765.25</v>
      </c>
      <c r="G144" s="114">
        <v>2452.16</v>
      </c>
      <c r="H144" s="44">
        <f t="shared" si="5"/>
        <v>4217.41</v>
      </c>
      <c r="I144" s="25" t="str">
        <f>VLOOKUP(B144,'FOLHA RESUMIDA'!C:D,2,0)</f>
        <v>AMANDA TATIANE C  DE OLIVEIRA</v>
      </c>
    </row>
    <row r="145" spans="1:9" x14ac:dyDescent="0.2">
      <c r="A145" s="107">
        <v>1</v>
      </c>
      <c r="B145" s="107">
        <v>2351</v>
      </c>
      <c r="C145" s="105" t="s">
        <v>136</v>
      </c>
      <c r="D145" s="109">
        <v>1487.05</v>
      </c>
      <c r="E145" s="44">
        <f t="shared" si="4"/>
        <v>1215.24</v>
      </c>
      <c r="F145" s="61">
        <f>IFERROR(VLOOKUP(B145,Plan1!B:D,3,0),"0,00")</f>
        <v>74.349999999999994</v>
      </c>
      <c r="G145" s="114">
        <v>197.46</v>
      </c>
      <c r="H145" s="44">
        <f t="shared" si="5"/>
        <v>271.81</v>
      </c>
      <c r="I145" s="25" t="str">
        <f>VLOOKUP(B145,'FOLHA RESUMIDA'!C:D,2,0)</f>
        <v>CLAUDIA SALVINA DE SANTANA</v>
      </c>
    </row>
    <row r="146" spans="1:9" x14ac:dyDescent="0.2">
      <c r="A146" s="107">
        <v>1</v>
      </c>
      <c r="B146" s="107">
        <v>2363</v>
      </c>
      <c r="C146" s="105" t="s">
        <v>137</v>
      </c>
      <c r="D146" s="109">
        <v>2072.64</v>
      </c>
      <c r="E146" s="44">
        <f t="shared" si="4"/>
        <v>853.04</v>
      </c>
      <c r="F146" s="61">
        <f>IFERROR(VLOOKUP(B146,Plan1!B:D,3,0),"0,00")</f>
        <v>557.42999999999995</v>
      </c>
      <c r="G146" s="114">
        <v>662.17</v>
      </c>
      <c r="H146" s="44">
        <f t="shared" si="5"/>
        <v>1219.5999999999999</v>
      </c>
      <c r="I146" s="25" t="str">
        <f>VLOOKUP(B146,'FOLHA RESUMIDA'!C:D,2,0)</f>
        <v>MIRIAM ALVES BASTOS DA SILVA</v>
      </c>
    </row>
    <row r="147" spans="1:9" x14ac:dyDescent="0.2">
      <c r="A147" s="107">
        <v>1</v>
      </c>
      <c r="B147" s="107">
        <v>2367</v>
      </c>
      <c r="C147" s="105" t="s">
        <v>138</v>
      </c>
      <c r="D147" s="109">
        <v>1715.29</v>
      </c>
      <c r="E147" s="44">
        <f t="shared" si="4"/>
        <v>1063.4899999999998</v>
      </c>
      <c r="F147" s="61">
        <f>IFERROR(VLOOKUP(B147,Plan1!B:D,3,0),"0,00")</f>
        <v>582.83000000000004</v>
      </c>
      <c r="G147" s="114">
        <v>68.97</v>
      </c>
      <c r="H147" s="44">
        <f t="shared" si="5"/>
        <v>651.80000000000007</v>
      </c>
      <c r="I147" s="25" t="str">
        <f>VLOOKUP(B147,'FOLHA RESUMIDA'!C:D,2,0)</f>
        <v>PRISCILLA RODRIGUES P DA SILVA</v>
      </c>
    </row>
    <row r="148" spans="1:9" x14ac:dyDescent="0.2">
      <c r="A148" s="107">
        <v>1</v>
      </c>
      <c r="B148" s="107">
        <v>2371</v>
      </c>
      <c r="C148" s="105" t="s">
        <v>139</v>
      </c>
      <c r="D148" s="109">
        <v>1008.43</v>
      </c>
      <c r="E148" s="44">
        <f t="shared" si="4"/>
        <v>1008.43</v>
      </c>
      <c r="F148" s="61" t="str">
        <f>IFERROR(VLOOKUP(B148,Plan1!B:D,3,0),"0,00")</f>
        <v>0,00</v>
      </c>
      <c r="G148" s="114">
        <v>0</v>
      </c>
      <c r="H148" s="44">
        <f t="shared" si="5"/>
        <v>0</v>
      </c>
      <c r="I148" s="25" t="str">
        <f>VLOOKUP(B148,'FOLHA RESUMIDA'!C:D,2,0)</f>
        <v>SUZELLE TRAJANO BENTO</v>
      </c>
    </row>
    <row r="149" spans="1:9" x14ac:dyDescent="0.2">
      <c r="A149" s="107">
        <v>1</v>
      </c>
      <c r="B149" s="107">
        <v>2382</v>
      </c>
      <c r="C149" s="105" t="s">
        <v>140</v>
      </c>
      <c r="D149" s="109">
        <v>10931.38</v>
      </c>
      <c r="E149" s="44">
        <f t="shared" si="4"/>
        <v>3654.3899999999994</v>
      </c>
      <c r="F149" s="61">
        <f>IFERROR(VLOOKUP(B149,Plan1!B:D,3,0),"0,00")</f>
        <v>3716.67</v>
      </c>
      <c r="G149" s="114">
        <v>3560.32</v>
      </c>
      <c r="H149" s="44">
        <f t="shared" si="5"/>
        <v>7276.99</v>
      </c>
      <c r="I149" s="25" t="str">
        <f>VLOOKUP(B149,'FOLHA RESUMIDA'!C:D,2,0)</f>
        <v>AILA KARLA MOTA SANTANA</v>
      </c>
    </row>
    <row r="150" spans="1:9" x14ac:dyDescent="0.2">
      <c r="A150" s="107">
        <v>1</v>
      </c>
      <c r="B150" s="107">
        <v>2384</v>
      </c>
      <c r="C150" s="105" t="s">
        <v>141</v>
      </c>
      <c r="D150" s="109">
        <v>2117.6</v>
      </c>
      <c r="E150" s="44">
        <f t="shared" si="4"/>
        <v>451.90999999999985</v>
      </c>
      <c r="F150" s="61">
        <f>IFERROR(VLOOKUP(B150,Plan1!B:D,3,0),"0,00")</f>
        <v>582.83000000000004</v>
      </c>
      <c r="G150" s="114">
        <v>1082.8599999999999</v>
      </c>
      <c r="H150" s="44">
        <f t="shared" si="5"/>
        <v>1665.69</v>
      </c>
      <c r="I150" s="25" t="str">
        <f>VLOOKUP(B150,'FOLHA RESUMIDA'!C:D,2,0)</f>
        <v>KATIA MIRANDA DE ARAUJO LOPES</v>
      </c>
    </row>
    <row r="151" spans="1:9" x14ac:dyDescent="0.2">
      <c r="A151" s="107">
        <v>1</v>
      </c>
      <c r="B151" s="107">
        <v>2392</v>
      </c>
      <c r="C151" s="105" t="s">
        <v>142</v>
      </c>
      <c r="D151" s="109">
        <v>4009.52</v>
      </c>
      <c r="E151" s="44">
        <f t="shared" si="4"/>
        <v>1185.1199999999999</v>
      </c>
      <c r="F151" s="61">
        <f>IFERROR(VLOOKUP(B151,Plan1!B:D,3,0),"0,00")</f>
        <v>1260.77</v>
      </c>
      <c r="G151" s="114">
        <v>1563.63</v>
      </c>
      <c r="H151" s="44">
        <f t="shared" si="5"/>
        <v>2824.4</v>
      </c>
      <c r="I151" s="25" t="str">
        <f>VLOOKUP(B151,'FOLHA RESUMIDA'!C:D,2,0)</f>
        <v>KLEYTON DA SILVA A PEREIRA</v>
      </c>
    </row>
    <row r="152" spans="1:9" x14ac:dyDescent="0.2">
      <c r="A152" s="107">
        <v>1</v>
      </c>
      <c r="B152" s="107">
        <v>2406</v>
      </c>
      <c r="C152" s="105" t="s">
        <v>143</v>
      </c>
      <c r="D152" s="109">
        <v>1845.15</v>
      </c>
      <c r="E152" s="44">
        <f t="shared" si="4"/>
        <v>672.35000000000014</v>
      </c>
      <c r="F152" s="61">
        <f>IFERROR(VLOOKUP(B152,Plan1!B:D,3,0),"0,00")</f>
        <v>458.59</v>
      </c>
      <c r="G152" s="114">
        <v>714.21</v>
      </c>
      <c r="H152" s="44">
        <f t="shared" si="5"/>
        <v>1172.8</v>
      </c>
      <c r="I152" s="25" t="str">
        <f>VLOOKUP(B152,'FOLHA RESUMIDA'!C:D,2,0)</f>
        <v>DEYSE MARIA DOS SANTOS SILVA</v>
      </c>
    </row>
    <row r="153" spans="1:9" x14ac:dyDescent="0.2">
      <c r="A153" s="107">
        <v>1</v>
      </c>
      <c r="B153" s="107">
        <v>2414</v>
      </c>
      <c r="C153" s="105" t="s">
        <v>144</v>
      </c>
      <c r="D153" s="109">
        <v>1223.3900000000001</v>
      </c>
      <c r="E153" s="44">
        <f t="shared" si="4"/>
        <v>530.37000000000012</v>
      </c>
      <c r="F153" s="61">
        <f>IFERROR(VLOOKUP(B153,Plan1!B:D,3,0),"0,00")</f>
        <v>415.95</v>
      </c>
      <c r="G153" s="114">
        <v>277.07</v>
      </c>
      <c r="H153" s="44">
        <f t="shared" si="5"/>
        <v>693.02</v>
      </c>
      <c r="I153" s="25" t="str">
        <f>VLOOKUP(B153,'FOLHA RESUMIDA'!C:D,2,0)</f>
        <v>SILAS PINTO BEZERRA</v>
      </c>
    </row>
    <row r="154" spans="1:9" x14ac:dyDescent="0.2">
      <c r="A154" s="107">
        <v>1</v>
      </c>
      <c r="B154" s="107">
        <v>2415</v>
      </c>
      <c r="C154" s="105" t="s">
        <v>145</v>
      </c>
      <c r="D154" s="109">
        <v>10931.38</v>
      </c>
      <c r="E154" s="44">
        <f t="shared" si="4"/>
        <v>2743.4399999999987</v>
      </c>
      <c r="F154" s="61">
        <f>IFERROR(VLOOKUP(B154,Plan1!B:D,3,0),"0,00")</f>
        <v>3716.67</v>
      </c>
      <c r="G154" s="114">
        <v>4471.2700000000004</v>
      </c>
      <c r="H154" s="44">
        <f t="shared" si="5"/>
        <v>8187.9400000000005</v>
      </c>
      <c r="I154" s="25" t="str">
        <f>VLOOKUP(B154,'FOLHA RESUMIDA'!C:D,2,0)</f>
        <v>SILVIA RENATA QUEIROZ DE FARIA</v>
      </c>
    </row>
    <row r="155" spans="1:9" x14ac:dyDescent="0.2">
      <c r="A155" s="107">
        <v>1</v>
      </c>
      <c r="B155" s="107">
        <v>2417</v>
      </c>
      <c r="C155" s="105" t="s">
        <v>146</v>
      </c>
      <c r="D155" s="109">
        <v>1487.05</v>
      </c>
      <c r="E155" s="44">
        <f t="shared" si="4"/>
        <v>440.07999999999993</v>
      </c>
      <c r="F155" s="61">
        <f>IFERROR(VLOOKUP(B155,Plan1!B:D,3,0),"0,00")</f>
        <v>505.6</v>
      </c>
      <c r="G155" s="114">
        <v>541.37</v>
      </c>
      <c r="H155" s="44">
        <f t="shared" si="5"/>
        <v>1046.97</v>
      </c>
      <c r="I155" s="25" t="str">
        <f>VLOOKUP(B155,'FOLHA RESUMIDA'!C:D,2,0)</f>
        <v>ZILDA FRUTUOSO DA SILVA</v>
      </c>
    </row>
    <row r="156" spans="1:9" x14ac:dyDescent="0.2">
      <c r="A156" s="107">
        <v>1</v>
      </c>
      <c r="B156" s="107">
        <v>2420</v>
      </c>
      <c r="C156" s="105" t="s">
        <v>147</v>
      </c>
      <c r="D156" s="109">
        <v>11232.76</v>
      </c>
      <c r="E156" s="44">
        <f t="shared" si="4"/>
        <v>2722.0500000000011</v>
      </c>
      <c r="F156" s="61">
        <f>IFERROR(VLOOKUP(B156,Plan1!B:D,3,0),"0,00")</f>
        <v>3716.67</v>
      </c>
      <c r="G156" s="114">
        <v>4794.04</v>
      </c>
      <c r="H156" s="44">
        <f t="shared" si="5"/>
        <v>8510.7099999999991</v>
      </c>
      <c r="I156" s="25" t="str">
        <f>VLOOKUP(B156,'FOLHA RESUMIDA'!C:D,2,0)</f>
        <v>TEREZA RAQUEL F ALMEIDA</v>
      </c>
    </row>
    <row r="157" spans="1:9" x14ac:dyDescent="0.2">
      <c r="A157" s="107">
        <v>1</v>
      </c>
      <c r="B157" s="107">
        <v>2421</v>
      </c>
      <c r="C157" s="105" t="s">
        <v>148</v>
      </c>
      <c r="D157" s="109">
        <v>5282.22</v>
      </c>
      <c r="E157" s="44">
        <f t="shared" si="4"/>
        <v>1574.9100000000003</v>
      </c>
      <c r="F157" s="61">
        <f>IFERROR(VLOOKUP(B157,Plan1!B:D,3,0),"0,00")</f>
        <v>1795.95</v>
      </c>
      <c r="G157" s="114">
        <v>1911.36</v>
      </c>
      <c r="H157" s="44">
        <f t="shared" si="5"/>
        <v>3707.31</v>
      </c>
      <c r="I157" s="25" t="str">
        <f>VLOOKUP(B157,'FOLHA RESUMIDA'!C:D,2,0)</f>
        <v>ANA CLAUDIA NUNES DE MOURA</v>
      </c>
    </row>
    <row r="158" spans="1:9" x14ac:dyDescent="0.2">
      <c r="A158" s="107">
        <v>1</v>
      </c>
      <c r="B158" s="107">
        <v>2437</v>
      </c>
      <c r="C158" s="105" t="s">
        <v>149</v>
      </c>
      <c r="D158" s="109">
        <v>1714.22</v>
      </c>
      <c r="E158" s="44">
        <f t="shared" si="4"/>
        <v>361.45000000000005</v>
      </c>
      <c r="F158" s="61">
        <f>IFERROR(VLOOKUP(B158,Plan1!B:D,3,0),"0,00")</f>
        <v>582.83000000000004</v>
      </c>
      <c r="G158" s="114">
        <v>769.94</v>
      </c>
      <c r="H158" s="44">
        <f t="shared" si="5"/>
        <v>1352.77</v>
      </c>
      <c r="I158" s="25" t="str">
        <f>VLOOKUP(B158,'FOLHA RESUMIDA'!C:D,2,0)</f>
        <v>CLAUDILENE DE LIMA</v>
      </c>
    </row>
    <row r="159" spans="1:9" x14ac:dyDescent="0.2">
      <c r="A159" s="107">
        <v>1</v>
      </c>
      <c r="B159" s="107">
        <v>2440</v>
      </c>
      <c r="C159" s="105" t="s">
        <v>150</v>
      </c>
      <c r="D159" s="109">
        <v>2601.39</v>
      </c>
      <c r="E159" s="44">
        <f t="shared" si="4"/>
        <v>568.47999999999979</v>
      </c>
      <c r="F159" s="61">
        <f>IFERROR(VLOOKUP(B159,Plan1!B:D,3,0),"0,00")</f>
        <v>882.23</v>
      </c>
      <c r="G159" s="114">
        <v>1150.68</v>
      </c>
      <c r="H159" s="44">
        <f t="shared" si="5"/>
        <v>2032.91</v>
      </c>
      <c r="I159" s="25" t="str">
        <f>VLOOKUP(B159,'FOLHA RESUMIDA'!C:D,2,0)</f>
        <v>ELIANE MOREIRA DE SOUZA</v>
      </c>
    </row>
    <row r="160" spans="1:9" x14ac:dyDescent="0.2">
      <c r="A160" s="107">
        <v>1</v>
      </c>
      <c r="B160" s="107">
        <v>2441</v>
      </c>
      <c r="C160" s="105" t="s">
        <v>151</v>
      </c>
      <c r="D160" s="109">
        <v>1997.35</v>
      </c>
      <c r="E160" s="44">
        <f t="shared" si="4"/>
        <v>1078.1999999999998</v>
      </c>
      <c r="F160" s="61">
        <f>IFERROR(VLOOKUP(B160,Plan1!B:D,3,0),"0,00")</f>
        <v>557.42999999999995</v>
      </c>
      <c r="G160" s="114">
        <v>361.72</v>
      </c>
      <c r="H160" s="44">
        <f t="shared" si="5"/>
        <v>919.15</v>
      </c>
      <c r="I160" s="25" t="str">
        <f>VLOOKUP(B160,'FOLHA RESUMIDA'!C:D,2,0)</f>
        <v>ERIC JOSE SILVA VELOZO</v>
      </c>
    </row>
    <row r="161" spans="1:9" x14ac:dyDescent="0.2">
      <c r="A161" s="107">
        <v>1</v>
      </c>
      <c r="B161" s="107">
        <v>2443</v>
      </c>
      <c r="C161" s="105" t="s">
        <v>545</v>
      </c>
      <c r="D161" s="109">
        <v>1844.9</v>
      </c>
      <c r="E161" s="44">
        <f t="shared" si="4"/>
        <v>349.15000000000009</v>
      </c>
      <c r="F161" s="61">
        <f>IFERROR(VLOOKUP(B161,Plan1!B:D,3,0),"0,00")</f>
        <v>505.6</v>
      </c>
      <c r="G161" s="114">
        <v>990.15</v>
      </c>
      <c r="H161" s="44">
        <f t="shared" si="5"/>
        <v>1495.75</v>
      </c>
      <c r="I161" s="25" t="str">
        <f>VLOOKUP(B161,'FOLHA RESUMIDA'!C:D,2,0)</f>
        <v>GEYZA JANAINA FERREIRA L ALVES</v>
      </c>
    </row>
    <row r="162" spans="1:9" x14ac:dyDescent="0.2">
      <c r="A162" s="107">
        <v>1</v>
      </c>
      <c r="B162" s="107">
        <v>2448</v>
      </c>
      <c r="C162" s="105" t="s">
        <v>152</v>
      </c>
      <c r="D162" s="109">
        <v>3340.82</v>
      </c>
      <c r="E162" s="44">
        <f t="shared" si="4"/>
        <v>964.36000000000013</v>
      </c>
      <c r="F162" s="61">
        <f>IFERROR(VLOOKUP(B162,Plan1!B:D,3,0),"0,00")</f>
        <v>882.23</v>
      </c>
      <c r="G162" s="114">
        <v>1494.23</v>
      </c>
      <c r="H162" s="44">
        <f t="shared" si="5"/>
        <v>2376.46</v>
      </c>
      <c r="I162" s="25" t="str">
        <f>VLOOKUP(B162,'FOLHA RESUMIDA'!C:D,2,0)</f>
        <v>JULIO CESAR DA SILVA</v>
      </c>
    </row>
    <row r="163" spans="1:9" x14ac:dyDescent="0.2">
      <c r="A163" s="107">
        <v>1</v>
      </c>
      <c r="B163" s="107">
        <v>2451</v>
      </c>
      <c r="C163" s="105" t="s">
        <v>153</v>
      </c>
      <c r="D163" s="109">
        <v>1910.44</v>
      </c>
      <c r="E163" s="44">
        <f t="shared" si="4"/>
        <v>260.27</v>
      </c>
      <c r="F163" s="61">
        <f>IFERROR(VLOOKUP(B163,Plan1!B:D,3,0),"0,00")</f>
        <v>872.52</v>
      </c>
      <c r="G163" s="114">
        <v>777.65</v>
      </c>
      <c r="H163" s="44">
        <f t="shared" si="5"/>
        <v>1650.17</v>
      </c>
      <c r="I163" s="25" t="str">
        <f>VLOOKUP(B163,'FOLHA RESUMIDA'!C:D,2,0)</f>
        <v>MANUELLA BOMFIM DA SILVA</v>
      </c>
    </row>
    <row r="164" spans="1:9" x14ac:dyDescent="0.2">
      <c r="A164" s="107">
        <v>1</v>
      </c>
      <c r="B164" s="107">
        <v>2460</v>
      </c>
      <c r="C164" s="105" t="s">
        <v>154</v>
      </c>
      <c r="D164" s="109">
        <v>1901.46</v>
      </c>
      <c r="E164" s="44">
        <f t="shared" si="4"/>
        <v>511.65000000000009</v>
      </c>
      <c r="F164" s="61">
        <f>IFERROR(VLOOKUP(B164,Plan1!B:D,3,0),"0,00")</f>
        <v>505.6</v>
      </c>
      <c r="G164" s="114">
        <v>884.21</v>
      </c>
      <c r="H164" s="44">
        <f t="shared" si="5"/>
        <v>1389.81</v>
      </c>
      <c r="I164" s="25" t="str">
        <f>VLOOKUP(B164,'FOLHA RESUMIDA'!C:D,2,0)</f>
        <v>VIVIANE OLIMPIO DOS SANTOS</v>
      </c>
    </row>
    <row r="165" spans="1:9" x14ac:dyDescent="0.2">
      <c r="A165" s="107">
        <v>1</v>
      </c>
      <c r="B165" s="107">
        <v>2468</v>
      </c>
      <c r="C165" s="105" t="s">
        <v>155</v>
      </c>
      <c r="D165" s="109">
        <v>7095.25</v>
      </c>
      <c r="E165" s="44">
        <f t="shared" si="4"/>
        <v>3074.3999999999996</v>
      </c>
      <c r="F165" s="61">
        <f>IFERROR(VLOOKUP(B165,Plan1!B:D,3,0),"0,00")</f>
        <v>2309.92</v>
      </c>
      <c r="G165" s="114">
        <v>1710.93</v>
      </c>
      <c r="H165" s="44">
        <f t="shared" si="5"/>
        <v>4020.8500000000004</v>
      </c>
      <c r="I165" s="25" t="str">
        <f>VLOOKUP(B165,'FOLHA RESUMIDA'!C:D,2,0)</f>
        <v>ANA GERTRUDES DE A F GUERRA</v>
      </c>
    </row>
    <row r="166" spans="1:9" x14ac:dyDescent="0.2">
      <c r="A166" s="107">
        <v>1</v>
      </c>
      <c r="B166" s="107">
        <v>2474</v>
      </c>
      <c r="C166" s="105" t="s">
        <v>156</v>
      </c>
      <c r="D166" s="109">
        <v>11739.18</v>
      </c>
      <c r="E166" s="44">
        <f t="shared" si="4"/>
        <v>3429.66</v>
      </c>
      <c r="F166" s="61">
        <f>IFERROR(VLOOKUP(B166,Plan1!B:D,3,0),"0,00")</f>
        <v>3888.85</v>
      </c>
      <c r="G166" s="114">
        <v>4420.67</v>
      </c>
      <c r="H166" s="44">
        <f t="shared" si="5"/>
        <v>8309.52</v>
      </c>
      <c r="I166" s="25" t="str">
        <f>VLOOKUP(B166,'FOLHA RESUMIDA'!C:D,2,0)</f>
        <v>MARIA ROSEANE DOS A CLEMENTINO</v>
      </c>
    </row>
    <row r="167" spans="1:9" x14ac:dyDescent="0.2">
      <c r="A167" s="107">
        <v>50</v>
      </c>
      <c r="B167" s="107">
        <v>2478</v>
      </c>
      <c r="C167" s="105" t="s">
        <v>453</v>
      </c>
      <c r="D167" s="109">
        <v>4626.9799999999996</v>
      </c>
      <c r="E167" s="44">
        <f t="shared" si="4"/>
        <v>812.72999999999956</v>
      </c>
      <c r="F167" s="61">
        <f>IFERROR(VLOOKUP(B167,Plan1!B:D,3,0),"0,00")</f>
        <v>1573.17</v>
      </c>
      <c r="G167" s="114">
        <v>2241.08</v>
      </c>
      <c r="H167" s="44">
        <f t="shared" si="5"/>
        <v>3814.25</v>
      </c>
      <c r="I167" s="25" t="str">
        <f>VLOOKUP(B167,'FOLHA RESUMIDA'!C:D,2,0)</f>
        <v>ROGERIO MOURA VIEIRA</v>
      </c>
    </row>
    <row r="168" spans="1:9" x14ac:dyDescent="0.2">
      <c r="A168" s="107">
        <v>20</v>
      </c>
      <c r="B168" s="107">
        <v>2481</v>
      </c>
      <c r="C168" s="105" t="s">
        <v>425</v>
      </c>
      <c r="D168" s="109">
        <v>4626.9799999999996</v>
      </c>
      <c r="E168" s="44">
        <f t="shared" si="4"/>
        <v>1116.9399999999996</v>
      </c>
      <c r="F168" s="61">
        <f>IFERROR(VLOOKUP(B168,Plan1!B:D,3,0),"0,00")</f>
        <v>1573.17</v>
      </c>
      <c r="G168" s="114">
        <v>1936.87</v>
      </c>
      <c r="H168" s="44">
        <f t="shared" si="5"/>
        <v>3510.04</v>
      </c>
      <c r="I168" s="25" t="str">
        <f>VLOOKUP(B168,'FOLHA RESUMIDA'!C:D,2,0)</f>
        <v>RAFAELLA MICHELLE DE L MIRANDA</v>
      </c>
    </row>
    <row r="169" spans="1:9" x14ac:dyDescent="0.2">
      <c r="A169" s="107">
        <v>39</v>
      </c>
      <c r="B169" s="107">
        <v>2484</v>
      </c>
      <c r="C169" s="105" t="s">
        <v>446</v>
      </c>
      <c r="D169" s="109">
        <v>4858.32</v>
      </c>
      <c r="E169" s="44">
        <f t="shared" si="4"/>
        <v>1405.79</v>
      </c>
      <c r="F169" s="61">
        <f>IFERROR(VLOOKUP(B169,Plan1!B:D,3,0),"0,00")</f>
        <v>1651.83</v>
      </c>
      <c r="G169" s="114">
        <v>1800.7</v>
      </c>
      <c r="H169" s="44">
        <f t="shared" si="5"/>
        <v>3452.5299999999997</v>
      </c>
      <c r="I169" s="25" t="str">
        <f>VLOOKUP(B169,'FOLHA RESUMIDA'!C:D,2,0)</f>
        <v>ARLEY ANDERSON TAVARES MOREIRA</v>
      </c>
    </row>
    <row r="170" spans="1:9" x14ac:dyDescent="0.2">
      <c r="A170" s="107">
        <v>1</v>
      </c>
      <c r="B170" s="107">
        <v>2490</v>
      </c>
      <c r="C170" s="105" t="s">
        <v>157</v>
      </c>
      <c r="D170" s="109">
        <v>807.32</v>
      </c>
      <c r="E170" s="44">
        <f t="shared" si="4"/>
        <v>807.32</v>
      </c>
      <c r="F170" s="61" t="str">
        <f>IFERROR(VLOOKUP(B170,Plan1!B:D,3,0),"0,00")</f>
        <v>0,00</v>
      </c>
      <c r="G170" s="114">
        <v>0</v>
      </c>
      <c r="H170" s="44">
        <f t="shared" si="5"/>
        <v>0</v>
      </c>
      <c r="I170" s="25" t="str">
        <f>VLOOKUP(B170,'FOLHA RESUMIDA'!C:D,2,0)</f>
        <v>PAULO EDUARDO SANTOS FERREIRA</v>
      </c>
    </row>
    <row r="171" spans="1:9" x14ac:dyDescent="0.2">
      <c r="A171" s="107">
        <v>1</v>
      </c>
      <c r="B171" s="107">
        <v>2493</v>
      </c>
      <c r="C171" s="105" t="s">
        <v>158</v>
      </c>
      <c r="D171" s="109">
        <v>3793.87</v>
      </c>
      <c r="E171" s="44">
        <f t="shared" si="4"/>
        <v>1266.5299999999997</v>
      </c>
      <c r="F171" s="61">
        <f>IFERROR(VLOOKUP(B171,Plan1!B:D,3,0),"0,00")</f>
        <v>1289.92</v>
      </c>
      <c r="G171" s="114">
        <v>1237.42</v>
      </c>
      <c r="H171" s="44">
        <f t="shared" si="5"/>
        <v>2527.34</v>
      </c>
      <c r="I171" s="25" t="str">
        <f>VLOOKUP(B171,'FOLHA RESUMIDA'!C:D,2,0)</f>
        <v>CRISTIANE R  DE O  GONCALVES</v>
      </c>
    </row>
    <row r="172" spans="1:9" x14ac:dyDescent="0.2">
      <c r="A172" s="107">
        <v>1</v>
      </c>
      <c r="B172" s="107">
        <v>2498</v>
      </c>
      <c r="C172" s="105" t="s">
        <v>159</v>
      </c>
      <c r="D172" s="109">
        <v>2015.6</v>
      </c>
      <c r="E172" s="44">
        <f t="shared" si="4"/>
        <v>548.67999999999984</v>
      </c>
      <c r="F172" s="61">
        <f>IFERROR(VLOOKUP(B172,Plan1!B:D,3,0),"0,00")</f>
        <v>582.83000000000004</v>
      </c>
      <c r="G172" s="114">
        <v>884.09</v>
      </c>
      <c r="H172" s="44">
        <f t="shared" si="5"/>
        <v>1466.92</v>
      </c>
      <c r="I172" s="25" t="str">
        <f>VLOOKUP(B172,'FOLHA RESUMIDA'!C:D,2,0)</f>
        <v>TEREZINHA DE J  DE L  M  NETA</v>
      </c>
    </row>
    <row r="173" spans="1:9" x14ac:dyDescent="0.2">
      <c r="A173" s="107">
        <v>1</v>
      </c>
      <c r="B173" s="107">
        <v>2502</v>
      </c>
      <c r="C173" s="105" t="s">
        <v>160</v>
      </c>
      <c r="D173" s="109">
        <v>1714.22</v>
      </c>
      <c r="E173" s="44">
        <f t="shared" si="4"/>
        <v>629.78</v>
      </c>
      <c r="F173" s="61">
        <f>IFERROR(VLOOKUP(B173,Plan1!B:D,3,0),"0,00")</f>
        <v>582.83000000000004</v>
      </c>
      <c r="G173" s="114">
        <v>501.61</v>
      </c>
      <c r="H173" s="44">
        <f t="shared" si="5"/>
        <v>1084.44</v>
      </c>
      <c r="I173" s="25" t="str">
        <f>VLOOKUP(B173,'FOLHA RESUMIDA'!C:D,2,0)</f>
        <v>PAULO ROBERTO DA SILVA CUNHA</v>
      </c>
    </row>
    <row r="174" spans="1:9" x14ac:dyDescent="0.2">
      <c r="A174" s="107">
        <v>1</v>
      </c>
      <c r="B174" s="107">
        <v>2503</v>
      </c>
      <c r="C174" s="105" t="s">
        <v>161</v>
      </c>
      <c r="D174" s="109">
        <v>4626.9799999999996</v>
      </c>
      <c r="E174" s="44">
        <f t="shared" si="4"/>
        <v>1233.9699999999993</v>
      </c>
      <c r="F174" s="61">
        <f>IFERROR(VLOOKUP(B174,Plan1!B:D,3,0),"0,00")</f>
        <v>1573.17</v>
      </c>
      <c r="G174" s="114">
        <v>1819.84</v>
      </c>
      <c r="H174" s="44">
        <f t="shared" si="5"/>
        <v>3393.01</v>
      </c>
      <c r="I174" s="25" t="str">
        <f>VLOOKUP(B174,'FOLHA RESUMIDA'!C:D,2,0)</f>
        <v>TACIZO LUIZ PEREIRA DA SILVA</v>
      </c>
    </row>
    <row r="175" spans="1:9" x14ac:dyDescent="0.2">
      <c r="A175" s="107">
        <v>1</v>
      </c>
      <c r="B175" s="107">
        <v>2504</v>
      </c>
      <c r="C175" s="105" t="s">
        <v>162</v>
      </c>
      <c r="D175" s="109">
        <v>1265.98</v>
      </c>
      <c r="E175" s="44">
        <f t="shared" si="4"/>
        <v>713.4</v>
      </c>
      <c r="F175" s="61">
        <f>IFERROR(VLOOKUP(B175,Plan1!B:D,3,0),"0,00")</f>
        <v>430.43</v>
      </c>
      <c r="G175" s="114">
        <v>122.15</v>
      </c>
      <c r="H175" s="44">
        <f t="shared" si="5"/>
        <v>552.58000000000004</v>
      </c>
      <c r="I175" s="25" t="str">
        <f>VLOOKUP(B175,'FOLHA RESUMIDA'!C:D,2,0)</f>
        <v>RIVALDO GOMES DA SILVA</v>
      </c>
    </row>
    <row r="176" spans="1:9" x14ac:dyDescent="0.2">
      <c r="A176" s="107">
        <v>1</v>
      </c>
      <c r="B176" s="107">
        <v>2506</v>
      </c>
      <c r="C176" s="105" t="s">
        <v>163</v>
      </c>
      <c r="D176" s="109">
        <v>1501.02</v>
      </c>
      <c r="E176" s="44">
        <f t="shared" si="4"/>
        <v>647.3599999999999</v>
      </c>
      <c r="F176" s="61">
        <f>IFERROR(VLOOKUP(B176,Plan1!B:D,3,0),"0,00")</f>
        <v>430.43</v>
      </c>
      <c r="G176" s="114">
        <v>423.23</v>
      </c>
      <c r="H176" s="44">
        <f t="shared" si="5"/>
        <v>853.66000000000008</v>
      </c>
      <c r="I176" s="25" t="str">
        <f>VLOOKUP(B176,'FOLHA RESUMIDA'!C:D,2,0)</f>
        <v>IVETE ANTONIETA B  DE CARVALHO</v>
      </c>
    </row>
    <row r="177" spans="1:9" x14ac:dyDescent="0.2">
      <c r="A177" s="107">
        <v>1</v>
      </c>
      <c r="B177" s="107">
        <v>2507</v>
      </c>
      <c r="C177" s="105" t="s">
        <v>164</v>
      </c>
      <c r="D177" s="109">
        <v>1265.98</v>
      </c>
      <c r="E177" s="44">
        <f t="shared" si="4"/>
        <v>286.78999999999996</v>
      </c>
      <c r="F177" s="61">
        <f>IFERROR(VLOOKUP(B177,Plan1!B:D,3,0),"0,00")</f>
        <v>430.43</v>
      </c>
      <c r="G177" s="114">
        <v>548.76</v>
      </c>
      <c r="H177" s="44">
        <f t="shared" si="5"/>
        <v>979.19</v>
      </c>
      <c r="I177" s="25" t="str">
        <f>VLOOKUP(B177,'FOLHA RESUMIDA'!C:D,2,0)</f>
        <v>ANANIAS TEIXEIRA DE LIMA</v>
      </c>
    </row>
    <row r="178" spans="1:9" x14ac:dyDescent="0.2">
      <c r="A178" s="107">
        <v>1</v>
      </c>
      <c r="B178" s="107">
        <v>2508</v>
      </c>
      <c r="C178" s="105" t="s">
        <v>165</v>
      </c>
      <c r="D178" s="109">
        <v>2742.96</v>
      </c>
      <c r="E178" s="44">
        <f t="shared" si="4"/>
        <v>771.24000000000024</v>
      </c>
      <c r="F178" s="61">
        <f>IFERROR(VLOOKUP(B178,Plan1!B:D,3,0),"0,00")</f>
        <v>932.61</v>
      </c>
      <c r="G178" s="114">
        <v>1039.1099999999999</v>
      </c>
      <c r="H178" s="44">
        <f t="shared" si="5"/>
        <v>1971.7199999999998</v>
      </c>
      <c r="I178" s="25" t="str">
        <f>VLOOKUP(B178,'FOLHA RESUMIDA'!C:D,2,0)</f>
        <v>JOSE ALEXANDRE DE BARROS ALVES</v>
      </c>
    </row>
    <row r="179" spans="1:9" x14ac:dyDescent="0.2">
      <c r="A179" s="107">
        <v>1</v>
      </c>
      <c r="B179" s="107">
        <v>2509</v>
      </c>
      <c r="C179" s="105" t="s">
        <v>166</v>
      </c>
      <c r="D179" s="109">
        <v>1851.77</v>
      </c>
      <c r="E179" s="44">
        <f t="shared" si="4"/>
        <v>1661.87</v>
      </c>
      <c r="F179" s="61">
        <f>IFERROR(VLOOKUP(B179,Plan1!B:D,3,0),"0,00")</f>
        <v>189.9</v>
      </c>
      <c r="G179" s="114">
        <v>0</v>
      </c>
      <c r="H179" s="44">
        <f t="shared" si="5"/>
        <v>189.9</v>
      </c>
      <c r="I179" s="25" t="str">
        <f>VLOOKUP(B179,'FOLHA RESUMIDA'!C:D,2,0)</f>
        <v>ALDEMIR NASCIMENTO DA SILVA</v>
      </c>
    </row>
    <row r="180" spans="1:9" x14ac:dyDescent="0.2">
      <c r="A180" s="107">
        <v>1</v>
      </c>
      <c r="B180" s="107">
        <v>2512</v>
      </c>
      <c r="C180" s="105" t="s">
        <v>437</v>
      </c>
      <c r="D180" s="109">
        <v>4626.9799999999996</v>
      </c>
      <c r="E180" s="44">
        <f t="shared" si="4"/>
        <v>1097.1899999999996</v>
      </c>
      <c r="F180" s="61">
        <f>IFERROR(VLOOKUP(B180,Plan1!B:D,3,0),"0,00")</f>
        <v>1573.17</v>
      </c>
      <c r="G180" s="114">
        <v>1956.62</v>
      </c>
      <c r="H180" s="44">
        <f t="shared" si="5"/>
        <v>3529.79</v>
      </c>
      <c r="I180" s="25" t="str">
        <f>VLOOKUP(B180,'FOLHA RESUMIDA'!C:D,2,0)</f>
        <v>JOSENILDO JOSE TORRES</v>
      </c>
    </row>
    <row r="181" spans="1:9" x14ac:dyDescent="0.2">
      <c r="A181" s="107">
        <v>1</v>
      </c>
      <c r="B181" s="107">
        <v>2514</v>
      </c>
      <c r="C181" s="105" t="s">
        <v>167</v>
      </c>
      <c r="D181" s="109">
        <v>2508.91</v>
      </c>
      <c r="E181" s="44">
        <f t="shared" si="4"/>
        <v>770.81</v>
      </c>
      <c r="F181" s="61">
        <f>IFERROR(VLOOKUP(B181,Plan1!B:D,3,0),"0,00")</f>
        <v>853.03</v>
      </c>
      <c r="G181" s="114">
        <v>885.07</v>
      </c>
      <c r="H181" s="44">
        <f t="shared" si="5"/>
        <v>1738.1</v>
      </c>
      <c r="I181" s="25" t="str">
        <f>VLOOKUP(B181,'FOLHA RESUMIDA'!C:D,2,0)</f>
        <v>JULIANA CAVALCANTI DE SOUSA</v>
      </c>
    </row>
    <row r="182" spans="1:9" x14ac:dyDescent="0.2">
      <c r="A182" s="107">
        <v>1</v>
      </c>
      <c r="B182" s="107">
        <v>2518</v>
      </c>
      <c r="C182" s="105" t="s">
        <v>436</v>
      </c>
      <c r="D182" s="109">
        <v>1799.95</v>
      </c>
      <c r="E182" s="44">
        <f t="shared" si="4"/>
        <v>145.80999999999995</v>
      </c>
      <c r="F182" s="61">
        <f>IFERROR(VLOOKUP(B182,Plan1!B:D,3,0),"0,00")</f>
        <v>611.98</v>
      </c>
      <c r="G182" s="114">
        <v>1042.1600000000001</v>
      </c>
      <c r="H182" s="44">
        <f t="shared" si="5"/>
        <v>1654.14</v>
      </c>
      <c r="I182" s="25" t="str">
        <f>VLOOKUP(B182,'FOLHA RESUMIDA'!C:D,2,0)</f>
        <v>ROSA MARIA BARROS VALOES</v>
      </c>
    </row>
    <row r="183" spans="1:9" x14ac:dyDescent="0.2">
      <c r="A183" s="107">
        <v>1</v>
      </c>
      <c r="B183" s="107">
        <v>2520</v>
      </c>
      <c r="C183" s="105" t="s">
        <v>438</v>
      </c>
      <c r="D183" s="109">
        <v>1799.95</v>
      </c>
      <c r="E183" s="44">
        <f t="shared" si="4"/>
        <v>883.26</v>
      </c>
      <c r="F183" s="61">
        <f>IFERROR(VLOOKUP(B183,Plan1!B:D,3,0),"0,00")</f>
        <v>611.98</v>
      </c>
      <c r="G183" s="114">
        <v>304.70999999999998</v>
      </c>
      <c r="H183" s="44">
        <f t="shared" si="5"/>
        <v>916.69</v>
      </c>
      <c r="I183" s="25" t="str">
        <f>VLOOKUP(B183,'FOLHA RESUMIDA'!C:D,2,0)</f>
        <v>SELMA CRISTIANIA LIMA RORIZ</v>
      </c>
    </row>
    <row r="184" spans="1:9" x14ac:dyDescent="0.2">
      <c r="A184" s="107">
        <v>39</v>
      </c>
      <c r="B184" s="107">
        <v>2523</v>
      </c>
      <c r="C184" s="105" t="s">
        <v>447</v>
      </c>
      <c r="D184" s="109">
        <v>1995.01</v>
      </c>
      <c r="E184" s="44">
        <f t="shared" si="4"/>
        <v>370.15000000000009</v>
      </c>
      <c r="F184" s="61">
        <f>IFERROR(VLOOKUP(B184,Plan1!B:D,3,0),"0,00")</f>
        <v>678.3</v>
      </c>
      <c r="G184" s="114">
        <v>946.56</v>
      </c>
      <c r="H184" s="44">
        <f t="shared" si="5"/>
        <v>1624.86</v>
      </c>
      <c r="I184" s="25" t="str">
        <f>VLOOKUP(B184,'FOLHA RESUMIDA'!C:D,2,0)</f>
        <v>JANISSON COELHO DE VASCONCELOS</v>
      </c>
    </row>
    <row r="185" spans="1:9" x14ac:dyDescent="0.2">
      <c r="A185" s="107">
        <v>10</v>
      </c>
      <c r="B185" s="107">
        <v>2525</v>
      </c>
      <c r="C185" s="105" t="s">
        <v>401</v>
      </c>
      <c r="D185" s="109">
        <v>2489.9299999999998</v>
      </c>
      <c r="E185" s="44">
        <f t="shared" si="4"/>
        <v>2489.9299999999998</v>
      </c>
      <c r="F185" s="61" t="str">
        <f>IFERROR(VLOOKUP(B185,Plan1!B:D,3,0),"0,00")</f>
        <v>0,00</v>
      </c>
      <c r="G185" s="114">
        <v>0</v>
      </c>
      <c r="H185" s="44">
        <f t="shared" si="5"/>
        <v>0</v>
      </c>
      <c r="I185" s="25" t="str">
        <f>VLOOKUP(B185,'FOLHA RESUMIDA'!C:D,2,0)</f>
        <v>FABIANE TAVARES DE SOUZA</v>
      </c>
    </row>
    <row r="186" spans="1:9" x14ac:dyDescent="0.2">
      <c r="A186" s="107">
        <v>1</v>
      </c>
      <c r="B186" s="107">
        <v>2526</v>
      </c>
      <c r="C186" s="105" t="s">
        <v>168</v>
      </c>
      <c r="D186" s="109">
        <v>2228.4899999999998</v>
      </c>
      <c r="E186" s="44">
        <f t="shared" si="4"/>
        <v>1186.7499999999998</v>
      </c>
      <c r="F186" s="61">
        <f>IFERROR(VLOOKUP(B186,Plan1!B:D,3,0),"0,00")</f>
        <v>757.69</v>
      </c>
      <c r="G186" s="114">
        <v>284.05</v>
      </c>
      <c r="H186" s="44">
        <f t="shared" si="5"/>
        <v>1041.74</v>
      </c>
      <c r="I186" s="25" t="str">
        <f>VLOOKUP(B186,'FOLHA RESUMIDA'!C:D,2,0)</f>
        <v>JARBAS FERREIRA DE LIMA JUNIOR</v>
      </c>
    </row>
    <row r="187" spans="1:9" x14ac:dyDescent="0.2">
      <c r="A187" s="107">
        <v>1</v>
      </c>
      <c r="B187" s="107">
        <v>2530</v>
      </c>
      <c r="C187" s="105" t="s">
        <v>169</v>
      </c>
      <c r="D187" s="109">
        <v>1487.05</v>
      </c>
      <c r="E187" s="44">
        <f t="shared" si="4"/>
        <v>475.94999999999993</v>
      </c>
      <c r="F187" s="61">
        <f>IFERROR(VLOOKUP(B187,Plan1!B:D,3,0),"0,00")</f>
        <v>505.6</v>
      </c>
      <c r="G187" s="114">
        <v>505.5</v>
      </c>
      <c r="H187" s="44">
        <f t="shared" si="5"/>
        <v>1011.1</v>
      </c>
      <c r="I187" s="25" t="str">
        <f>VLOOKUP(B187,'FOLHA RESUMIDA'!C:D,2,0)</f>
        <v>ARLEILDA MENDES DA SILVA</v>
      </c>
    </row>
    <row r="188" spans="1:9" x14ac:dyDescent="0.2">
      <c r="A188" s="107">
        <v>1</v>
      </c>
      <c r="B188" s="107">
        <v>2534</v>
      </c>
      <c r="C188" s="105" t="s">
        <v>170</v>
      </c>
      <c r="D188" s="109">
        <v>1487.05</v>
      </c>
      <c r="E188" s="44">
        <f t="shared" si="4"/>
        <v>426.86999999999989</v>
      </c>
      <c r="F188" s="61">
        <f>IFERROR(VLOOKUP(B188,Plan1!B:D,3,0),"0,00")</f>
        <v>505.6</v>
      </c>
      <c r="G188" s="114">
        <v>554.58000000000004</v>
      </c>
      <c r="H188" s="44">
        <f t="shared" si="5"/>
        <v>1060.18</v>
      </c>
      <c r="I188" s="25" t="str">
        <f>VLOOKUP(B188,'FOLHA RESUMIDA'!C:D,2,0)</f>
        <v>EMANUEL MESSIAS RIBEIRO COSTA</v>
      </c>
    </row>
    <row r="189" spans="1:9" x14ac:dyDescent="0.2">
      <c r="A189" s="107">
        <v>1</v>
      </c>
      <c r="B189" s="107">
        <v>2539</v>
      </c>
      <c r="C189" s="105" t="s">
        <v>171</v>
      </c>
      <c r="D189" s="109">
        <v>2064.19</v>
      </c>
      <c r="E189" s="44">
        <f t="shared" si="4"/>
        <v>1370.21</v>
      </c>
      <c r="F189" s="61">
        <f>IFERROR(VLOOKUP(B189,Plan1!B:D,3,0),"0,00")</f>
        <v>395.94</v>
      </c>
      <c r="G189" s="114">
        <v>298.04000000000002</v>
      </c>
      <c r="H189" s="44">
        <f t="shared" si="5"/>
        <v>693.98</v>
      </c>
      <c r="I189" s="25" t="str">
        <f>VLOOKUP(B189,'FOLHA RESUMIDA'!C:D,2,0)</f>
        <v>JOSENILDA BEZERRA DA SILVA</v>
      </c>
    </row>
    <row r="190" spans="1:9" x14ac:dyDescent="0.2">
      <c r="A190" s="107">
        <v>1</v>
      </c>
      <c r="B190" s="107">
        <v>2541</v>
      </c>
      <c r="C190" s="105" t="s">
        <v>172</v>
      </c>
      <c r="D190" s="109">
        <v>3480.97</v>
      </c>
      <c r="E190" s="44">
        <f t="shared" si="4"/>
        <v>1269.3899999999999</v>
      </c>
      <c r="F190" s="61">
        <f>IFERROR(VLOOKUP(B190,Plan1!B:D,3,0),"0,00")</f>
        <v>1044.29</v>
      </c>
      <c r="G190" s="114">
        <v>1167.29</v>
      </c>
      <c r="H190" s="44">
        <f t="shared" si="5"/>
        <v>2211.58</v>
      </c>
      <c r="I190" s="25" t="str">
        <f>VLOOKUP(B190,'FOLHA RESUMIDA'!C:D,2,0)</f>
        <v>MARCELA SALLES DA SILVA</v>
      </c>
    </row>
    <row r="191" spans="1:9" x14ac:dyDescent="0.2">
      <c r="A191" s="107">
        <v>59</v>
      </c>
      <c r="B191" s="107">
        <v>2547</v>
      </c>
      <c r="C191" s="105" t="s">
        <v>466</v>
      </c>
      <c r="D191" s="109">
        <v>4102.7</v>
      </c>
      <c r="E191" s="44">
        <f t="shared" si="4"/>
        <v>4102.7</v>
      </c>
      <c r="F191" s="61" t="str">
        <f>IFERROR(VLOOKUP(B191,Plan1!B:D,3,0),"0,00")</f>
        <v>0,00</v>
      </c>
      <c r="G191" s="114">
        <v>0</v>
      </c>
      <c r="H191" s="44">
        <f t="shared" si="5"/>
        <v>0</v>
      </c>
      <c r="I191" s="25" t="str">
        <f>VLOOKUP(B191,'FOLHA RESUMIDA'!C:D,2,0)</f>
        <v>CYNTHIA RODRIGUES DE ALMEIDA</v>
      </c>
    </row>
    <row r="192" spans="1:9" x14ac:dyDescent="0.2">
      <c r="A192" s="107">
        <v>1</v>
      </c>
      <c r="B192" s="107">
        <v>2548</v>
      </c>
      <c r="C192" s="105" t="s">
        <v>173</v>
      </c>
      <c r="D192" s="109">
        <v>3541.73</v>
      </c>
      <c r="E192" s="44">
        <f t="shared" si="4"/>
        <v>1133.02</v>
      </c>
      <c r="F192" s="61">
        <f>IFERROR(VLOOKUP(B192,Plan1!B:D,3,0),"0,00")</f>
        <v>1101.72</v>
      </c>
      <c r="G192" s="114">
        <v>1306.99</v>
      </c>
      <c r="H192" s="44">
        <f t="shared" si="5"/>
        <v>2408.71</v>
      </c>
      <c r="I192" s="25" t="str">
        <f>VLOOKUP(B192,'FOLHA RESUMIDA'!C:D,2,0)</f>
        <v>ELIANA PEREIRA SANTANA</v>
      </c>
    </row>
    <row r="193" spans="1:9" x14ac:dyDescent="0.2">
      <c r="A193" s="107">
        <v>1</v>
      </c>
      <c r="B193" s="107">
        <v>2553</v>
      </c>
      <c r="C193" s="105" t="s">
        <v>174</v>
      </c>
      <c r="D193" s="109">
        <v>4095.25</v>
      </c>
      <c r="E193" s="44">
        <f t="shared" si="4"/>
        <v>866.17000000000007</v>
      </c>
      <c r="F193" s="61">
        <f>IFERROR(VLOOKUP(B193,Plan1!B:D,3,0),"0,00")</f>
        <v>1289.92</v>
      </c>
      <c r="G193" s="114">
        <v>1939.16</v>
      </c>
      <c r="H193" s="44">
        <f t="shared" si="5"/>
        <v>3229.08</v>
      </c>
      <c r="I193" s="25" t="str">
        <f>VLOOKUP(B193,'FOLHA RESUMIDA'!C:D,2,0)</f>
        <v>LIVIA DA SILVA LIMA</v>
      </c>
    </row>
    <row r="194" spans="1:9" x14ac:dyDescent="0.2">
      <c r="A194" s="107">
        <v>1</v>
      </c>
      <c r="B194" s="107">
        <v>2559</v>
      </c>
      <c r="C194" s="105" t="s">
        <v>409</v>
      </c>
      <c r="D194" s="109">
        <v>1799.95</v>
      </c>
      <c r="E194" s="44">
        <f t="shared" si="4"/>
        <v>781.15000000000009</v>
      </c>
      <c r="F194" s="61">
        <f>IFERROR(VLOOKUP(B194,Plan1!B:D,3,0),"0,00")</f>
        <v>611.98</v>
      </c>
      <c r="G194" s="114">
        <v>406.82</v>
      </c>
      <c r="H194" s="44">
        <f t="shared" si="5"/>
        <v>1018.8</v>
      </c>
      <c r="I194" s="25" t="str">
        <f>VLOOKUP(B194,'FOLHA RESUMIDA'!C:D,2,0)</f>
        <v>SANDRO DE MIRANDA SANTOS</v>
      </c>
    </row>
    <row r="195" spans="1:9" x14ac:dyDescent="0.2">
      <c r="A195" s="107">
        <v>1</v>
      </c>
      <c r="B195" s="107">
        <v>2562</v>
      </c>
      <c r="C195" s="105" t="s">
        <v>427</v>
      </c>
      <c r="D195" s="109">
        <v>4626.9799999999996</v>
      </c>
      <c r="E195" s="44">
        <f t="shared" si="4"/>
        <v>2686.8199999999997</v>
      </c>
      <c r="F195" s="61">
        <f>IFERROR(VLOOKUP(B195,Plan1!B:D,3,0),"0,00")</f>
        <v>1573.17</v>
      </c>
      <c r="G195" s="114">
        <v>366.99</v>
      </c>
      <c r="H195" s="44">
        <f t="shared" si="5"/>
        <v>1940.16</v>
      </c>
      <c r="I195" s="25" t="str">
        <f>VLOOKUP(B195,'FOLHA RESUMIDA'!C:D,2,0)</f>
        <v>ERIKA MARQUES BEZERRA</v>
      </c>
    </row>
    <row r="196" spans="1:9" x14ac:dyDescent="0.2">
      <c r="A196" s="107">
        <v>50</v>
      </c>
      <c r="B196" s="107">
        <v>2568</v>
      </c>
      <c r="C196" s="105" t="s">
        <v>465</v>
      </c>
      <c r="D196" s="109">
        <v>9408.19</v>
      </c>
      <c r="E196" s="44">
        <f t="shared" si="4"/>
        <v>2908.21</v>
      </c>
      <c r="F196" s="61">
        <f>IFERROR(VLOOKUP(B196,Plan1!B:D,3,0),"0,00")</f>
        <v>1573.17</v>
      </c>
      <c r="G196" s="114">
        <v>4926.8100000000004</v>
      </c>
      <c r="H196" s="44">
        <f t="shared" si="5"/>
        <v>6499.9800000000005</v>
      </c>
      <c r="I196" s="25" t="str">
        <f>VLOOKUP(B196,'FOLHA RESUMIDA'!C:D,2,0)</f>
        <v>CATARINA DANIELLE DA S AMORIM</v>
      </c>
    </row>
    <row r="197" spans="1:9" x14ac:dyDescent="0.2">
      <c r="A197" s="107">
        <v>1</v>
      </c>
      <c r="B197" s="107">
        <v>2574</v>
      </c>
      <c r="C197" s="105" t="s">
        <v>175</v>
      </c>
      <c r="D197" s="109">
        <v>4531.1899999999996</v>
      </c>
      <c r="E197" s="44">
        <f t="shared" si="4"/>
        <v>2849.5399999999995</v>
      </c>
      <c r="F197" s="61" t="str">
        <f>IFERROR(VLOOKUP(B197,Plan1!B:D,3,0),"0,00")</f>
        <v>0,00</v>
      </c>
      <c r="G197" s="114">
        <v>1681.65</v>
      </c>
      <c r="H197" s="44">
        <f t="shared" si="5"/>
        <v>1681.65</v>
      </c>
      <c r="I197" s="25" t="str">
        <f>VLOOKUP(B197,'FOLHA RESUMIDA'!C:D,2,0)</f>
        <v>ANDERSON SANTOS DE LIMA FARIAS</v>
      </c>
    </row>
    <row r="198" spans="1:9" x14ac:dyDescent="0.2">
      <c r="A198" s="107">
        <v>1</v>
      </c>
      <c r="B198" s="107">
        <v>2577</v>
      </c>
      <c r="C198" s="105" t="s">
        <v>176</v>
      </c>
      <c r="D198" s="109">
        <v>2508.9</v>
      </c>
      <c r="E198" s="44">
        <f t="shared" ref="E198:E261" si="6">D198-H198</f>
        <v>763.52</v>
      </c>
      <c r="F198" s="61">
        <f>IFERROR(VLOOKUP(B198,Plan1!B:D,3,0),"0,00")</f>
        <v>853.03</v>
      </c>
      <c r="G198" s="114">
        <v>892.35</v>
      </c>
      <c r="H198" s="44">
        <f t="shared" ref="H198:H261" si="7">F198+G198</f>
        <v>1745.38</v>
      </c>
      <c r="I198" s="25" t="str">
        <f>VLOOKUP(B198,'FOLHA RESUMIDA'!C:D,2,0)</f>
        <v>CARLA CRISTINA OLIVEIRA MATOS</v>
      </c>
    </row>
    <row r="199" spans="1:9" x14ac:dyDescent="0.2">
      <c r="A199" s="107">
        <v>1</v>
      </c>
      <c r="B199" s="107">
        <v>2584</v>
      </c>
      <c r="C199" s="105" t="s">
        <v>177</v>
      </c>
      <c r="D199" s="109">
        <v>1799.96</v>
      </c>
      <c r="E199" s="44">
        <f t="shared" si="6"/>
        <v>379.34000000000015</v>
      </c>
      <c r="F199" s="61">
        <f>IFERROR(VLOOKUP(B199,Plan1!B:D,3,0),"0,00")</f>
        <v>611.99</v>
      </c>
      <c r="G199" s="114">
        <v>808.63</v>
      </c>
      <c r="H199" s="44">
        <f t="shared" si="7"/>
        <v>1420.62</v>
      </c>
      <c r="I199" s="25" t="str">
        <f>VLOOKUP(B199,'FOLHA RESUMIDA'!C:D,2,0)</f>
        <v>HELIA MARIA ALEXANDRE DE SOUZA</v>
      </c>
    </row>
    <row r="200" spans="1:9" x14ac:dyDescent="0.2">
      <c r="A200" s="107">
        <v>1</v>
      </c>
      <c r="B200" s="107">
        <v>2585</v>
      </c>
      <c r="C200" s="105" t="s">
        <v>178</v>
      </c>
      <c r="D200" s="109">
        <v>1799.95</v>
      </c>
      <c r="E200" s="44">
        <f t="shared" si="6"/>
        <v>590.95000000000005</v>
      </c>
      <c r="F200" s="61">
        <f>IFERROR(VLOOKUP(B200,Plan1!B:D,3,0),"0,00")</f>
        <v>611.98</v>
      </c>
      <c r="G200" s="114">
        <v>597.02</v>
      </c>
      <c r="H200" s="44">
        <f t="shared" si="7"/>
        <v>1209</v>
      </c>
      <c r="I200" s="25" t="str">
        <f>VLOOKUP(B200,'FOLHA RESUMIDA'!C:D,2,0)</f>
        <v>HELIO DO N BARBOZA JUNIOR</v>
      </c>
    </row>
    <row r="201" spans="1:9" x14ac:dyDescent="0.2">
      <c r="A201" s="107">
        <v>1</v>
      </c>
      <c r="B201" s="107">
        <v>2586</v>
      </c>
      <c r="C201" s="105" t="s">
        <v>410</v>
      </c>
      <c r="D201" s="109">
        <v>4650.49</v>
      </c>
      <c r="E201" s="44">
        <f t="shared" si="6"/>
        <v>4650.49</v>
      </c>
      <c r="F201" s="61" t="str">
        <f>IFERROR(VLOOKUP(B201,Plan1!B:D,3,0),"0,00")</f>
        <v>0,00</v>
      </c>
      <c r="G201" s="114">
        <v>0</v>
      </c>
      <c r="H201" s="44">
        <f t="shared" si="7"/>
        <v>0</v>
      </c>
      <c r="I201" s="25" t="str">
        <f>VLOOKUP(B201,'FOLHA RESUMIDA'!C:D,2,0)</f>
        <v>JAQUELINE P F DE OLIVEIRA</v>
      </c>
    </row>
    <row r="202" spans="1:9" x14ac:dyDescent="0.2">
      <c r="A202" s="107">
        <v>1</v>
      </c>
      <c r="B202" s="107">
        <v>2588</v>
      </c>
      <c r="C202" s="105" t="s">
        <v>179</v>
      </c>
      <c r="D202" s="109">
        <v>3793.87</v>
      </c>
      <c r="E202" s="44">
        <f t="shared" si="6"/>
        <v>1875.3799999999997</v>
      </c>
      <c r="F202" s="61">
        <f>IFERROR(VLOOKUP(B202,Plan1!B:D,3,0),"0,00")</f>
        <v>1289.92</v>
      </c>
      <c r="G202" s="114">
        <v>628.57000000000005</v>
      </c>
      <c r="H202" s="44">
        <f t="shared" si="7"/>
        <v>1918.4900000000002</v>
      </c>
      <c r="I202" s="25" t="str">
        <f>VLOOKUP(B202,'FOLHA RESUMIDA'!C:D,2,0)</f>
        <v>JOSE NEVES DA SILVA JUNIOR</v>
      </c>
    </row>
    <row r="203" spans="1:9" x14ac:dyDescent="0.2">
      <c r="A203" s="107">
        <v>1</v>
      </c>
      <c r="B203" s="107">
        <v>2596</v>
      </c>
      <c r="C203" s="105" t="s">
        <v>439</v>
      </c>
      <c r="D203" s="109">
        <v>3251.92</v>
      </c>
      <c r="E203" s="44">
        <f t="shared" si="6"/>
        <v>2476.08</v>
      </c>
      <c r="F203" s="61" t="str">
        <f>IFERROR(VLOOKUP(B203,Plan1!B:D,3,0),"0,00")</f>
        <v>0,00</v>
      </c>
      <c r="G203" s="114">
        <v>775.84</v>
      </c>
      <c r="H203" s="44">
        <f t="shared" si="7"/>
        <v>775.84</v>
      </c>
      <c r="I203" s="25" t="str">
        <f>VLOOKUP(B203,'FOLHA RESUMIDA'!C:D,2,0)</f>
        <v>WELLIDA CRISTIANE DE M  GUERRA</v>
      </c>
    </row>
    <row r="204" spans="1:9" x14ac:dyDescent="0.2">
      <c r="A204" s="107">
        <v>47</v>
      </c>
      <c r="B204" s="107">
        <v>2602</v>
      </c>
      <c r="C204" s="105" t="s">
        <v>448</v>
      </c>
      <c r="D204" s="109">
        <v>4781.21</v>
      </c>
      <c r="E204" s="44">
        <f t="shared" si="6"/>
        <v>1359.1800000000003</v>
      </c>
      <c r="F204" s="61">
        <f>IFERROR(VLOOKUP(B204,Plan1!B:D,3,0),"0,00")</f>
        <v>1573.17</v>
      </c>
      <c r="G204" s="114">
        <v>1848.86</v>
      </c>
      <c r="H204" s="44">
        <f t="shared" si="7"/>
        <v>3422.0299999999997</v>
      </c>
      <c r="I204" s="25" t="str">
        <f>VLOOKUP(B204,'FOLHA RESUMIDA'!C:D,2,0)</f>
        <v>DIANA ATALECIA NEVES DE SA</v>
      </c>
    </row>
    <row r="205" spans="1:9" x14ac:dyDescent="0.2">
      <c r="A205" s="107">
        <v>59</v>
      </c>
      <c r="B205" s="107">
        <v>2604</v>
      </c>
      <c r="C205" s="105" t="s">
        <v>467</v>
      </c>
      <c r="D205" s="109">
        <v>6169.31</v>
      </c>
      <c r="E205" s="44">
        <f t="shared" si="6"/>
        <v>6169.31</v>
      </c>
      <c r="F205" s="61" t="str">
        <f>IFERROR(VLOOKUP(B205,Plan1!B:D,3,0),"0,00")</f>
        <v>0,00</v>
      </c>
      <c r="G205" s="114">
        <v>0</v>
      </c>
      <c r="H205" s="44">
        <f t="shared" si="7"/>
        <v>0</v>
      </c>
      <c r="I205" s="25" t="str">
        <f>VLOOKUP(B205,'FOLHA RESUMIDA'!C:D,2,0)</f>
        <v>JAMINE K  G  DA ROCHA MARTINS</v>
      </c>
    </row>
    <row r="206" spans="1:9" x14ac:dyDescent="0.2">
      <c r="A206" s="107">
        <v>1</v>
      </c>
      <c r="B206" s="107">
        <v>2614</v>
      </c>
      <c r="C206" s="105" t="s">
        <v>180</v>
      </c>
      <c r="D206" s="109">
        <v>2718.93</v>
      </c>
      <c r="E206" s="44">
        <f t="shared" si="6"/>
        <v>1015.6699999999998</v>
      </c>
      <c r="F206" s="61">
        <f>IFERROR(VLOOKUP(B206,Plan1!B:D,3,0),"0,00")</f>
        <v>821.97</v>
      </c>
      <c r="G206" s="114">
        <v>881.29</v>
      </c>
      <c r="H206" s="44">
        <f t="shared" si="7"/>
        <v>1703.26</v>
      </c>
      <c r="I206" s="25" t="str">
        <f>VLOOKUP(B206,'FOLHA RESUMIDA'!C:D,2,0)</f>
        <v>EDVANIA GOMES DE SOUZA PONTES</v>
      </c>
    </row>
    <row r="207" spans="1:9" x14ac:dyDescent="0.2">
      <c r="A207" s="107">
        <v>1</v>
      </c>
      <c r="B207" s="107">
        <v>2618</v>
      </c>
      <c r="C207" s="105" t="s">
        <v>181</v>
      </c>
      <c r="D207" s="109">
        <v>1487.05</v>
      </c>
      <c r="E207" s="44">
        <f t="shared" si="6"/>
        <v>212.24</v>
      </c>
      <c r="F207" s="61">
        <f>IFERROR(VLOOKUP(B207,Plan1!B:D,3,0),"0,00")</f>
        <v>505.6</v>
      </c>
      <c r="G207" s="114">
        <v>769.21</v>
      </c>
      <c r="H207" s="44">
        <f t="shared" si="7"/>
        <v>1274.81</v>
      </c>
      <c r="I207" s="25" t="str">
        <f>VLOOKUP(B207,'FOLHA RESUMIDA'!C:D,2,0)</f>
        <v>MARIA DA CONCEICAO O DOS SANTO</v>
      </c>
    </row>
    <row r="208" spans="1:9" x14ac:dyDescent="0.2">
      <c r="A208" s="107">
        <v>1</v>
      </c>
      <c r="B208" s="107">
        <v>2623</v>
      </c>
      <c r="C208" s="105" t="s">
        <v>182</v>
      </c>
      <c r="D208" s="109">
        <v>1348.78</v>
      </c>
      <c r="E208" s="44">
        <f t="shared" si="6"/>
        <v>434.57999999999993</v>
      </c>
      <c r="F208" s="61">
        <f>IFERROR(VLOOKUP(B208,Plan1!B:D,3,0),"0,00")</f>
        <v>458.59</v>
      </c>
      <c r="G208" s="114">
        <v>455.61</v>
      </c>
      <c r="H208" s="44">
        <f t="shared" si="7"/>
        <v>914.2</v>
      </c>
      <c r="I208" s="25" t="str">
        <f>VLOOKUP(B208,'FOLHA RESUMIDA'!C:D,2,0)</f>
        <v>RUTH BARBOSA DE ARAUJO</v>
      </c>
    </row>
    <row r="209" spans="1:9" x14ac:dyDescent="0.2">
      <c r="A209" s="107">
        <v>1</v>
      </c>
      <c r="B209" s="107">
        <v>2627</v>
      </c>
      <c r="C209" s="105" t="s">
        <v>403</v>
      </c>
      <c r="D209" s="109">
        <v>7155.58</v>
      </c>
      <c r="E209" s="44">
        <f t="shared" si="6"/>
        <v>1628.3099999999995</v>
      </c>
      <c r="F209" s="61">
        <f>IFERROR(VLOOKUP(B209,Plan1!B:D,3,0),"0,00")</f>
        <v>2251.11</v>
      </c>
      <c r="G209" s="114">
        <v>3276.16</v>
      </c>
      <c r="H209" s="44">
        <f t="shared" si="7"/>
        <v>5527.27</v>
      </c>
      <c r="I209" s="25" t="str">
        <f>VLOOKUP(B209,'FOLHA RESUMIDA'!C:D,2,0)</f>
        <v>LIBNI DE MEDEIROS MELO</v>
      </c>
    </row>
    <row r="210" spans="1:9" x14ac:dyDescent="0.2">
      <c r="A210" s="107">
        <v>1</v>
      </c>
      <c r="B210" s="107">
        <v>2628</v>
      </c>
      <c r="C210" s="105" t="s">
        <v>183</v>
      </c>
      <c r="D210" s="109">
        <v>4799.95</v>
      </c>
      <c r="E210" s="44">
        <f t="shared" si="6"/>
        <v>1912.4099999999999</v>
      </c>
      <c r="F210" s="61">
        <f>IFERROR(VLOOKUP(B210,Plan1!B:D,3,0),"0,00")</f>
        <v>1631.98</v>
      </c>
      <c r="G210" s="114">
        <v>1255.56</v>
      </c>
      <c r="H210" s="44">
        <f t="shared" si="7"/>
        <v>2887.54</v>
      </c>
      <c r="I210" s="25" t="str">
        <f>VLOOKUP(B210,'FOLHA RESUMIDA'!C:D,2,0)</f>
        <v>ADELE GOMES DE SANTANA</v>
      </c>
    </row>
    <row r="211" spans="1:9" x14ac:dyDescent="0.2">
      <c r="A211" s="107">
        <v>1</v>
      </c>
      <c r="B211" s="107">
        <v>2634</v>
      </c>
      <c r="C211" s="105" t="s">
        <v>440</v>
      </c>
      <c r="D211" s="109">
        <v>1799.95</v>
      </c>
      <c r="E211" s="44">
        <f t="shared" si="6"/>
        <v>351.21000000000004</v>
      </c>
      <c r="F211" s="61">
        <f>IFERROR(VLOOKUP(B211,Plan1!B:D,3,0),"0,00")</f>
        <v>611.98</v>
      </c>
      <c r="G211" s="114">
        <v>836.76</v>
      </c>
      <c r="H211" s="44">
        <f t="shared" si="7"/>
        <v>1448.74</v>
      </c>
      <c r="I211" s="25" t="str">
        <f>VLOOKUP(B211,'FOLHA RESUMIDA'!C:D,2,0)</f>
        <v>KATHYWSKY MELO PINHEIRO</v>
      </c>
    </row>
    <row r="212" spans="1:9" x14ac:dyDescent="0.2">
      <c r="A212" s="107">
        <v>1</v>
      </c>
      <c r="B212" s="107">
        <v>2642</v>
      </c>
      <c r="C212" s="105" t="s">
        <v>184</v>
      </c>
      <c r="D212" s="109">
        <v>3855.11</v>
      </c>
      <c r="E212" s="44">
        <f t="shared" si="6"/>
        <v>3855.11</v>
      </c>
      <c r="F212" s="61" t="str">
        <f>IFERROR(VLOOKUP(B212,Plan1!B:D,3,0),"0,00")</f>
        <v>0,00</v>
      </c>
      <c r="G212" s="114">
        <v>0</v>
      </c>
      <c r="H212" s="44">
        <f t="shared" si="7"/>
        <v>0</v>
      </c>
      <c r="I212" s="25" t="str">
        <f>VLOOKUP(B212,'FOLHA RESUMIDA'!C:D,2,0)</f>
        <v>THAMIRYS CLAUDIA R  BATISTA</v>
      </c>
    </row>
    <row r="213" spans="1:9" x14ac:dyDescent="0.2">
      <c r="A213" s="107">
        <v>48</v>
      </c>
      <c r="B213" s="107">
        <v>2644</v>
      </c>
      <c r="C213" s="105" t="s">
        <v>451</v>
      </c>
      <c r="D213" s="109">
        <v>4928.3599999999997</v>
      </c>
      <c r="E213" s="44">
        <f t="shared" si="6"/>
        <v>2753.0099999999998</v>
      </c>
      <c r="F213" s="61">
        <f>IFERROR(VLOOKUP(B213,Plan1!B:D,3,0),"0,00")</f>
        <v>1573.17</v>
      </c>
      <c r="G213" s="114">
        <v>602.17999999999995</v>
      </c>
      <c r="H213" s="44">
        <f t="shared" si="7"/>
        <v>2175.35</v>
      </c>
      <c r="I213" s="25" t="str">
        <f>VLOOKUP(B213,'FOLHA RESUMIDA'!C:D,2,0)</f>
        <v>FABRICIO MENEZES DE SOUSA MELO</v>
      </c>
    </row>
    <row r="214" spans="1:9" x14ac:dyDescent="0.2">
      <c r="A214" s="107">
        <v>59</v>
      </c>
      <c r="B214" s="107">
        <v>2651</v>
      </c>
      <c r="C214" s="105" t="s">
        <v>452</v>
      </c>
      <c r="D214" s="109">
        <v>4626.9799999999996</v>
      </c>
      <c r="E214" s="44">
        <f t="shared" si="6"/>
        <v>1199.4399999999996</v>
      </c>
      <c r="F214" s="61">
        <f>IFERROR(VLOOKUP(B214,Plan1!B:D,3,0),"0,00")</f>
        <v>1573.17</v>
      </c>
      <c r="G214" s="114">
        <v>1854.37</v>
      </c>
      <c r="H214" s="44">
        <f t="shared" si="7"/>
        <v>3427.54</v>
      </c>
      <c r="I214" s="25" t="str">
        <f>VLOOKUP(B214,'FOLHA RESUMIDA'!C:D,2,0)</f>
        <v>PAULO ANDRE R DOS SANTOS</v>
      </c>
    </row>
    <row r="215" spans="1:9" x14ac:dyDescent="0.2">
      <c r="A215" s="107">
        <v>1</v>
      </c>
      <c r="B215" s="107">
        <v>2656</v>
      </c>
      <c r="C215" s="105" t="s">
        <v>185</v>
      </c>
      <c r="D215" s="109">
        <v>2665.08</v>
      </c>
      <c r="E215" s="44">
        <f t="shared" si="6"/>
        <v>1617.9099999999999</v>
      </c>
      <c r="F215" s="61">
        <f>IFERROR(VLOOKUP(B215,Plan1!B:D,3,0),"0,00")</f>
        <v>853.03</v>
      </c>
      <c r="G215" s="114">
        <v>194.14</v>
      </c>
      <c r="H215" s="44">
        <f t="shared" si="7"/>
        <v>1047.17</v>
      </c>
      <c r="I215" s="25" t="str">
        <f>VLOOKUP(B215,'FOLHA RESUMIDA'!C:D,2,0)</f>
        <v>RAFAELLA ALVES DE ARAUJO SILVA</v>
      </c>
    </row>
    <row r="216" spans="1:9" x14ac:dyDescent="0.2">
      <c r="A216" s="107">
        <v>1</v>
      </c>
      <c r="B216" s="107">
        <v>2659</v>
      </c>
      <c r="C216" s="105" t="s">
        <v>186</v>
      </c>
      <c r="D216" s="109">
        <v>4095.25</v>
      </c>
      <c r="E216" s="44">
        <f t="shared" si="6"/>
        <v>1719.9299999999998</v>
      </c>
      <c r="F216" s="61">
        <f>IFERROR(VLOOKUP(B216,Plan1!B:D,3,0),"0,00")</f>
        <v>1289.92</v>
      </c>
      <c r="G216" s="114">
        <v>1085.4000000000001</v>
      </c>
      <c r="H216" s="44">
        <f t="shared" si="7"/>
        <v>2375.3200000000002</v>
      </c>
      <c r="I216" s="25" t="str">
        <f>VLOOKUP(B216,'FOLHA RESUMIDA'!C:D,2,0)</f>
        <v>THIAGO SANTOS DE OLIVEIRA</v>
      </c>
    </row>
    <row r="217" spans="1:9" x14ac:dyDescent="0.2">
      <c r="A217" s="107">
        <v>1</v>
      </c>
      <c r="B217" s="107">
        <v>2661</v>
      </c>
      <c r="C217" s="105" t="s">
        <v>187</v>
      </c>
      <c r="D217" s="109">
        <v>1544.68</v>
      </c>
      <c r="E217" s="44">
        <f t="shared" si="6"/>
        <v>1063.17</v>
      </c>
      <c r="F217" s="61">
        <f>IFERROR(VLOOKUP(B217,Plan1!B:D,3,0),"0,00")</f>
        <v>481.51</v>
      </c>
      <c r="G217" s="114">
        <v>0</v>
      </c>
      <c r="H217" s="44">
        <f t="shared" si="7"/>
        <v>481.51</v>
      </c>
      <c r="I217" s="25" t="str">
        <f>VLOOKUP(B217,'FOLHA RESUMIDA'!C:D,2,0)</f>
        <v>IVALDA XAVIER DE CARVALHO</v>
      </c>
    </row>
    <row r="218" spans="1:9" x14ac:dyDescent="0.2">
      <c r="A218" s="107">
        <v>1</v>
      </c>
      <c r="B218" s="107">
        <v>2664</v>
      </c>
      <c r="C218" s="105" t="s">
        <v>188</v>
      </c>
      <c r="D218" s="109">
        <v>7185.83</v>
      </c>
      <c r="E218" s="44">
        <f t="shared" si="6"/>
        <v>2806.9300000000003</v>
      </c>
      <c r="F218" s="61">
        <f>IFERROR(VLOOKUP(B218,Plan1!B:D,3,0),"0,00")</f>
        <v>2443.1799999999998</v>
      </c>
      <c r="G218" s="114">
        <v>1935.72</v>
      </c>
      <c r="H218" s="44">
        <f t="shared" si="7"/>
        <v>4378.8999999999996</v>
      </c>
      <c r="I218" s="25" t="str">
        <f>VLOOKUP(B218,'FOLHA RESUMIDA'!C:D,2,0)</f>
        <v>BRUNO AIRES DOS SANTOS</v>
      </c>
    </row>
    <row r="219" spans="1:9" x14ac:dyDescent="0.2">
      <c r="A219" s="107">
        <v>1</v>
      </c>
      <c r="B219" s="107">
        <v>2665</v>
      </c>
      <c r="C219" s="105" t="s">
        <v>189</v>
      </c>
      <c r="D219" s="109">
        <v>2508.9</v>
      </c>
      <c r="E219" s="44">
        <f t="shared" si="6"/>
        <v>734.8900000000001</v>
      </c>
      <c r="F219" s="61">
        <f>IFERROR(VLOOKUP(B219,Plan1!B:D,3,0),"0,00")</f>
        <v>853.03</v>
      </c>
      <c r="G219" s="114">
        <v>920.98</v>
      </c>
      <c r="H219" s="44">
        <f t="shared" si="7"/>
        <v>1774.01</v>
      </c>
      <c r="I219" s="25" t="str">
        <f>VLOOKUP(B219,'FOLHA RESUMIDA'!C:D,2,0)</f>
        <v>MARCELO BARLAVENTO DAS C SILVA</v>
      </c>
    </row>
    <row r="220" spans="1:9" x14ac:dyDescent="0.2">
      <c r="A220" s="107">
        <v>1</v>
      </c>
      <c r="B220" s="107">
        <v>2666</v>
      </c>
      <c r="C220" s="105" t="s">
        <v>190</v>
      </c>
      <c r="D220" s="109">
        <v>4095.25</v>
      </c>
      <c r="E220" s="44">
        <f t="shared" si="6"/>
        <v>1857.92</v>
      </c>
      <c r="F220" s="61">
        <f>IFERROR(VLOOKUP(B220,Plan1!B:D,3,0),"0,00")</f>
        <v>1289.92</v>
      </c>
      <c r="G220" s="114">
        <v>947.41</v>
      </c>
      <c r="H220" s="44">
        <f t="shared" si="7"/>
        <v>2237.33</v>
      </c>
      <c r="I220" s="25" t="str">
        <f>VLOOKUP(B220,'FOLHA RESUMIDA'!C:D,2,0)</f>
        <v>RODRIGO VASCONCELOS DINIZ</v>
      </c>
    </row>
    <row r="221" spans="1:9" x14ac:dyDescent="0.2">
      <c r="A221" s="107">
        <v>1</v>
      </c>
      <c r="B221" s="107">
        <v>2668</v>
      </c>
      <c r="C221" s="105" t="s">
        <v>191</v>
      </c>
      <c r="D221" s="109">
        <v>2101.33</v>
      </c>
      <c r="E221" s="44">
        <f t="shared" si="6"/>
        <v>197.13999999999987</v>
      </c>
      <c r="F221" s="61">
        <f>IFERROR(VLOOKUP(B221,Plan1!B:D,3,0),"0,00")</f>
        <v>611.98</v>
      </c>
      <c r="G221" s="114">
        <v>1292.21</v>
      </c>
      <c r="H221" s="44">
        <f t="shared" si="7"/>
        <v>1904.19</v>
      </c>
      <c r="I221" s="25" t="str">
        <f>VLOOKUP(B221,'FOLHA RESUMIDA'!C:D,2,0)</f>
        <v>CARLA BRANDAO DE C  FIGUEIREDO</v>
      </c>
    </row>
    <row r="222" spans="1:9" x14ac:dyDescent="0.2">
      <c r="A222" s="107">
        <v>1</v>
      </c>
      <c r="B222" s="107">
        <v>2671</v>
      </c>
      <c r="C222" s="105" t="s">
        <v>192</v>
      </c>
      <c r="D222" s="109">
        <v>1543.52</v>
      </c>
      <c r="E222" s="44">
        <f t="shared" si="6"/>
        <v>137.88999999999987</v>
      </c>
      <c r="F222" s="61">
        <f>IFERROR(VLOOKUP(B222,Plan1!B:D,3,0),"0,00")</f>
        <v>505.6</v>
      </c>
      <c r="G222" s="114">
        <v>900.03</v>
      </c>
      <c r="H222" s="44">
        <f t="shared" si="7"/>
        <v>1405.63</v>
      </c>
      <c r="I222" s="25" t="str">
        <f>VLOOKUP(B222,'FOLHA RESUMIDA'!C:D,2,0)</f>
        <v>KATIA ADRIANA F D SILVA SOARES</v>
      </c>
    </row>
    <row r="223" spans="1:9" x14ac:dyDescent="0.2">
      <c r="A223" s="107">
        <v>1</v>
      </c>
      <c r="B223" s="107">
        <v>2672</v>
      </c>
      <c r="C223" s="105" t="s">
        <v>193</v>
      </c>
      <c r="D223" s="109">
        <v>1822.68</v>
      </c>
      <c r="E223" s="44">
        <f t="shared" si="6"/>
        <v>372.88000000000011</v>
      </c>
      <c r="F223" s="61">
        <f>IFERROR(VLOOKUP(B223,Plan1!B:D,3,0),"0,00")</f>
        <v>481.52</v>
      </c>
      <c r="G223" s="114">
        <v>968.28</v>
      </c>
      <c r="H223" s="44">
        <f t="shared" si="7"/>
        <v>1449.8</v>
      </c>
      <c r="I223" s="25" t="str">
        <f>VLOOKUP(B223,'FOLHA RESUMIDA'!C:D,2,0)</f>
        <v>IVANISE VIANA ALBUQUERQUE</v>
      </c>
    </row>
    <row r="224" spans="1:9" x14ac:dyDescent="0.2">
      <c r="A224" s="107">
        <v>1</v>
      </c>
      <c r="B224" s="107">
        <v>2675</v>
      </c>
      <c r="C224" s="105" t="s">
        <v>194</v>
      </c>
      <c r="D224" s="109">
        <v>1461.72</v>
      </c>
      <c r="E224" s="44">
        <f t="shared" si="6"/>
        <v>501.65000000000009</v>
      </c>
      <c r="F224" s="61">
        <f>IFERROR(VLOOKUP(B224,Plan1!B:D,3,0),"0,00")</f>
        <v>458.59</v>
      </c>
      <c r="G224" s="114">
        <v>501.48</v>
      </c>
      <c r="H224" s="44">
        <f t="shared" si="7"/>
        <v>960.06999999999994</v>
      </c>
      <c r="I224" s="25" t="str">
        <f>VLOOKUP(B224,'FOLHA RESUMIDA'!C:D,2,0)</f>
        <v>RUTE FERNANDES BORBA</v>
      </c>
    </row>
    <row r="225" spans="1:9" x14ac:dyDescent="0.2">
      <c r="A225" s="107">
        <v>1</v>
      </c>
      <c r="B225" s="107">
        <v>2682</v>
      </c>
      <c r="C225" s="105" t="s">
        <v>195</v>
      </c>
      <c r="D225" s="109">
        <v>1799.96</v>
      </c>
      <c r="E225" s="44">
        <f t="shared" si="6"/>
        <v>1200.97</v>
      </c>
      <c r="F225" s="61">
        <f>IFERROR(VLOOKUP(B225,Plan1!B:D,3,0),"0,00")</f>
        <v>269.99</v>
      </c>
      <c r="G225" s="114">
        <v>329</v>
      </c>
      <c r="H225" s="44">
        <f t="shared" si="7"/>
        <v>598.99</v>
      </c>
      <c r="I225" s="25" t="str">
        <f>VLOOKUP(B225,'FOLHA RESUMIDA'!C:D,2,0)</f>
        <v>JENARIO LUCENA DA SILVA</v>
      </c>
    </row>
    <row r="226" spans="1:9" x14ac:dyDescent="0.2">
      <c r="A226" s="107">
        <v>3</v>
      </c>
      <c r="B226" s="107">
        <v>2684</v>
      </c>
      <c r="C226" s="105" t="s">
        <v>413</v>
      </c>
      <c r="D226" s="109">
        <v>4928.3599999999997</v>
      </c>
      <c r="E226" s="44">
        <f t="shared" si="6"/>
        <v>2388.7299999999996</v>
      </c>
      <c r="F226" s="61">
        <f>IFERROR(VLOOKUP(B226,Plan1!B:D,3,0),"0,00")</f>
        <v>1573.17</v>
      </c>
      <c r="G226" s="114">
        <v>966.46</v>
      </c>
      <c r="H226" s="44">
        <f t="shared" si="7"/>
        <v>2539.63</v>
      </c>
      <c r="I226" s="25" t="str">
        <f>VLOOKUP(B226,'FOLHA RESUMIDA'!C:D,2,0)</f>
        <v>DULCE NARIELE ANHAIA LEMES</v>
      </c>
    </row>
    <row r="227" spans="1:9" x14ac:dyDescent="0.2">
      <c r="A227" s="107">
        <v>1</v>
      </c>
      <c r="B227" s="107">
        <v>2687</v>
      </c>
      <c r="C227" s="105" t="s">
        <v>196</v>
      </c>
      <c r="D227" s="109">
        <v>3031.83</v>
      </c>
      <c r="E227" s="44">
        <f t="shared" si="6"/>
        <v>667.75999999999976</v>
      </c>
      <c r="F227" s="61">
        <f>IFERROR(VLOOKUP(B227,Plan1!B:D,3,0),"0,00")</f>
        <v>928.35</v>
      </c>
      <c r="G227" s="114">
        <v>1435.72</v>
      </c>
      <c r="H227" s="44">
        <f t="shared" si="7"/>
        <v>2364.0700000000002</v>
      </c>
      <c r="I227" s="25" t="str">
        <f>VLOOKUP(B227,'FOLHA RESUMIDA'!C:D,2,0)</f>
        <v>MONICA MARIA G R F DE OLIVEIRA</v>
      </c>
    </row>
    <row r="228" spans="1:9" x14ac:dyDescent="0.2">
      <c r="A228" s="107">
        <v>1</v>
      </c>
      <c r="B228" s="107">
        <v>2689</v>
      </c>
      <c r="C228" s="105" t="s">
        <v>630</v>
      </c>
      <c r="D228" s="109">
        <v>608.15</v>
      </c>
      <c r="E228" s="44">
        <f t="shared" si="6"/>
        <v>608.15</v>
      </c>
      <c r="F228" s="61" t="str">
        <f>IFERROR(VLOOKUP(B228,Plan1!B:D,3,0),"0,00")</f>
        <v>0,00</v>
      </c>
      <c r="G228" s="114">
        <v>0</v>
      </c>
      <c r="H228" s="44">
        <f t="shared" si="7"/>
        <v>0</v>
      </c>
      <c r="I228" s="25" t="str">
        <f>VLOOKUP(B228,'FOLHA RESUMIDA'!C:D,2,0)</f>
        <v>ILMA DE ALBUQUERQUE PEREIRA</v>
      </c>
    </row>
    <row r="229" spans="1:9" x14ac:dyDescent="0.2">
      <c r="A229" s="107">
        <v>1</v>
      </c>
      <c r="B229" s="107">
        <v>2697</v>
      </c>
      <c r="C229" s="105" t="s">
        <v>198</v>
      </c>
      <c r="D229" s="109">
        <v>1799.95</v>
      </c>
      <c r="E229" s="44">
        <f t="shared" si="6"/>
        <v>1356.28</v>
      </c>
      <c r="F229" s="61">
        <f>IFERROR(VLOOKUP(B229,Plan1!B:D,3,0),"0,00")</f>
        <v>269.99</v>
      </c>
      <c r="G229" s="114">
        <v>173.68</v>
      </c>
      <c r="H229" s="44">
        <f t="shared" si="7"/>
        <v>443.67</v>
      </c>
      <c r="I229" s="25" t="str">
        <f>VLOOKUP(B229,'FOLHA RESUMIDA'!C:D,2,0)</f>
        <v>ELIANA BEZERRA CARVALHO</v>
      </c>
    </row>
    <row r="230" spans="1:9" x14ac:dyDescent="0.2">
      <c r="A230" s="107">
        <v>1</v>
      </c>
      <c r="B230" s="107">
        <v>2701</v>
      </c>
      <c r="C230" s="105" t="s">
        <v>199</v>
      </c>
      <c r="D230" s="109">
        <v>2730.45</v>
      </c>
      <c r="E230" s="44">
        <f t="shared" si="6"/>
        <v>968.9699999999998</v>
      </c>
      <c r="F230" s="61">
        <f>IFERROR(VLOOKUP(B230,Plan1!B:D,3,0),"0,00")</f>
        <v>928.35</v>
      </c>
      <c r="G230" s="114">
        <v>833.13</v>
      </c>
      <c r="H230" s="44">
        <f t="shared" si="7"/>
        <v>1761.48</v>
      </c>
      <c r="I230" s="25" t="str">
        <f>VLOOKUP(B230,'FOLHA RESUMIDA'!C:D,2,0)</f>
        <v>PETULLA DE MOURA E SILVA</v>
      </c>
    </row>
    <row r="231" spans="1:9" x14ac:dyDescent="0.2">
      <c r="A231" s="107">
        <v>1</v>
      </c>
      <c r="B231" s="107">
        <v>2702</v>
      </c>
      <c r="C231" s="105" t="s">
        <v>441</v>
      </c>
      <c r="D231" s="109">
        <v>4626.9799999999996</v>
      </c>
      <c r="E231" s="44">
        <f t="shared" si="6"/>
        <v>1279.7899999999995</v>
      </c>
      <c r="F231" s="61">
        <f>IFERROR(VLOOKUP(B231,Plan1!B:D,3,0),"0,00")</f>
        <v>1573.17</v>
      </c>
      <c r="G231" s="114">
        <v>1774.02</v>
      </c>
      <c r="H231" s="44">
        <f t="shared" si="7"/>
        <v>3347.19</v>
      </c>
      <c r="I231" s="25" t="str">
        <f>VLOOKUP(B231,'FOLHA RESUMIDA'!C:D,2,0)</f>
        <v>DANILO DAVI DA SILVA DIAS</v>
      </c>
    </row>
    <row r="232" spans="1:9" x14ac:dyDescent="0.2">
      <c r="A232" s="107">
        <v>1</v>
      </c>
      <c r="B232" s="107">
        <v>2705</v>
      </c>
      <c r="C232" s="105" t="s">
        <v>442</v>
      </c>
      <c r="D232" s="109">
        <v>1799.95</v>
      </c>
      <c r="E232" s="44">
        <f t="shared" si="6"/>
        <v>416.46000000000004</v>
      </c>
      <c r="F232" s="61">
        <f>IFERROR(VLOOKUP(B232,Plan1!B:D,3,0),"0,00")</f>
        <v>611.98</v>
      </c>
      <c r="G232" s="114">
        <v>771.51</v>
      </c>
      <c r="H232" s="44">
        <f t="shared" si="7"/>
        <v>1383.49</v>
      </c>
      <c r="I232" s="25" t="str">
        <f>VLOOKUP(B232,'FOLHA RESUMIDA'!C:D,2,0)</f>
        <v>JOSINALDO OLIVEIRA DE ANDRADE</v>
      </c>
    </row>
    <row r="233" spans="1:9" x14ac:dyDescent="0.2">
      <c r="A233" s="107">
        <v>50</v>
      </c>
      <c r="B233" s="107">
        <v>2706</v>
      </c>
      <c r="C233" s="105" t="s">
        <v>430</v>
      </c>
      <c r="D233" s="109">
        <v>4928.3599999999997</v>
      </c>
      <c r="E233" s="44">
        <f t="shared" si="6"/>
        <v>1204.6299999999997</v>
      </c>
      <c r="F233" s="61">
        <f>IFERROR(VLOOKUP(B233,Plan1!B:D,3,0),"0,00")</f>
        <v>1573.17</v>
      </c>
      <c r="G233" s="114">
        <v>2150.56</v>
      </c>
      <c r="H233" s="44">
        <f t="shared" si="7"/>
        <v>3723.73</v>
      </c>
      <c r="I233" s="25" t="str">
        <f>VLOOKUP(B233,'FOLHA RESUMIDA'!C:D,2,0)</f>
        <v>AMANDA FREITAS BASILIO</v>
      </c>
    </row>
    <row r="234" spans="1:9" x14ac:dyDescent="0.2">
      <c r="A234" s="107">
        <v>1</v>
      </c>
      <c r="B234" s="107">
        <v>2707</v>
      </c>
      <c r="C234" s="105" t="s">
        <v>200</v>
      </c>
      <c r="D234" s="109">
        <v>2508.9</v>
      </c>
      <c r="E234" s="44">
        <f t="shared" si="6"/>
        <v>816.23</v>
      </c>
      <c r="F234" s="61">
        <f>IFERROR(VLOOKUP(B234,Plan1!B:D,3,0),"0,00")</f>
        <v>853.03</v>
      </c>
      <c r="G234" s="114">
        <v>839.64</v>
      </c>
      <c r="H234" s="44">
        <f t="shared" si="7"/>
        <v>1692.67</v>
      </c>
      <c r="I234" s="25" t="str">
        <f>VLOOKUP(B234,'FOLHA RESUMIDA'!C:D,2,0)</f>
        <v>ROMARIO LUIZ DO NASCIMENTO</v>
      </c>
    </row>
    <row r="235" spans="1:9" x14ac:dyDescent="0.2">
      <c r="A235" s="107">
        <v>1</v>
      </c>
      <c r="B235" s="107">
        <v>2709</v>
      </c>
      <c r="C235" s="105" t="s">
        <v>201</v>
      </c>
      <c r="D235" s="109">
        <v>3793.87</v>
      </c>
      <c r="E235" s="44">
        <f t="shared" si="6"/>
        <v>1918.2599999999998</v>
      </c>
      <c r="F235" s="61">
        <f>IFERROR(VLOOKUP(B235,Plan1!B:D,3,0),"0,00")</f>
        <v>1289.92</v>
      </c>
      <c r="G235" s="114">
        <v>585.69000000000005</v>
      </c>
      <c r="H235" s="44">
        <f t="shared" si="7"/>
        <v>1875.6100000000001</v>
      </c>
      <c r="I235" s="25" t="str">
        <f>VLOOKUP(B235,'FOLHA RESUMIDA'!C:D,2,0)</f>
        <v>KATIA DA CONCEICAO DA SILVA</v>
      </c>
    </row>
    <row r="236" spans="1:9" x14ac:dyDescent="0.2">
      <c r="A236" s="107">
        <v>1</v>
      </c>
      <c r="B236" s="107">
        <v>2710</v>
      </c>
      <c r="C236" s="105" t="s">
        <v>202</v>
      </c>
      <c r="D236" s="109">
        <v>2598.91</v>
      </c>
      <c r="E236" s="44">
        <f t="shared" si="6"/>
        <v>535.48</v>
      </c>
      <c r="F236" s="61">
        <f>IFERROR(VLOOKUP(B236,Plan1!B:D,3,0),"0,00")</f>
        <v>883.63</v>
      </c>
      <c r="G236" s="114">
        <v>1179.8</v>
      </c>
      <c r="H236" s="44">
        <f t="shared" si="7"/>
        <v>2063.4299999999998</v>
      </c>
      <c r="I236" s="25" t="str">
        <f>VLOOKUP(B236,'FOLHA RESUMIDA'!C:D,2,0)</f>
        <v>PAULA FRASSINETTI S L BELIAN</v>
      </c>
    </row>
    <row r="237" spans="1:9" x14ac:dyDescent="0.2">
      <c r="A237" s="107">
        <v>1</v>
      </c>
      <c r="B237" s="107">
        <v>2712</v>
      </c>
      <c r="C237" s="105" t="s">
        <v>203</v>
      </c>
      <c r="D237" s="109">
        <v>3542.78</v>
      </c>
      <c r="E237" s="44">
        <f t="shared" si="6"/>
        <v>910.54000000000042</v>
      </c>
      <c r="F237" s="61">
        <f>IFERROR(VLOOKUP(B237,Plan1!B:D,3,0),"0,00")</f>
        <v>883.63</v>
      </c>
      <c r="G237" s="114">
        <v>1748.61</v>
      </c>
      <c r="H237" s="44">
        <f t="shared" si="7"/>
        <v>2632.24</v>
      </c>
      <c r="I237" s="25" t="str">
        <f>VLOOKUP(B237,'FOLHA RESUMIDA'!C:D,2,0)</f>
        <v>AUGUSTO CESAR N  A  DA SILVA</v>
      </c>
    </row>
    <row r="238" spans="1:9" x14ac:dyDescent="0.2">
      <c r="A238" s="107">
        <v>1</v>
      </c>
      <c r="B238" s="107">
        <v>2717</v>
      </c>
      <c r="C238" s="105" t="s">
        <v>204</v>
      </c>
      <c r="D238" s="109">
        <v>6620.9</v>
      </c>
      <c r="E238" s="44">
        <f t="shared" si="6"/>
        <v>1552.0399999999991</v>
      </c>
      <c r="F238" s="61">
        <f>IFERROR(VLOOKUP(B238,Plan1!B:D,3,0),"0,00")</f>
        <v>2251.11</v>
      </c>
      <c r="G238" s="114">
        <v>2817.75</v>
      </c>
      <c r="H238" s="44">
        <f t="shared" si="7"/>
        <v>5068.8600000000006</v>
      </c>
      <c r="I238" s="25" t="str">
        <f>VLOOKUP(B238,'FOLHA RESUMIDA'!C:D,2,0)</f>
        <v>MARCIA ANDREA F SECUNDINO</v>
      </c>
    </row>
    <row r="239" spans="1:9" x14ac:dyDescent="0.2">
      <c r="A239" s="107">
        <v>3</v>
      </c>
      <c r="B239" s="107">
        <v>2718</v>
      </c>
      <c r="C239" s="105" t="s">
        <v>431</v>
      </c>
      <c r="D239" s="109">
        <v>2362.89</v>
      </c>
      <c r="E239" s="44">
        <f t="shared" si="6"/>
        <v>839.58999999999992</v>
      </c>
      <c r="F239" s="61">
        <f>IFERROR(VLOOKUP(B239,Plan1!B:D,3,0),"0,00")</f>
        <v>678.3</v>
      </c>
      <c r="G239" s="114">
        <v>845</v>
      </c>
      <c r="H239" s="44">
        <f t="shared" si="7"/>
        <v>1523.3</v>
      </c>
      <c r="I239" s="25" t="str">
        <f>VLOOKUP(B239,'FOLHA RESUMIDA'!C:D,2,0)</f>
        <v>PAULA SHEMILLY GALDINO SANTIAG</v>
      </c>
    </row>
    <row r="240" spans="1:9" x14ac:dyDescent="0.2">
      <c r="A240" s="107">
        <v>14</v>
      </c>
      <c r="B240" s="107">
        <v>2719</v>
      </c>
      <c r="C240" s="105" t="s">
        <v>417</v>
      </c>
      <c r="D240" s="109">
        <v>2386.4</v>
      </c>
      <c r="E240" s="44">
        <f t="shared" si="6"/>
        <v>1091.27</v>
      </c>
      <c r="F240" s="61">
        <f>IFERROR(VLOOKUP(B240,Plan1!B:D,3,0),"0,00")</f>
        <v>708.91</v>
      </c>
      <c r="G240" s="114">
        <v>586.22</v>
      </c>
      <c r="H240" s="44">
        <f t="shared" si="7"/>
        <v>1295.1300000000001</v>
      </c>
      <c r="I240" s="25" t="str">
        <f>VLOOKUP(B240,'FOLHA RESUMIDA'!C:D,2,0)</f>
        <v>DANIELLE MEDEIROS PONTES</v>
      </c>
    </row>
    <row r="241" spans="1:9" x14ac:dyDescent="0.2">
      <c r="A241" s="107">
        <v>51</v>
      </c>
      <c r="B241" s="107">
        <v>2720</v>
      </c>
      <c r="C241" s="105" t="s">
        <v>443</v>
      </c>
      <c r="D241" s="109">
        <v>1799.96</v>
      </c>
      <c r="E241" s="44">
        <f t="shared" si="6"/>
        <v>514.72</v>
      </c>
      <c r="F241" s="61">
        <f>IFERROR(VLOOKUP(B241,Plan1!B:D,3,0),"0,00")</f>
        <v>611.99</v>
      </c>
      <c r="G241" s="114">
        <v>673.25</v>
      </c>
      <c r="H241" s="44">
        <f t="shared" si="7"/>
        <v>1285.24</v>
      </c>
      <c r="I241" s="25" t="str">
        <f>VLOOKUP(B241,'FOLHA RESUMIDA'!C:D,2,0)</f>
        <v>JONATAS BERNARDINO R  DA SILVA</v>
      </c>
    </row>
    <row r="242" spans="1:9" x14ac:dyDescent="0.2">
      <c r="A242" s="107">
        <v>50</v>
      </c>
      <c r="B242" s="107">
        <v>2721</v>
      </c>
      <c r="C242" s="105" t="s">
        <v>454</v>
      </c>
      <c r="D242" s="109">
        <v>1995.01</v>
      </c>
      <c r="E242" s="44">
        <f t="shared" si="6"/>
        <v>419.72</v>
      </c>
      <c r="F242" s="61">
        <f>IFERROR(VLOOKUP(B242,Plan1!B:D,3,0),"0,00")</f>
        <v>678.3</v>
      </c>
      <c r="G242" s="114">
        <v>896.99</v>
      </c>
      <c r="H242" s="44">
        <f t="shared" si="7"/>
        <v>1575.29</v>
      </c>
      <c r="I242" s="25" t="str">
        <f>VLOOKUP(B242,'FOLHA RESUMIDA'!C:D,2,0)</f>
        <v>CLECIO JOSE DA SILVA</v>
      </c>
    </row>
    <row r="243" spans="1:9" x14ac:dyDescent="0.2">
      <c r="A243" s="107">
        <v>1</v>
      </c>
      <c r="B243" s="107">
        <v>2726</v>
      </c>
      <c r="C243" s="105" t="s">
        <v>205</v>
      </c>
      <c r="D243" s="109">
        <v>3139.96</v>
      </c>
      <c r="E243" s="44">
        <f t="shared" si="6"/>
        <v>852.35000000000036</v>
      </c>
      <c r="F243" s="61">
        <f>IFERROR(VLOOKUP(B243,Plan1!B:D,3,0),"0,00")</f>
        <v>1067.5899999999999</v>
      </c>
      <c r="G243" s="114">
        <v>1220.02</v>
      </c>
      <c r="H243" s="44">
        <f t="shared" si="7"/>
        <v>2287.6099999999997</v>
      </c>
      <c r="I243" s="25" t="str">
        <f>VLOOKUP(B243,'FOLHA RESUMIDA'!C:D,2,0)</f>
        <v>MARIA GILVANEIDE SANTOS LIMA</v>
      </c>
    </row>
    <row r="244" spans="1:9" x14ac:dyDescent="0.2">
      <c r="A244" s="107">
        <v>1</v>
      </c>
      <c r="B244" s="107">
        <v>2732</v>
      </c>
      <c r="C244" s="105" t="s">
        <v>206</v>
      </c>
      <c r="D244" s="109">
        <v>1799.95</v>
      </c>
      <c r="E244" s="44">
        <f t="shared" si="6"/>
        <v>297.72000000000003</v>
      </c>
      <c r="F244" s="61">
        <f>IFERROR(VLOOKUP(B244,Plan1!B:D,3,0),"0,00")</f>
        <v>611.98</v>
      </c>
      <c r="G244" s="114">
        <v>890.25</v>
      </c>
      <c r="H244" s="44">
        <f t="shared" si="7"/>
        <v>1502.23</v>
      </c>
      <c r="I244" s="25" t="str">
        <f>VLOOKUP(B244,'FOLHA RESUMIDA'!C:D,2,0)</f>
        <v>LILIANE DA SILVA SALVADOR</v>
      </c>
    </row>
    <row r="245" spans="1:9" x14ac:dyDescent="0.2">
      <c r="A245" s="107">
        <v>47</v>
      </c>
      <c r="B245" s="107">
        <v>2736</v>
      </c>
      <c r="C245" s="105" t="s">
        <v>449</v>
      </c>
      <c r="D245" s="109">
        <v>1995.01</v>
      </c>
      <c r="E245" s="44">
        <f t="shared" si="6"/>
        <v>380.8599999999999</v>
      </c>
      <c r="F245" s="61">
        <f>IFERROR(VLOOKUP(B245,Plan1!B:D,3,0),"0,00")</f>
        <v>678.3</v>
      </c>
      <c r="G245" s="114">
        <v>935.85</v>
      </c>
      <c r="H245" s="44">
        <f t="shared" si="7"/>
        <v>1614.15</v>
      </c>
      <c r="I245" s="25" t="str">
        <f>VLOOKUP(B245,'FOLHA RESUMIDA'!C:D,2,0)</f>
        <v>LUCENILDO JOSE DA SILVA</v>
      </c>
    </row>
    <row r="246" spans="1:9" x14ac:dyDescent="0.2">
      <c r="A246" s="107">
        <v>1</v>
      </c>
      <c r="B246" s="107">
        <v>2748</v>
      </c>
      <c r="C246" s="105" t="s">
        <v>207</v>
      </c>
      <c r="D246" s="109">
        <v>1348.78</v>
      </c>
      <c r="E246" s="44">
        <f t="shared" si="6"/>
        <v>304.83999999999992</v>
      </c>
      <c r="F246" s="61">
        <f>IFERROR(VLOOKUP(B246,Plan1!B:D,3,0),"0,00")</f>
        <v>458.59</v>
      </c>
      <c r="G246" s="114">
        <v>585.35</v>
      </c>
      <c r="H246" s="44">
        <f t="shared" si="7"/>
        <v>1043.94</v>
      </c>
      <c r="I246" s="25" t="str">
        <f>VLOOKUP(B246,'FOLHA RESUMIDA'!C:D,2,0)</f>
        <v>LEONINO CLEMENTE DA SILVA</v>
      </c>
    </row>
    <row r="247" spans="1:9" x14ac:dyDescent="0.2">
      <c r="A247" s="107">
        <v>1</v>
      </c>
      <c r="B247" s="107">
        <v>2751</v>
      </c>
      <c r="C247" s="105" t="s">
        <v>208</v>
      </c>
      <c r="D247" s="109">
        <v>1958.97</v>
      </c>
      <c r="E247" s="44">
        <f t="shared" si="6"/>
        <v>760.01</v>
      </c>
      <c r="F247" s="61">
        <f>IFERROR(VLOOKUP(B247,Plan1!B:D,3,0),"0,00")</f>
        <v>557.42999999999995</v>
      </c>
      <c r="G247" s="114">
        <v>641.53</v>
      </c>
      <c r="H247" s="44">
        <f t="shared" si="7"/>
        <v>1198.96</v>
      </c>
      <c r="I247" s="25" t="str">
        <f>VLOOKUP(B247,'FOLHA RESUMIDA'!C:D,2,0)</f>
        <v>DENNYS RYAN GUILHERME PEREIRA</v>
      </c>
    </row>
    <row r="248" spans="1:9" x14ac:dyDescent="0.2">
      <c r="A248" s="107">
        <v>1</v>
      </c>
      <c r="B248" s="107">
        <v>2757</v>
      </c>
      <c r="C248" s="105" t="s">
        <v>209</v>
      </c>
      <c r="D248" s="109">
        <v>2377.4</v>
      </c>
      <c r="E248" s="44">
        <f t="shared" si="6"/>
        <v>1871.8000000000002</v>
      </c>
      <c r="F248" s="61">
        <f>IFERROR(VLOOKUP(B248,Plan1!B:D,3,0),"0,00")</f>
        <v>505.6</v>
      </c>
      <c r="G248" s="114">
        <v>0</v>
      </c>
      <c r="H248" s="44">
        <f t="shared" si="7"/>
        <v>505.6</v>
      </c>
      <c r="I248" s="25" t="str">
        <f>VLOOKUP(B248,'FOLHA RESUMIDA'!C:D,2,0)</f>
        <v>CLAUDIA REGINA NEVES DE MELO</v>
      </c>
    </row>
    <row r="249" spans="1:9" x14ac:dyDescent="0.2">
      <c r="A249" s="107">
        <v>1</v>
      </c>
      <c r="B249" s="107">
        <v>2766</v>
      </c>
      <c r="C249" s="105" t="s">
        <v>210</v>
      </c>
      <c r="D249" s="109">
        <v>1714.22</v>
      </c>
      <c r="E249" s="44">
        <f t="shared" si="6"/>
        <v>738.24</v>
      </c>
      <c r="F249" s="61">
        <f>IFERROR(VLOOKUP(B249,Plan1!B:D,3,0),"0,00")</f>
        <v>582.83000000000004</v>
      </c>
      <c r="G249" s="114">
        <v>393.15</v>
      </c>
      <c r="H249" s="44">
        <f t="shared" si="7"/>
        <v>975.98</v>
      </c>
      <c r="I249" s="25" t="str">
        <f>VLOOKUP(B249,'FOLHA RESUMIDA'!C:D,2,0)</f>
        <v>EMANOEL VIEIRA LAURIA</v>
      </c>
    </row>
    <row r="250" spans="1:9" x14ac:dyDescent="0.2">
      <c r="A250" s="107">
        <v>1</v>
      </c>
      <c r="B250" s="107">
        <v>2768</v>
      </c>
      <c r="C250" s="105" t="s">
        <v>211</v>
      </c>
      <c r="D250" s="109">
        <v>1877.4</v>
      </c>
      <c r="E250" s="44">
        <f t="shared" si="6"/>
        <v>436.30000000000018</v>
      </c>
      <c r="F250" s="61">
        <f>IFERROR(VLOOKUP(B250,Plan1!B:D,3,0),"0,00")</f>
        <v>505.6</v>
      </c>
      <c r="G250" s="114">
        <v>935.5</v>
      </c>
      <c r="H250" s="44">
        <f t="shared" si="7"/>
        <v>1441.1</v>
      </c>
      <c r="I250" s="25" t="str">
        <f>VLOOKUP(B250,'FOLHA RESUMIDA'!C:D,2,0)</f>
        <v>IZABEL LUIZA SOARES DE SOUZA</v>
      </c>
    </row>
    <row r="251" spans="1:9" x14ac:dyDescent="0.2">
      <c r="A251" s="107">
        <v>1</v>
      </c>
      <c r="B251" s="107">
        <v>2770</v>
      </c>
      <c r="C251" s="105" t="s">
        <v>212</v>
      </c>
      <c r="D251" s="109">
        <v>1223.3900000000001</v>
      </c>
      <c r="E251" s="44">
        <f t="shared" si="6"/>
        <v>473.65000000000009</v>
      </c>
      <c r="F251" s="61">
        <f>IFERROR(VLOOKUP(B251,Plan1!B:D,3,0),"0,00")</f>
        <v>415.95</v>
      </c>
      <c r="G251" s="114">
        <v>333.79</v>
      </c>
      <c r="H251" s="44">
        <f t="shared" si="7"/>
        <v>749.74</v>
      </c>
      <c r="I251" s="25" t="str">
        <f>VLOOKUP(B251,'FOLHA RESUMIDA'!C:D,2,0)</f>
        <v>JOSE PIMENTEL SILVA</v>
      </c>
    </row>
    <row r="252" spans="1:9" x14ac:dyDescent="0.2">
      <c r="A252" s="107">
        <v>1</v>
      </c>
      <c r="B252" s="107">
        <v>2772</v>
      </c>
      <c r="C252" s="105" t="s">
        <v>432</v>
      </c>
      <c r="D252" s="109">
        <v>1799.95</v>
      </c>
      <c r="E252" s="44">
        <f t="shared" si="6"/>
        <v>260.77999999999997</v>
      </c>
      <c r="F252" s="61">
        <f>IFERROR(VLOOKUP(B252,Plan1!B:D,3,0),"0,00")</f>
        <v>611.98</v>
      </c>
      <c r="G252" s="114">
        <v>927.19</v>
      </c>
      <c r="H252" s="44">
        <f t="shared" si="7"/>
        <v>1539.17</v>
      </c>
      <c r="I252" s="25" t="str">
        <f>VLOOKUP(B252,'FOLHA RESUMIDA'!C:D,2,0)</f>
        <v>CARMEM ALUISIA LEITE DE ANDRAD</v>
      </c>
    </row>
    <row r="253" spans="1:9" x14ac:dyDescent="0.2">
      <c r="A253" s="107">
        <v>1</v>
      </c>
      <c r="B253" s="107">
        <v>2773</v>
      </c>
      <c r="C253" s="105" t="s">
        <v>213</v>
      </c>
      <c r="D253" s="109">
        <v>1714.22</v>
      </c>
      <c r="E253" s="44">
        <f t="shared" si="6"/>
        <v>280.47000000000003</v>
      </c>
      <c r="F253" s="61">
        <f>IFERROR(VLOOKUP(B253,Plan1!B:D,3,0),"0,00")</f>
        <v>582.83000000000004</v>
      </c>
      <c r="G253" s="114">
        <v>850.92</v>
      </c>
      <c r="H253" s="44">
        <f t="shared" si="7"/>
        <v>1433.75</v>
      </c>
      <c r="I253" s="25" t="str">
        <f>VLOOKUP(B253,'FOLHA RESUMIDA'!C:D,2,0)</f>
        <v>WALDNER NERTAM F  DE ALENCAR</v>
      </c>
    </row>
    <row r="254" spans="1:9" x14ac:dyDescent="0.2">
      <c r="A254" s="107">
        <v>1</v>
      </c>
      <c r="B254" s="107">
        <v>2775</v>
      </c>
      <c r="C254" s="105" t="s">
        <v>214</v>
      </c>
      <c r="D254" s="109">
        <v>2900.29</v>
      </c>
      <c r="E254" s="44">
        <f t="shared" si="6"/>
        <v>1719.53</v>
      </c>
      <c r="F254" s="61">
        <f>IFERROR(VLOOKUP(B254,Plan1!B:D,3,0),"0,00")</f>
        <v>519.78</v>
      </c>
      <c r="G254" s="114">
        <v>660.98</v>
      </c>
      <c r="H254" s="44">
        <f t="shared" si="7"/>
        <v>1180.76</v>
      </c>
      <c r="I254" s="25" t="str">
        <f>VLOOKUP(B254,'FOLHA RESUMIDA'!C:D,2,0)</f>
        <v>MARCELA FREITAS DA C SALLES</v>
      </c>
    </row>
    <row r="255" spans="1:9" x14ac:dyDescent="0.2">
      <c r="A255" s="107">
        <v>1</v>
      </c>
      <c r="B255" s="107">
        <v>2779</v>
      </c>
      <c r="C255" s="105" t="s">
        <v>215</v>
      </c>
      <c r="D255" s="109">
        <v>3026.24</v>
      </c>
      <c r="E255" s="44">
        <f t="shared" si="6"/>
        <v>1410.6999999999998</v>
      </c>
      <c r="F255" s="61">
        <f>IFERROR(VLOOKUP(B255,Plan1!B:D,3,0),"0,00")</f>
        <v>798.47</v>
      </c>
      <c r="G255" s="114">
        <v>817.07</v>
      </c>
      <c r="H255" s="44">
        <f t="shared" si="7"/>
        <v>1615.54</v>
      </c>
      <c r="I255" s="25" t="str">
        <f>VLOOKUP(B255,'FOLHA RESUMIDA'!C:D,2,0)</f>
        <v>THAIS REGINA BORGES LOPES</v>
      </c>
    </row>
    <row r="256" spans="1:9" x14ac:dyDescent="0.2">
      <c r="A256" s="107">
        <v>1</v>
      </c>
      <c r="B256" s="107">
        <v>2782</v>
      </c>
      <c r="C256" s="105" t="s">
        <v>216</v>
      </c>
      <c r="D256" s="109">
        <v>1482.03</v>
      </c>
      <c r="E256" s="44">
        <f t="shared" si="6"/>
        <v>204.88000000000011</v>
      </c>
      <c r="F256" s="61">
        <f>IFERROR(VLOOKUP(B256,Plan1!B:D,3,0),"0,00")</f>
        <v>458.59</v>
      </c>
      <c r="G256" s="114">
        <v>818.56</v>
      </c>
      <c r="H256" s="44">
        <f t="shared" si="7"/>
        <v>1277.1499999999999</v>
      </c>
      <c r="I256" s="25" t="str">
        <f>VLOOKUP(B256,'FOLHA RESUMIDA'!C:D,2,0)</f>
        <v>ELVIS ALVES DA COSTA</v>
      </c>
    </row>
    <row r="257" spans="1:9" x14ac:dyDescent="0.2">
      <c r="A257" s="107">
        <v>1</v>
      </c>
      <c r="B257" s="107">
        <v>2784</v>
      </c>
      <c r="C257" s="105" t="s">
        <v>217</v>
      </c>
      <c r="D257" s="109">
        <v>1421.88</v>
      </c>
      <c r="E257" s="44">
        <f t="shared" si="6"/>
        <v>464.7800000000002</v>
      </c>
      <c r="F257" s="61">
        <f>IFERROR(VLOOKUP(B257,Plan1!B:D,3,0),"0,00")</f>
        <v>481.51</v>
      </c>
      <c r="G257" s="114">
        <v>475.59</v>
      </c>
      <c r="H257" s="44">
        <f t="shared" si="7"/>
        <v>957.09999999999991</v>
      </c>
      <c r="I257" s="25" t="str">
        <f>VLOOKUP(B257,'FOLHA RESUMIDA'!C:D,2,0)</f>
        <v>FERNANDO ALVES DO NASCIMENTO</v>
      </c>
    </row>
    <row r="258" spans="1:9" x14ac:dyDescent="0.2">
      <c r="A258" s="107">
        <v>1</v>
      </c>
      <c r="B258" s="107">
        <v>2785</v>
      </c>
      <c r="C258" s="105" t="s">
        <v>218</v>
      </c>
      <c r="D258" s="109">
        <v>1461.73</v>
      </c>
      <c r="E258" s="44">
        <f t="shared" si="6"/>
        <v>569.71</v>
      </c>
      <c r="F258" s="61">
        <f>IFERROR(VLOOKUP(B258,Plan1!B:D,3,0),"0,00")</f>
        <v>458.59</v>
      </c>
      <c r="G258" s="114">
        <v>433.43</v>
      </c>
      <c r="H258" s="44">
        <f t="shared" si="7"/>
        <v>892.02</v>
      </c>
      <c r="I258" s="25" t="str">
        <f>VLOOKUP(B258,'FOLHA RESUMIDA'!C:D,2,0)</f>
        <v>JEANNE D ARC PEDROSA PESSOA</v>
      </c>
    </row>
    <row r="259" spans="1:9" x14ac:dyDescent="0.2">
      <c r="A259" s="107">
        <v>1</v>
      </c>
      <c r="B259" s="107">
        <v>2788</v>
      </c>
      <c r="C259" s="105" t="s">
        <v>219</v>
      </c>
      <c r="D259" s="109">
        <v>1487.05</v>
      </c>
      <c r="E259" s="44">
        <f t="shared" si="6"/>
        <v>232.78999999999996</v>
      </c>
      <c r="F259" s="61">
        <f>IFERROR(VLOOKUP(B259,Plan1!B:D,3,0),"0,00")</f>
        <v>505.6</v>
      </c>
      <c r="G259" s="114">
        <v>748.66</v>
      </c>
      <c r="H259" s="44">
        <f t="shared" si="7"/>
        <v>1254.26</v>
      </c>
      <c r="I259" s="25" t="str">
        <f>VLOOKUP(B259,'FOLHA RESUMIDA'!C:D,2,0)</f>
        <v>ROSANIA EMIDIA PEREIRA</v>
      </c>
    </row>
    <row r="260" spans="1:9" x14ac:dyDescent="0.2">
      <c r="A260" s="107">
        <v>1</v>
      </c>
      <c r="B260" s="107">
        <v>2790</v>
      </c>
      <c r="C260" s="105" t="s">
        <v>220</v>
      </c>
      <c r="D260" s="109">
        <v>5134.9399999999996</v>
      </c>
      <c r="E260" s="44">
        <f t="shared" si="6"/>
        <v>2028.8799999999997</v>
      </c>
      <c r="F260" s="61">
        <f>IFERROR(VLOOKUP(B260,Plan1!B:D,3,0),"0,00")</f>
        <v>928.35</v>
      </c>
      <c r="G260" s="114">
        <v>2177.71</v>
      </c>
      <c r="H260" s="44">
        <f t="shared" si="7"/>
        <v>3106.06</v>
      </c>
      <c r="I260" s="25" t="str">
        <f>VLOOKUP(B260,'FOLHA RESUMIDA'!C:D,2,0)</f>
        <v>ROSANA DE FATIMA UCHOA  AREDE</v>
      </c>
    </row>
    <row r="261" spans="1:9" x14ac:dyDescent="0.2">
      <c r="A261" s="107">
        <v>1</v>
      </c>
      <c r="B261" s="107">
        <v>2791</v>
      </c>
      <c r="C261" s="105" t="s">
        <v>221</v>
      </c>
      <c r="D261" s="109">
        <v>7185.83</v>
      </c>
      <c r="E261" s="44">
        <f t="shared" si="6"/>
        <v>1682.2399999999998</v>
      </c>
      <c r="F261" s="61">
        <f>IFERROR(VLOOKUP(B261,Plan1!B:D,3,0),"0,00")</f>
        <v>2443.1799999999998</v>
      </c>
      <c r="G261" s="114">
        <v>3060.41</v>
      </c>
      <c r="H261" s="44">
        <f t="shared" si="7"/>
        <v>5503.59</v>
      </c>
      <c r="I261" s="25" t="str">
        <f>VLOOKUP(B261,'FOLHA RESUMIDA'!C:D,2,0)</f>
        <v>JOSIMAR SILVA</v>
      </c>
    </row>
    <row r="262" spans="1:9" x14ac:dyDescent="0.2">
      <c r="A262" s="107">
        <v>1</v>
      </c>
      <c r="B262" s="107">
        <v>2797</v>
      </c>
      <c r="C262" s="105" t="s">
        <v>222</v>
      </c>
      <c r="D262" s="109">
        <v>3793.87</v>
      </c>
      <c r="E262" s="44">
        <f t="shared" ref="E262:E325" si="8">D262-H262</f>
        <v>3182.79</v>
      </c>
      <c r="F262" s="61">
        <f>IFERROR(VLOOKUP(B262,Plan1!B:D,3,0),"0,00")</f>
        <v>417.33</v>
      </c>
      <c r="G262" s="114">
        <v>193.75</v>
      </c>
      <c r="H262" s="44">
        <f t="shared" ref="H262:H325" si="9">F262+G262</f>
        <v>611.07999999999993</v>
      </c>
      <c r="I262" s="25" t="str">
        <f>VLOOKUP(B262,'FOLHA RESUMIDA'!C:D,2,0)</f>
        <v>JULIANA SILVA CEDRIM</v>
      </c>
    </row>
    <row r="263" spans="1:9" x14ac:dyDescent="0.2">
      <c r="A263" s="107">
        <v>1</v>
      </c>
      <c r="B263" s="107">
        <v>2798</v>
      </c>
      <c r="C263" s="105" t="s">
        <v>223</v>
      </c>
      <c r="D263" s="109">
        <v>3793.87</v>
      </c>
      <c r="E263" s="44">
        <f t="shared" si="8"/>
        <v>1089</v>
      </c>
      <c r="F263" s="61">
        <f>IFERROR(VLOOKUP(B263,Plan1!B:D,3,0),"0,00")</f>
        <v>1289.92</v>
      </c>
      <c r="G263" s="114">
        <v>1414.95</v>
      </c>
      <c r="H263" s="44">
        <f t="shared" si="9"/>
        <v>2704.87</v>
      </c>
      <c r="I263" s="25" t="str">
        <f>VLOOKUP(B263,'FOLHA RESUMIDA'!C:D,2,0)</f>
        <v>MARCO ANDRE ANTUNES CORREIA</v>
      </c>
    </row>
    <row r="264" spans="1:9" x14ac:dyDescent="0.2">
      <c r="A264" s="107">
        <v>20</v>
      </c>
      <c r="B264" s="107">
        <v>2799</v>
      </c>
      <c r="C264" s="105" t="s">
        <v>426</v>
      </c>
      <c r="D264" s="109">
        <v>2296.39</v>
      </c>
      <c r="E264" s="44">
        <f t="shared" si="8"/>
        <v>525.91999999999985</v>
      </c>
      <c r="F264" s="61">
        <f>IFERROR(VLOOKUP(B264,Plan1!B:D,3,0),"0,00")</f>
        <v>678.3</v>
      </c>
      <c r="G264" s="114">
        <v>1092.17</v>
      </c>
      <c r="H264" s="44">
        <f t="shared" si="9"/>
        <v>1770.47</v>
      </c>
      <c r="I264" s="25" t="str">
        <f>VLOOKUP(B264,'FOLHA RESUMIDA'!C:D,2,0)</f>
        <v>ALYSSON FABIO O FLORENCIO</v>
      </c>
    </row>
    <row r="265" spans="1:9" x14ac:dyDescent="0.2">
      <c r="A265" s="107">
        <v>1</v>
      </c>
      <c r="B265" s="107">
        <v>2801</v>
      </c>
      <c r="C265" s="105" t="s">
        <v>224</v>
      </c>
      <c r="D265" s="109">
        <v>5015.13</v>
      </c>
      <c r="E265" s="44">
        <f t="shared" si="8"/>
        <v>2280.04</v>
      </c>
      <c r="F265" s="61">
        <f>IFERROR(VLOOKUP(B265,Plan1!B:D,3,0),"0,00")</f>
        <v>1705.14</v>
      </c>
      <c r="G265" s="114">
        <v>1029.95</v>
      </c>
      <c r="H265" s="44">
        <f t="shared" si="9"/>
        <v>2735.09</v>
      </c>
      <c r="I265" s="25" t="str">
        <f>VLOOKUP(B265,'FOLHA RESUMIDA'!C:D,2,0)</f>
        <v>VALERIA JALES DA SILVA</v>
      </c>
    </row>
    <row r="266" spans="1:9" x14ac:dyDescent="0.2">
      <c r="A266" s="107">
        <v>1</v>
      </c>
      <c r="B266" s="107">
        <v>2806</v>
      </c>
      <c r="C266" s="105" t="s">
        <v>225</v>
      </c>
      <c r="D266" s="109">
        <v>4077.59</v>
      </c>
      <c r="E266" s="44">
        <f t="shared" si="8"/>
        <v>1799.6399999999999</v>
      </c>
      <c r="F266" s="61">
        <f>IFERROR(VLOOKUP(B266,Plan1!B:D,3,0),"0,00")</f>
        <v>1386.38</v>
      </c>
      <c r="G266" s="114">
        <v>891.57</v>
      </c>
      <c r="H266" s="44">
        <f t="shared" si="9"/>
        <v>2277.9500000000003</v>
      </c>
      <c r="I266" s="25" t="str">
        <f>VLOOKUP(B266,'FOLHA RESUMIDA'!C:D,2,0)</f>
        <v>ANA APARECIDA DE ANDRADE LIMA</v>
      </c>
    </row>
    <row r="267" spans="1:9" x14ac:dyDescent="0.2">
      <c r="A267" s="107">
        <v>16</v>
      </c>
      <c r="B267" s="107">
        <v>2808</v>
      </c>
      <c r="C267" s="105" t="s">
        <v>433</v>
      </c>
      <c r="D267" s="109">
        <v>1889.96</v>
      </c>
      <c r="E267" s="44">
        <f t="shared" si="8"/>
        <v>533.26</v>
      </c>
      <c r="F267" s="61">
        <f>IFERROR(VLOOKUP(B267,Plan1!B:D,3,0),"0,00")</f>
        <v>642.59</v>
      </c>
      <c r="G267" s="114">
        <v>714.11</v>
      </c>
      <c r="H267" s="44">
        <f t="shared" si="9"/>
        <v>1356.7</v>
      </c>
      <c r="I267" s="25" t="str">
        <f>VLOOKUP(B267,'FOLHA RESUMIDA'!C:D,2,0)</f>
        <v>GABRIELA FERNANDA M  G  CEAN</v>
      </c>
    </row>
    <row r="268" spans="1:9" x14ac:dyDescent="0.2">
      <c r="A268" s="107">
        <v>1</v>
      </c>
      <c r="B268" s="107">
        <v>2816</v>
      </c>
      <c r="C268" s="105" t="s">
        <v>226</v>
      </c>
      <c r="D268" s="109">
        <v>2112.6999999999998</v>
      </c>
      <c r="E268" s="44">
        <f t="shared" si="8"/>
        <v>760.14999999999964</v>
      </c>
      <c r="F268" s="61">
        <f>IFERROR(VLOOKUP(B268,Plan1!B:D,3,0),"0,00")</f>
        <v>582.83000000000004</v>
      </c>
      <c r="G268" s="114">
        <v>769.72</v>
      </c>
      <c r="H268" s="44">
        <f t="shared" si="9"/>
        <v>1352.5500000000002</v>
      </c>
      <c r="I268" s="25" t="str">
        <f>VLOOKUP(B268,'FOLHA RESUMIDA'!C:D,2,0)</f>
        <v>MIRIAM DA SILVA FONSECA</v>
      </c>
    </row>
    <row r="269" spans="1:9" x14ac:dyDescent="0.2">
      <c r="A269" s="107">
        <v>1</v>
      </c>
      <c r="B269" s="107">
        <v>2819</v>
      </c>
      <c r="C269" s="105" t="s">
        <v>227</v>
      </c>
      <c r="D269" s="109">
        <v>7539.42</v>
      </c>
      <c r="E269" s="44">
        <f t="shared" si="8"/>
        <v>3634.2</v>
      </c>
      <c r="F269" s="61">
        <f>IFERROR(VLOOKUP(B269,Plan1!B:D,3,0),"0,00")</f>
        <v>2563.4</v>
      </c>
      <c r="G269" s="114">
        <v>1341.82</v>
      </c>
      <c r="H269" s="44">
        <f t="shared" si="9"/>
        <v>3905.2200000000003</v>
      </c>
      <c r="I269" s="25" t="str">
        <f>VLOOKUP(B269,'FOLHA RESUMIDA'!C:D,2,0)</f>
        <v>RAFAEL LEITAO DE A  G DA SILVA</v>
      </c>
    </row>
    <row r="270" spans="1:9" x14ac:dyDescent="0.2">
      <c r="A270" s="107">
        <v>1</v>
      </c>
      <c r="B270" s="107">
        <v>2820</v>
      </c>
      <c r="C270" s="105" t="s">
        <v>228</v>
      </c>
      <c r="D270" s="109">
        <v>4799.95</v>
      </c>
      <c r="E270" s="44">
        <f t="shared" si="8"/>
        <v>1774.0699999999997</v>
      </c>
      <c r="F270" s="61">
        <f>IFERROR(VLOOKUP(B270,Plan1!B:D,3,0),"0,00")</f>
        <v>1631.98</v>
      </c>
      <c r="G270" s="114">
        <v>1393.9</v>
      </c>
      <c r="H270" s="44">
        <f t="shared" si="9"/>
        <v>3025.88</v>
      </c>
      <c r="I270" s="25" t="str">
        <f>VLOOKUP(B270,'FOLHA RESUMIDA'!C:D,2,0)</f>
        <v>ROSIANE SANTOS BRITO</v>
      </c>
    </row>
    <row r="271" spans="1:9" x14ac:dyDescent="0.2">
      <c r="A271" s="107">
        <v>25</v>
      </c>
      <c r="B271" s="107">
        <v>2821</v>
      </c>
      <c r="C271" s="105" t="s">
        <v>434</v>
      </c>
      <c r="D271" s="109">
        <v>4406.6499999999996</v>
      </c>
      <c r="E271" s="44">
        <f t="shared" si="8"/>
        <v>710.60999999999967</v>
      </c>
      <c r="F271" s="61">
        <f>IFERROR(VLOOKUP(B271,Plan1!B:D,3,0),"0,00")</f>
        <v>1498.26</v>
      </c>
      <c r="G271" s="114">
        <v>2197.7800000000002</v>
      </c>
      <c r="H271" s="44">
        <f t="shared" si="9"/>
        <v>3696.04</v>
      </c>
      <c r="I271" s="25" t="str">
        <f>VLOOKUP(B271,'FOLHA RESUMIDA'!C:D,2,0)</f>
        <v>HERBET CANDEIA MAIA</v>
      </c>
    </row>
    <row r="272" spans="1:9" x14ac:dyDescent="0.2">
      <c r="A272" s="107">
        <v>37</v>
      </c>
      <c r="B272" s="107">
        <v>2823</v>
      </c>
      <c r="C272" s="105" t="s">
        <v>418</v>
      </c>
      <c r="D272" s="109">
        <v>1799.95</v>
      </c>
      <c r="E272" s="44">
        <f t="shared" si="8"/>
        <v>886.86</v>
      </c>
      <c r="F272" s="61">
        <f>IFERROR(VLOOKUP(B272,Plan1!B:D,3,0),"0,00")</f>
        <v>611.98</v>
      </c>
      <c r="G272" s="114">
        <v>301.11</v>
      </c>
      <c r="H272" s="44">
        <f t="shared" si="9"/>
        <v>913.09</v>
      </c>
      <c r="I272" s="25" t="str">
        <f>VLOOKUP(B272,'FOLHA RESUMIDA'!C:D,2,0)</f>
        <v>ADRIANA MARIA DA SILVA</v>
      </c>
    </row>
    <row r="273" spans="1:9" x14ac:dyDescent="0.2">
      <c r="A273" s="107">
        <v>25</v>
      </c>
      <c r="B273" s="107">
        <v>2824</v>
      </c>
      <c r="C273" s="105" t="s">
        <v>474</v>
      </c>
      <c r="D273" s="109">
        <v>2021.59</v>
      </c>
      <c r="E273" s="44">
        <f t="shared" si="8"/>
        <v>2021.59</v>
      </c>
      <c r="F273" s="61" t="str">
        <f>IFERROR(VLOOKUP(B273,Plan1!B:D,3,0),"0,00")</f>
        <v>0,00</v>
      </c>
      <c r="G273" s="114">
        <v>0</v>
      </c>
      <c r="H273" s="44">
        <f t="shared" si="9"/>
        <v>0</v>
      </c>
      <c r="I273" s="25" t="str">
        <f>VLOOKUP(B273,'FOLHA RESUMIDA'!C:D,2,0)</f>
        <v>ANA PAULA BARBOSA CAVALCANTI</v>
      </c>
    </row>
    <row r="274" spans="1:9" x14ac:dyDescent="0.2">
      <c r="A274" s="107">
        <v>37</v>
      </c>
      <c r="B274" s="107">
        <v>2827</v>
      </c>
      <c r="C274" s="105" t="s">
        <v>444</v>
      </c>
      <c r="D274" s="109">
        <v>1995.01</v>
      </c>
      <c r="E274" s="44">
        <f t="shared" si="8"/>
        <v>716.71</v>
      </c>
      <c r="F274" s="61">
        <f>IFERROR(VLOOKUP(B274,Plan1!B:D,3,0),"0,00")</f>
        <v>678.3</v>
      </c>
      <c r="G274" s="114">
        <v>600</v>
      </c>
      <c r="H274" s="44">
        <f t="shared" si="9"/>
        <v>1278.3</v>
      </c>
      <c r="I274" s="25" t="str">
        <f>VLOOKUP(B274,'FOLHA RESUMIDA'!C:D,2,0)</f>
        <v>FABIO BARBOSA S  DE LIMA</v>
      </c>
    </row>
    <row r="275" spans="1:9" x14ac:dyDescent="0.2">
      <c r="A275" s="107">
        <v>1</v>
      </c>
      <c r="B275" s="107">
        <v>2831</v>
      </c>
      <c r="C275" s="105" t="s">
        <v>229</v>
      </c>
      <c r="D275" s="109">
        <v>4799.95</v>
      </c>
      <c r="E275" s="44">
        <f t="shared" si="8"/>
        <v>1467.2399999999998</v>
      </c>
      <c r="F275" s="61">
        <f>IFERROR(VLOOKUP(B275,Plan1!B:D,3,0),"0,00")</f>
        <v>1631.98</v>
      </c>
      <c r="G275" s="114">
        <v>1700.73</v>
      </c>
      <c r="H275" s="44">
        <f t="shared" si="9"/>
        <v>3332.71</v>
      </c>
      <c r="I275" s="25" t="str">
        <f>VLOOKUP(B275,'FOLHA RESUMIDA'!C:D,2,0)</f>
        <v>AMANDA BEZERRA MASCARENHAS</v>
      </c>
    </row>
    <row r="276" spans="1:9" x14ac:dyDescent="0.2">
      <c r="A276" s="107">
        <v>1</v>
      </c>
      <c r="B276" s="107">
        <v>2833</v>
      </c>
      <c r="C276" s="105" t="s">
        <v>230</v>
      </c>
      <c r="D276" s="109">
        <v>7528.66</v>
      </c>
      <c r="E276" s="44">
        <f t="shared" si="8"/>
        <v>5961.51</v>
      </c>
      <c r="F276" s="61" t="str">
        <f>IFERROR(VLOOKUP(B276,Plan1!B:D,3,0),"0,00")</f>
        <v>0,00</v>
      </c>
      <c r="G276" s="114">
        <v>1567.15</v>
      </c>
      <c r="H276" s="44">
        <f t="shared" si="9"/>
        <v>1567.15</v>
      </c>
      <c r="I276" s="25" t="str">
        <f>VLOOKUP(B276,'FOLHA RESUMIDA'!C:D,2,0)</f>
        <v>JAMESSON AMANCIO DA ROCHA</v>
      </c>
    </row>
    <row r="277" spans="1:9" x14ac:dyDescent="0.2">
      <c r="A277" s="107">
        <v>1</v>
      </c>
      <c r="B277" s="107">
        <v>2834</v>
      </c>
      <c r="C277" s="105" t="s">
        <v>231</v>
      </c>
      <c r="D277" s="109">
        <v>2810.28</v>
      </c>
      <c r="E277" s="44">
        <f t="shared" si="8"/>
        <v>573.11000000000013</v>
      </c>
      <c r="F277" s="61">
        <f>IFERROR(VLOOKUP(B277,Plan1!B:D,3,0),"0,00")</f>
        <v>853.03</v>
      </c>
      <c r="G277" s="114">
        <v>1384.14</v>
      </c>
      <c r="H277" s="44">
        <f t="shared" si="9"/>
        <v>2237.17</v>
      </c>
      <c r="I277" s="25" t="str">
        <f>VLOOKUP(B277,'FOLHA RESUMIDA'!C:D,2,0)</f>
        <v>LUIZ F  DE LIMA CAVALCANTI</v>
      </c>
    </row>
    <row r="278" spans="1:9" x14ac:dyDescent="0.2">
      <c r="A278" s="107">
        <v>1</v>
      </c>
      <c r="B278" s="107">
        <v>2835</v>
      </c>
      <c r="C278" s="105" t="s">
        <v>461</v>
      </c>
      <c r="D278" s="109">
        <v>1799.95</v>
      </c>
      <c r="E278" s="44">
        <f t="shared" si="8"/>
        <v>636.89999999999986</v>
      </c>
      <c r="F278" s="61">
        <f>IFERROR(VLOOKUP(B278,Plan1!B:D,3,0),"0,00")</f>
        <v>611.98</v>
      </c>
      <c r="G278" s="114">
        <v>551.07000000000005</v>
      </c>
      <c r="H278" s="44">
        <f t="shared" si="9"/>
        <v>1163.0500000000002</v>
      </c>
      <c r="I278" s="25" t="str">
        <f>VLOOKUP(B278,'FOLHA RESUMIDA'!C:D,2,0)</f>
        <v>JOSE MARCELO DE FRANCA MATOS</v>
      </c>
    </row>
    <row r="279" spans="1:9" x14ac:dyDescent="0.2">
      <c r="A279" s="107">
        <v>50</v>
      </c>
      <c r="B279" s="107">
        <v>2836</v>
      </c>
      <c r="C279" s="105" t="s">
        <v>455</v>
      </c>
      <c r="D279" s="109">
        <v>2823.18</v>
      </c>
      <c r="E279" s="44">
        <f t="shared" si="8"/>
        <v>1015.6199999999999</v>
      </c>
      <c r="F279" s="61">
        <f>IFERROR(VLOOKUP(B279,Plan1!B:D,3,0),"0,00")</f>
        <v>1333.83</v>
      </c>
      <c r="G279" s="114">
        <v>473.73</v>
      </c>
      <c r="H279" s="44">
        <f t="shared" si="9"/>
        <v>1807.56</v>
      </c>
      <c r="I279" s="25" t="str">
        <f>VLOOKUP(B279,'FOLHA RESUMIDA'!C:D,2,0)</f>
        <v>MONALISA MARIA LEANDRO RIBEIRO</v>
      </c>
    </row>
    <row r="280" spans="1:9" x14ac:dyDescent="0.2">
      <c r="A280" s="107">
        <v>1</v>
      </c>
      <c r="B280" s="107">
        <v>2837</v>
      </c>
      <c r="C280" s="105" t="s">
        <v>232</v>
      </c>
      <c r="D280" s="109">
        <v>4095.25</v>
      </c>
      <c r="E280" s="44">
        <f t="shared" si="8"/>
        <v>1757.2399999999998</v>
      </c>
      <c r="F280" s="61">
        <f>IFERROR(VLOOKUP(B280,Plan1!B:D,3,0),"0,00")</f>
        <v>1289.92</v>
      </c>
      <c r="G280" s="114">
        <v>1048.0899999999999</v>
      </c>
      <c r="H280" s="44">
        <f t="shared" si="9"/>
        <v>2338.0100000000002</v>
      </c>
      <c r="I280" s="25" t="str">
        <f>VLOOKUP(B280,'FOLHA RESUMIDA'!C:D,2,0)</f>
        <v>BEZALIEL ROSA DOS S JUNIOR</v>
      </c>
    </row>
    <row r="281" spans="1:9" x14ac:dyDescent="0.2">
      <c r="A281" s="107">
        <v>16</v>
      </c>
      <c r="B281" s="107">
        <v>2838</v>
      </c>
      <c r="C281" s="105" t="s">
        <v>422</v>
      </c>
      <c r="D281" s="109">
        <v>1995.01</v>
      </c>
      <c r="E281" s="44">
        <f t="shared" si="8"/>
        <v>667.03</v>
      </c>
      <c r="F281" s="61">
        <f>IFERROR(VLOOKUP(B281,Plan1!B:D,3,0),"0,00")</f>
        <v>678.3</v>
      </c>
      <c r="G281" s="114">
        <v>649.67999999999995</v>
      </c>
      <c r="H281" s="44">
        <f t="shared" si="9"/>
        <v>1327.98</v>
      </c>
      <c r="I281" s="25" t="str">
        <f>VLOOKUP(B281,'FOLHA RESUMIDA'!C:D,2,0)</f>
        <v>CAIO CEZAR F  E  DO NASCIMENTO</v>
      </c>
    </row>
    <row r="282" spans="1:9" x14ac:dyDescent="0.2">
      <c r="A282" s="107">
        <v>1</v>
      </c>
      <c r="B282" s="107">
        <v>2839</v>
      </c>
      <c r="C282" s="105" t="s">
        <v>233</v>
      </c>
      <c r="D282" s="109">
        <v>4097.22</v>
      </c>
      <c r="E282" s="44">
        <f t="shared" si="8"/>
        <v>1105.3900000000003</v>
      </c>
      <c r="F282" s="61">
        <f>IFERROR(VLOOKUP(B282,Plan1!B:D,3,0),"0,00")</f>
        <v>1386.38</v>
      </c>
      <c r="G282" s="114">
        <v>1605.45</v>
      </c>
      <c r="H282" s="44">
        <f t="shared" si="9"/>
        <v>2991.83</v>
      </c>
      <c r="I282" s="25" t="str">
        <f>VLOOKUP(B282,'FOLHA RESUMIDA'!C:D,2,0)</f>
        <v>ANGELINA MEDEIROS VERONESE</v>
      </c>
    </row>
    <row r="283" spans="1:9" x14ac:dyDescent="0.2">
      <c r="A283" s="107">
        <v>1</v>
      </c>
      <c r="B283" s="107">
        <v>2849</v>
      </c>
      <c r="C283" s="105" t="s">
        <v>234</v>
      </c>
      <c r="D283" s="109">
        <v>1279.8699999999999</v>
      </c>
      <c r="E283" s="44">
        <f t="shared" si="8"/>
        <v>242.41999999999985</v>
      </c>
      <c r="F283" s="61">
        <f>IFERROR(VLOOKUP(B283,Plan1!B:D,3,0),"0,00")</f>
        <v>415.95</v>
      </c>
      <c r="G283" s="114">
        <v>621.5</v>
      </c>
      <c r="H283" s="44">
        <f t="shared" si="9"/>
        <v>1037.45</v>
      </c>
      <c r="I283" s="25" t="str">
        <f>VLOOKUP(B283,'FOLHA RESUMIDA'!C:D,2,0)</f>
        <v>JULIANA CESAR MARTINS DE LIMA</v>
      </c>
    </row>
    <row r="284" spans="1:9" x14ac:dyDescent="0.2">
      <c r="A284" s="107">
        <v>1</v>
      </c>
      <c r="B284" s="107">
        <v>2850</v>
      </c>
      <c r="C284" s="105" t="s">
        <v>235</v>
      </c>
      <c r="D284" s="109">
        <v>1223.3900000000001</v>
      </c>
      <c r="E284" s="44">
        <f t="shared" si="8"/>
        <v>767.2600000000001</v>
      </c>
      <c r="F284" s="61">
        <f>IFERROR(VLOOKUP(B284,Plan1!B:D,3,0),"0,00")</f>
        <v>367.02</v>
      </c>
      <c r="G284" s="114">
        <v>89.11</v>
      </c>
      <c r="H284" s="44">
        <f t="shared" si="9"/>
        <v>456.13</v>
      </c>
      <c r="I284" s="25" t="str">
        <f>VLOOKUP(B284,'FOLHA RESUMIDA'!C:D,2,0)</f>
        <v>JAMERSON A  RAFAEL DE LIMA</v>
      </c>
    </row>
    <row r="285" spans="1:9" x14ac:dyDescent="0.2">
      <c r="A285" s="107">
        <v>1</v>
      </c>
      <c r="B285" s="107">
        <v>2853</v>
      </c>
      <c r="C285" s="105" t="s">
        <v>236</v>
      </c>
      <c r="D285" s="109">
        <v>1763.11</v>
      </c>
      <c r="E285" s="44">
        <f t="shared" si="8"/>
        <v>336.24</v>
      </c>
      <c r="F285" s="61">
        <f>IFERROR(VLOOKUP(B285,Plan1!B:D,3,0),"0,00")</f>
        <v>458.59</v>
      </c>
      <c r="G285" s="114">
        <v>968.28</v>
      </c>
      <c r="H285" s="44">
        <f t="shared" si="9"/>
        <v>1426.87</v>
      </c>
      <c r="I285" s="25" t="str">
        <f>VLOOKUP(B285,'FOLHA RESUMIDA'!C:D,2,0)</f>
        <v>ALCILEIDE MONTE DA SILVA LIMA</v>
      </c>
    </row>
    <row r="286" spans="1:9" x14ac:dyDescent="0.2">
      <c r="A286" s="107">
        <v>1</v>
      </c>
      <c r="B286" s="107">
        <v>2854</v>
      </c>
      <c r="C286" s="105" t="s">
        <v>237</v>
      </c>
      <c r="D286" s="109">
        <v>1679.71</v>
      </c>
      <c r="E286" s="44">
        <f t="shared" si="8"/>
        <v>782.29</v>
      </c>
      <c r="F286" s="61">
        <f>IFERROR(VLOOKUP(B286,Plan1!B:D,3,0),"0,00")</f>
        <v>458.6</v>
      </c>
      <c r="G286" s="114">
        <v>438.82</v>
      </c>
      <c r="H286" s="44">
        <f t="shared" si="9"/>
        <v>897.42000000000007</v>
      </c>
      <c r="I286" s="25" t="str">
        <f>VLOOKUP(B286,'FOLHA RESUMIDA'!C:D,2,0)</f>
        <v>ANDRE RICARDO CAMARA TORRES</v>
      </c>
    </row>
    <row r="287" spans="1:9" x14ac:dyDescent="0.2">
      <c r="A287" s="107">
        <v>1</v>
      </c>
      <c r="B287" s="107">
        <v>2856</v>
      </c>
      <c r="C287" s="105" t="s">
        <v>238</v>
      </c>
      <c r="D287" s="109">
        <v>1714.22</v>
      </c>
      <c r="E287" s="44">
        <f t="shared" si="8"/>
        <v>759.65</v>
      </c>
      <c r="F287" s="61">
        <f>IFERROR(VLOOKUP(B287,Plan1!B:D,3,0),"0,00")</f>
        <v>582.83000000000004</v>
      </c>
      <c r="G287" s="114">
        <v>371.74</v>
      </c>
      <c r="H287" s="44">
        <f t="shared" si="9"/>
        <v>954.57</v>
      </c>
      <c r="I287" s="25" t="str">
        <f>VLOOKUP(B287,'FOLHA RESUMIDA'!C:D,2,0)</f>
        <v>ALEXSANDRA DA SILVA M  CABRAL</v>
      </c>
    </row>
    <row r="288" spans="1:9" x14ac:dyDescent="0.2">
      <c r="A288" s="107">
        <v>1</v>
      </c>
      <c r="B288" s="107">
        <v>2857</v>
      </c>
      <c r="C288" s="105" t="s">
        <v>239</v>
      </c>
      <c r="D288" s="109">
        <v>3351.48</v>
      </c>
      <c r="E288" s="44">
        <f t="shared" si="8"/>
        <v>1380.51</v>
      </c>
      <c r="F288" s="61">
        <f>IFERROR(VLOOKUP(B288,Plan1!B:D,3,0),"0,00")</f>
        <v>988.61</v>
      </c>
      <c r="G288" s="114">
        <v>982.36</v>
      </c>
      <c r="H288" s="44">
        <f t="shared" si="9"/>
        <v>1970.97</v>
      </c>
      <c r="I288" s="25" t="str">
        <f>VLOOKUP(B288,'FOLHA RESUMIDA'!C:D,2,0)</f>
        <v>CAROLINE ALVES LEAL</v>
      </c>
    </row>
    <row r="289" spans="1:9" x14ac:dyDescent="0.2">
      <c r="A289" s="107">
        <v>1</v>
      </c>
      <c r="B289" s="107">
        <v>2860</v>
      </c>
      <c r="C289" s="105" t="s">
        <v>240</v>
      </c>
      <c r="D289" s="109">
        <v>1281.1199999999999</v>
      </c>
      <c r="E289" s="44">
        <f t="shared" si="8"/>
        <v>445.57999999999993</v>
      </c>
      <c r="F289" s="61">
        <f>IFERROR(VLOOKUP(B289,Plan1!B:D,3,0),"0,00")</f>
        <v>12.23</v>
      </c>
      <c r="G289" s="114">
        <v>823.31</v>
      </c>
      <c r="H289" s="44">
        <f t="shared" si="9"/>
        <v>835.54</v>
      </c>
      <c r="I289" s="25" t="str">
        <f>VLOOKUP(B289,'FOLHA RESUMIDA'!C:D,2,0)</f>
        <v>ADRIANA MAYO DE SOUZA E SILVA</v>
      </c>
    </row>
    <row r="290" spans="1:9" x14ac:dyDescent="0.2">
      <c r="A290" s="107">
        <v>1</v>
      </c>
      <c r="B290" s="107">
        <v>2864</v>
      </c>
      <c r="C290" s="105" t="s">
        <v>241</v>
      </c>
      <c r="D290" s="109">
        <v>2558.1</v>
      </c>
      <c r="E290" s="44">
        <f t="shared" si="8"/>
        <v>1061.76</v>
      </c>
      <c r="F290" s="61">
        <f>IFERROR(VLOOKUP(B290,Plan1!B:D,3,0),"0,00")</f>
        <v>722.56</v>
      </c>
      <c r="G290" s="114">
        <v>773.78</v>
      </c>
      <c r="H290" s="44">
        <f t="shared" si="9"/>
        <v>1496.34</v>
      </c>
      <c r="I290" s="25" t="str">
        <f>VLOOKUP(B290,'FOLHA RESUMIDA'!C:D,2,0)</f>
        <v>DULCE HELENA PEREIRA</v>
      </c>
    </row>
    <row r="291" spans="1:9" x14ac:dyDescent="0.2">
      <c r="A291" s="107">
        <v>1</v>
      </c>
      <c r="B291" s="107">
        <v>2866</v>
      </c>
      <c r="C291" s="105" t="s">
        <v>242</v>
      </c>
      <c r="D291" s="109">
        <v>2153.89</v>
      </c>
      <c r="E291" s="44">
        <f t="shared" si="8"/>
        <v>419.42999999999984</v>
      </c>
      <c r="F291" s="61">
        <f>IFERROR(VLOOKUP(B291,Plan1!B:D,3,0),"0,00")</f>
        <v>732.32</v>
      </c>
      <c r="G291" s="114">
        <v>1002.14</v>
      </c>
      <c r="H291" s="44">
        <f t="shared" si="9"/>
        <v>1734.46</v>
      </c>
      <c r="I291" s="25" t="str">
        <f>VLOOKUP(B291,'FOLHA RESUMIDA'!C:D,2,0)</f>
        <v>LUCICLEIDE M  DE A  CAMPOS</v>
      </c>
    </row>
    <row r="292" spans="1:9" x14ac:dyDescent="0.2">
      <c r="A292" s="107">
        <v>1</v>
      </c>
      <c r="B292" s="107">
        <v>2867</v>
      </c>
      <c r="C292" s="105" t="s">
        <v>243</v>
      </c>
      <c r="D292" s="109">
        <v>4387.13</v>
      </c>
      <c r="E292" s="44">
        <f t="shared" si="8"/>
        <v>1135.8899999999999</v>
      </c>
      <c r="F292" s="61">
        <f>IFERROR(VLOOKUP(B292,Plan1!B:D,3,0),"0,00")</f>
        <v>458.59</v>
      </c>
      <c r="G292" s="114">
        <v>2792.65</v>
      </c>
      <c r="H292" s="44">
        <f t="shared" si="9"/>
        <v>3251.2400000000002</v>
      </c>
      <c r="I292" s="25" t="str">
        <f>VLOOKUP(B292,'FOLHA RESUMIDA'!C:D,2,0)</f>
        <v>MARIA CONCEICAO D DO AMARAL</v>
      </c>
    </row>
    <row r="293" spans="1:9" x14ac:dyDescent="0.2">
      <c r="A293" s="107">
        <v>1</v>
      </c>
      <c r="B293" s="107">
        <v>2869</v>
      </c>
      <c r="C293" s="105" t="s">
        <v>244</v>
      </c>
      <c r="D293" s="109">
        <v>1223.3900000000001</v>
      </c>
      <c r="E293" s="44">
        <f t="shared" si="8"/>
        <v>371.65000000000009</v>
      </c>
      <c r="F293" s="61">
        <f>IFERROR(VLOOKUP(B293,Plan1!B:D,3,0),"0,00")</f>
        <v>415.95</v>
      </c>
      <c r="G293" s="114">
        <v>435.79</v>
      </c>
      <c r="H293" s="44">
        <f t="shared" si="9"/>
        <v>851.74</v>
      </c>
      <c r="I293" s="25" t="str">
        <f>VLOOKUP(B293,'FOLHA RESUMIDA'!C:D,2,0)</f>
        <v>RICARDO J FERNANDES DA CUNHA</v>
      </c>
    </row>
    <row r="294" spans="1:9" x14ac:dyDescent="0.2">
      <c r="A294" s="107">
        <v>1</v>
      </c>
      <c r="B294" s="107">
        <v>2870</v>
      </c>
      <c r="C294" s="105" t="s">
        <v>245</v>
      </c>
      <c r="D294" s="109">
        <v>1348.8</v>
      </c>
      <c r="E294" s="44">
        <f t="shared" si="8"/>
        <v>440.96000000000004</v>
      </c>
      <c r="F294" s="61">
        <f>IFERROR(VLOOKUP(B294,Plan1!B:D,3,0),"0,00")</f>
        <v>458.59</v>
      </c>
      <c r="G294" s="114">
        <v>449.25</v>
      </c>
      <c r="H294" s="44">
        <f t="shared" si="9"/>
        <v>907.83999999999992</v>
      </c>
      <c r="I294" s="25" t="str">
        <f>VLOOKUP(B294,'FOLHA RESUMIDA'!C:D,2,0)</f>
        <v>SUZANA VALERIA PINHEIRO</v>
      </c>
    </row>
    <row r="295" spans="1:9" x14ac:dyDescent="0.2">
      <c r="A295" s="107">
        <v>1</v>
      </c>
      <c r="B295" s="107">
        <v>2871</v>
      </c>
      <c r="C295" s="105" t="s">
        <v>246</v>
      </c>
      <c r="D295" s="109">
        <v>1546.97</v>
      </c>
      <c r="E295" s="44">
        <f t="shared" si="8"/>
        <v>691.24</v>
      </c>
      <c r="F295" s="61">
        <f>IFERROR(VLOOKUP(B295,Plan1!B:D,3,0),"0,00")</f>
        <v>458.59</v>
      </c>
      <c r="G295" s="114">
        <v>397.14</v>
      </c>
      <c r="H295" s="44">
        <f t="shared" si="9"/>
        <v>855.73</v>
      </c>
      <c r="I295" s="25" t="str">
        <f>VLOOKUP(B295,'FOLHA RESUMIDA'!C:D,2,0)</f>
        <v>SUZELY ARANTES DA S MELO</v>
      </c>
    </row>
    <row r="296" spans="1:9" x14ac:dyDescent="0.2">
      <c r="A296" s="107">
        <v>16</v>
      </c>
      <c r="B296" s="107">
        <v>2873</v>
      </c>
      <c r="C296" s="105" t="s">
        <v>423</v>
      </c>
      <c r="D296" s="109">
        <v>4406.6400000000003</v>
      </c>
      <c r="E296" s="44">
        <f t="shared" si="8"/>
        <v>914.87000000000035</v>
      </c>
      <c r="F296" s="61">
        <f>IFERROR(VLOOKUP(B296,Plan1!B:D,3,0),"0,00")</f>
        <v>1498.26</v>
      </c>
      <c r="G296" s="114">
        <v>1993.51</v>
      </c>
      <c r="H296" s="44">
        <f t="shared" si="9"/>
        <v>3491.77</v>
      </c>
      <c r="I296" s="25" t="str">
        <f>VLOOKUP(B296,'FOLHA RESUMIDA'!C:D,2,0)</f>
        <v>AURELIA RODRIGUES TORREIRO</v>
      </c>
    </row>
    <row r="297" spans="1:9" x14ac:dyDescent="0.2">
      <c r="A297" s="107">
        <v>25</v>
      </c>
      <c r="B297" s="107">
        <v>2878</v>
      </c>
      <c r="C297" s="105" t="s">
        <v>435</v>
      </c>
      <c r="D297" s="109">
        <v>1995.01</v>
      </c>
      <c r="E297" s="44">
        <f t="shared" si="8"/>
        <v>941.5</v>
      </c>
      <c r="F297" s="61">
        <f>IFERROR(VLOOKUP(B297,Plan1!B:D,3,0),"0,00")</f>
        <v>678.3</v>
      </c>
      <c r="G297" s="114">
        <v>375.21</v>
      </c>
      <c r="H297" s="44">
        <f t="shared" si="9"/>
        <v>1053.51</v>
      </c>
      <c r="I297" s="25" t="str">
        <f>VLOOKUP(B297,'FOLHA RESUMIDA'!C:D,2,0)</f>
        <v>JAMSON ALESSANDRO DA SILVA</v>
      </c>
    </row>
    <row r="298" spans="1:9" x14ac:dyDescent="0.2">
      <c r="A298" s="107">
        <v>1</v>
      </c>
      <c r="B298" s="107">
        <v>2882</v>
      </c>
      <c r="C298" s="105" t="s">
        <v>247</v>
      </c>
      <c r="D298" s="109">
        <v>1763.1</v>
      </c>
      <c r="E298" s="44">
        <f t="shared" si="8"/>
        <v>695.79</v>
      </c>
      <c r="F298" s="61">
        <f>IFERROR(VLOOKUP(B298,Plan1!B:D,3,0),"0,00")</f>
        <v>458.59</v>
      </c>
      <c r="G298" s="114">
        <v>608.72</v>
      </c>
      <c r="H298" s="44">
        <f t="shared" si="9"/>
        <v>1067.31</v>
      </c>
      <c r="I298" s="25" t="str">
        <f>VLOOKUP(B298,'FOLHA RESUMIDA'!C:D,2,0)</f>
        <v>CINTIA GOMES DA SILVA</v>
      </c>
    </row>
    <row r="299" spans="1:9" x14ac:dyDescent="0.2">
      <c r="A299" s="107">
        <v>1</v>
      </c>
      <c r="B299" s="107">
        <v>2887</v>
      </c>
      <c r="C299" s="105" t="s">
        <v>248</v>
      </c>
      <c r="D299" s="109">
        <v>3825.53</v>
      </c>
      <c r="E299" s="44">
        <f t="shared" si="8"/>
        <v>901.95000000000027</v>
      </c>
      <c r="F299" s="61">
        <f>IFERROR(VLOOKUP(B299,Plan1!B:D,3,0),"0,00")</f>
        <v>611.99</v>
      </c>
      <c r="G299" s="114">
        <v>2311.59</v>
      </c>
      <c r="H299" s="44">
        <f t="shared" si="9"/>
        <v>2923.58</v>
      </c>
      <c r="I299" s="25" t="str">
        <f>VLOOKUP(B299,'FOLHA RESUMIDA'!C:D,2,0)</f>
        <v>MARIA EUZENI DA SILVA GARCEZ</v>
      </c>
    </row>
    <row r="300" spans="1:9" x14ac:dyDescent="0.2">
      <c r="A300" s="107">
        <v>1</v>
      </c>
      <c r="B300" s="107">
        <v>2889</v>
      </c>
      <c r="C300" s="105" t="s">
        <v>249</v>
      </c>
      <c r="D300" s="109">
        <v>2083.67</v>
      </c>
      <c r="E300" s="44">
        <f t="shared" si="8"/>
        <v>746.82000000000016</v>
      </c>
      <c r="F300" s="61">
        <f>IFERROR(VLOOKUP(B300,Plan1!B:D,3,0),"0,00")</f>
        <v>708.45</v>
      </c>
      <c r="G300" s="114">
        <v>628.4</v>
      </c>
      <c r="H300" s="44">
        <f t="shared" si="9"/>
        <v>1336.85</v>
      </c>
      <c r="I300" s="25" t="str">
        <f>VLOOKUP(B300,'FOLHA RESUMIDA'!C:D,2,0)</f>
        <v>EJANE FERREIRA TEXEIRA</v>
      </c>
    </row>
    <row r="301" spans="1:9" x14ac:dyDescent="0.2">
      <c r="A301" s="107">
        <v>1</v>
      </c>
      <c r="B301" s="107">
        <v>2890</v>
      </c>
      <c r="C301" s="105" t="s">
        <v>250</v>
      </c>
      <c r="D301" s="109">
        <v>1223.3900000000001</v>
      </c>
      <c r="E301" s="44">
        <f t="shared" si="8"/>
        <v>256.35000000000014</v>
      </c>
      <c r="F301" s="61">
        <f>IFERROR(VLOOKUP(B301,Plan1!B:D,3,0),"0,00")</f>
        <v>415.95</v>
      </c>
      <c r="G301" s="114">
        <v>551.09</v>
      </c>
      <c r="H301" s="44">
        <f t="shared" si="9"/>
        <v>967.04</v>
      </c>
      <c r="I301" s="25" t="str">
        <f>VLOOKUP(B301,'FOLHA RESUMIDA'!C:D,2,0)</f>
        <v>CLELIO FIRMINO SILVA</v>
      </c>
    </row>
    <row r="302" spans="1:9" x14ac:dyDescent="0.2">
      <c r="A302" s="107">
        <v>1</v>
      </c>
      <c r="B302" s="107">
        <v>2891</v>
      </c>
      <c r="C302" s="105" t="s">
        <v>251</v>
      </c>
      <c r="D302" s="109">
        <v>1411.21</v>
      </c>
      <c r="E302" s="44">
        <f t="shared" si="8"/>
        <v>606.1400000000001</v>
      </c>
      <c r="F302" s="61">
        <f>IFERROR(VLOOKUP(B302,Plan1!B:D,3,0),"0,00")</f>
        <v>436.75</v>
      </c>
      <c r="G302" s="114">
        <v>368.32</v>
      </c>
      <c r="H302" s="44">
        <f t="shared" si="9"/>
        <v>805.06999999999994</v>
      </c>
      <c r="I302" s="25" t="str">
        <f>VLOOKUP(B302,'FOLHA RESUMIDA'!C:D,2,0)</f>
        <v>ERICK MEDEIROS</v>
      </c>
    </row>
    <row r="303" spans="1:9" x14ac:dyDescent="0.2">
      <c r="A303" s="107">
        <v>1</v>
      </c>
      <c r="B303" s="107">
        <v>2894</v>
      </c>
      <c r="C303" s="105" t="s">
        <v>252</v>
      </c>
      <c r="D303" s="109">
        <v>1483.52</v>
      </c>
      <c r="E303" s="44">
        <f t="shared" si="8"/>
        <v>1171.77</v>
      </c>
      <c r="F303" s="61">
        <f>IFERROR(VLOOKUP(B303,Plan1!B:D,3,0),"0,00")</f>
        <v>229.29</v>
      </c>
      <c r="G303" s="114">
        <v>82.46</v>
      </c>
      <c r="H303" s="44">
        <f t="shared" si="9"/>
        <v>311.75</v>
      </c>
      <c r="I303" s="25" t="str">
        <f>VLOOKUP(B303,'FOLHA RESUMIDA'!C:D,2,0)</f>
        <v>JOELNA DINIZ PEREIRA DE SOUSA</v>
      </c>
    </row>
    <row r="304" spans="1:9" x14ac:dyDescent="0.2">
      <c r="A304" s="107">
        <v>1</v>
      </c>
      <c r="B304" s="107">
        <v>2895</v>
      </c>
      <c r="C304" s="105" t="s">
        <v>253</v>
      </c>
      <c r="D304" s="109">
        <v>1223.3900000000001</v>
      </c>
      <c r="E304" s="44">
        <f t="shared" si="8"/>
        <v>286.66000000000008</v>
      </c>
      <c r="F304" s="61">
        <f>IFERROR(VLOOKUP(B304,Plan1!B:D,3,0),"0,00")</f>
        <v>415.95</v>
      </c>
      <c r="G304" s="114">
        <v>520.78</v>
      </c>
      <c r="H304" s="44">
        <f t="shared" si="9"/>
        <v>936.73</v>
      </c>
      <c r="I304" s="25" t="str">
        <f>VLOOKUP(B304,'FOLHA RESUMIDA'!C:D,2,0)</f>
        <v>KLEBER DE OLIVEIRA GALDINO</v>
      </c>
    </row>
    <row r="305" spans="1:9" x14ac:dyDescent="0.2">
      <c r="A305" s="107">
        <v>47</v>
      </c>
      <c r="B305" s="107">
        <v>2904</v>
      </c>
      <c r="C305" s="105" t="s">
        <v>450</v>
      </c>
      <c r="D305" s="109">
        <v>2478.09</v>
      </c>
      <c r="E305" s="44">
        <f t="shared" si="8"/>
        <v>2478.09</v>
      </c>
      <c r="F305" s="61" t="str">
        <f>IFERROR(VLOOKUP(B305,Plan1!B:D,3,0),"0,00")</f>
        <v>0,00</v>
      </c>
      <c r="G305" s="114">
        <v>0</v>
      </c>
      <c r="H305" s="44">
        <f t="shared" si="9"/>
        <v>0</v>
      </c>
      <c r="I305" s="25" t="str">
        <f>VLOOKUP(B305,'FOLHA RESUMIDA'!C:D,2,0)</f>
        <v>ANTONIO S ALVES DE O JUNIOR</v>
      </c>
    </row>
    <row r="306" spans="1:9" x14ac:dyDescent="0.2">
      <c r="A306" s="107">
        <v>14</v>
      </c>
      <c r="B306" s="107">
        <v>2906</v>
      </c>
      <c r="C306" s="105" t="s">
        <v>419</v>
      </c>
      <c r="D306" s="109">
        <v>4406.6400000000003</v>
      </c>
      <c r="E306" s="44">
        <f t="shared" si="8"/>
        <v>1335.5100000000002</v>
      </c>
      <c r="F306" s="61">
        <f>IFERROR(VLOOKUP(B306,Plan1!B:D,3,0),"0,00")</f>
        <v>1498.26</v>
      </c>
      <c r="G306" s="114">
        <v>1572.87</v>
      </c>
      <c r="H306" s="44">
        <f t="shared" si="9"/>
        <v>3071.13</v>
      </c>
      <c r="I306" s="25" t="str">
        <f>VLOOKUP(B306,'FOLHA RESUMIDA'!C:D,2,0)</f>
        <v>ARTHUR A SANTOS WANDERLEY</v>
      </c>
    </row>
    <row r="307" spans="1:9" x14ac:dyDescent="0.2">
      <c r="A307" s="107">
        <v>1</v>
      </c>
      <c r="B307" s="107">
        <v>2907</v>
      </c>
      <c r="C307" s="105" t="s">
        <v>254</v>
      </c>
      <c r="D307" s="109">
        <v>1799.96</v>
      </c>
      <c r="E307" s="44">
        <f t="shared" si="8"/>
        <v>1026.81</v>
      </c>
      <c r="F307" s="61">
        <f>IFERROR(VLOOKUP(B307,Plan1!B:D,3,0),"0,00")</f>
        <v>611.99</v>
      </c>
      <c r="G307" s="114">
        <v>161.16</v>
      </c>
      <c r="H307" s="44">
        <f t="shared" si="9"/>
        <v>773.15</v>
      </c>
      <c r="I307" s="25" t="str">
        <f>VLOOKUP(B307,'FOLHA RESUMIDA'!C:D,2,0)</f>
        <v>JOELINE LIMA DO NASCIMENTO</v>
      </c>
    </row>
    <row r="308" spans="1:9" x14ac:dyDescent="0.2">
      <c r="A308" s="107">
        <v>1</v>
      </c>
      <c r="B308" s="107">
        <v>2909</v>
      </c>
      <c r="C308" s="105" t="s">
        <v>255</v>
      </c>
      <c r="D308" s="109">
        <v>1799.96</v>
      </c>
      <c r="E308" s="44">
        <f t="shared" si="8"/>
        <v>146.91000000000008</v>
      </c>
      <c r="F308" s="61">
        <f>IFERROR(VLOOKUP(B308,Plan1!B:D,3,0),"0,00")</f>
        <v>611.99</v>
      </c>
      <c r="G308" s="114">
        <v>1041.06</v>
      </c>
      <c r="H308" s="44">
        <f t="shared" si="9"/>
        <v>1653.05</v>
      </c>
      <c r="I308" s="25" t="str">
        <f>VLOOKUP(B308,'FOLHA RESUMIDA'!C:D,2,0)</f>
        <v>ROBSON CARNEIRO DA SILVA</v>
      </c>
    </row>
    <row r="309" spans="1:9" x14ac:dyDescent="0.2">
      <c r="A309" s="107">
        <v>1</v>
      </c>
      <c r="B309" s="107">
        <v>2910</v>
      </c>
      <c r="C309" s="105" t="s">
        <v>256</v>
      </c>
      <c r="D309" s="109">
        <v>5435.26</v>
      </c>
      <c r="E309" s="44">
        <f t="shared" si="8"/>
        <v>1062.83</v>
      </c>
      <c r="F309" s="61">
        <f>IFERROR(VLOOKUP(B309,Plan1!B:D,3,0),"0,00")</f>
        <v>1745.52</v>
      </c>
      <c r="G309" s="114">
        <v>2626.91</v>
      </c>
      <c r="H309" s="44">
        <f t="shared" si="9"/>
        <v>4372.43</v>
      </c>
      <c r="I309" s="25" t="str">
        <f>VLOOKUP(B309,'FOLHA RESUMIDA'!C:D,2,0)</f>
        <v>JOSE VITAL DUARTE JUNIOR</v>
      </c>
    </row>
    <row r="310" spans="1:9" x14ac:dyDescent="0.2">
      <c r="A310" s="107">
        <v>1</v>
      </c>
      <c r="B310" s="107">
        <v>2911</v>
      </c>
      <c r="C310" s="105" t="s">
        <v>257</v>
      </c>
      <c r="D310" s="109">
        <v>1746.89</v>
      </c>
      <c r="E310" s="44">
        <f t="shared" si="8"/>
        <v>821.7600000000001</v>
      </c>
      <c r="F310" s="61">
        <f>IFERROR(VLOOKUP(B310,Plan1!B:D,3,0),"0,00")</f>
        <v>458.59</v>
      </c>
      <c r="G310" s="114">
        <v>466.54</v>
      </c>
      <c r="H310" s="44">
        <f t="shared" si="9"/>
        <v>925.13</v>
      </c>
      <c r="I310" s="25" t="str">
        <f>VLOOKUP(B310,'FOLHA RESUMIDA'!C:D,2,0)</f>
        <v>ALDJANE MARIA DOS SANTOS</v>
      </c>
    </row>
    <row r="311" spans="1:9" x14ac:dyDescent="0.2">
      <c r="A311" s="107">
        <v>1</v>
      </c>
      <c r="B311" s="107">
        <v>2913</v>
      </c>
      <c r="C311" s="105" t="s">
        <v>258</v>
      </c>
      <c r="D311" s="109">
        <v>1348.78</v>
      </c>
      <c r="E311" s="44">
        <f t="shared" si="8"/>
        <v>253.63000000000011</v>
      </c>
      <c r="F311" s="61">
        <f>IFERROR(VLOOKUP(B311,Plan1!B:D,3,0),"0,00")</f>
        <v>458.59</v>
      </c>
      <c r="G311" s="114">
        <v>636.55999999999995</v>
      </c>
      <c r="H311" s="44">
        <f t="shared" si="9"/>
        <v>1095.1499999999999</v>
      </c>
      <c r="I311" s="25" t="str">
        <f>VLOOKUP(B311,'FOLHA RESUMIDA'!C:D,2,0)</f>
        <v>CRISTIANE MARIA DA SILVA</v>
      </c>
    </row>
    <row r="312" spans="1:9" x14ac:dyDescent="0.2">
      <c r="A312" s="107">
        <v>1</v>
      </c>
      <c r="B312" s="107">
        <v>2915</v>
      </c>
      <c r="C312" s="105" t="s">
        <v>259</v>
      </c>
      <c r="D312" s="109">
        <v>1348.78</v>
      </c>
      <c r="E312" s="44">
        <f t="shared" si="8"/>
        <v>389.23</v>
      </c>
      <c r="F312" s="61">
        <f>IFERROR(VLOOKUP(B312,Plan1!B:D,3,0),"0,00")</f>
        <v>458.59</v>
      </c>
      <c r="G312" s="114">
        <v>500.96</v>
      </c>
      <c r="H312" s="44">
        <f t="shared" si="9"/>
        <v>959.55</v>
      </c>
      <c r="I312" s="25" t="str">
        <f>VLOOKUP(B312,'FOLHA RESUMIDA'!C:D,2,0)</f>
        <v>HAMILTON LINO ALVES</v>
      </c>
    </row>
    <row r="313" spans="1:9" x14ac:dyDescent="0.2">
      <c r="A313" s="107">
        <v>1</v>
      </c>
      <c r="B313" s="107">
        <v>2917</v>
      </c>
      <c r="C313" s="105" t="s">
        <v>260</v>
      </c>
      <c r="D313" s="109">
        <v>1472.69</v>
      </c>
      <c r="E313" s="44">
        <f t="shared" si="8"/>
        <v>463.18000000000006</v>
      </c>
      <c r="F313" s="61">
        <f>IFERROR(VLOOKUP(B313,Plan1!B:D,3,0),"0,00")</f>
        <v>481.51</v>
      </c>
      <c r="G313" s="114">
        <v>528</v>
      </c>
      <c r="H313" s="44">
        <f t="shared" si="9"/>
        <v>1009.51</v>
      </c>
      <c r="I313" s="25" t="str">
        <f>VLOOKUP(B313,'FOLHA RESUMIDA'!C:D,2,0)</f>
        <v>LUCICLEIDE PEREIRA DEODATO</v>
      </c>
    </row>
    <row r="314" spans="1:9" x14ac:dyDescent="0.2">
      <c r="A314" s="107">
        <v>1</v>
      </c>
      <c r="B314" s="107">
        <v>2918</v>
      </c>
      <c r="C314" s="105" t="s">
        <v>261</v>
      </c>
      <c r="D314" s="109">
        <v>1223.3900000000001</v>
      </c>
      <c r="E314" s="44">
        <f t="shared" si="8"/>
        <v>284.32000000000016</v>
      </c>
      <c r="F314" s="61">
        <f>IFERROR(VLOOKUP(B314,Plan1!B:D,3,0),"0,00")</f>
        <v>415.95</v>
      </c>
      <c r="G314" s="114">
        <v>523.12</v>
      </c>
      <c r="H314" s="44">
        <f t="shared" si="9"/>
        <v>939.06999999999994</v>
      </c>
      <c r="I314" s="25" t="str">
        <f>VLOOKUP(B314,'FOLHA RESUMIDA'!C:D,2,0)</f>
        <v>MARIA DAS NEVES DE BARROS</v>
      </c>
    </row>
    <row r="315" spans="1:9" x14ac:dyDescent="0.2">
      <c r="A315" s="107">
        <v>1</v>
      </c>
      <c r="B315" s="107">
        <v>2921</v>
      </c>
      <c r="C315" s="105" t="s">
        <v>262</v>
      </c>
      <c r="D315" s="109">
        <v>3026.72</v>
      </c>
      <c r="E315" s="44">
        <f t="shared" si="8"/>
        <v>3013.23</v>
      </c>
      <c r="F315" s="61">
        <f>IFERROR(VLOOKUP(B315,Plan1!B:D,3,0),"0,00")</f>
        <v>13.49</v>
      </c>
      <c r="G315" s="114">
        <v>0</v>
      </c>
      <c r="H315" s="44">
        <f t="shared" si="9"/>
        <v>13.49</v>
      </c>
      <c r="I315" s="25" t="str">
        <f>VLOOKUP(B315,'FOLHA RESUMIDA'!C:D,2,0)</f>
        <v>TIAGO MANOEL DE SOUSA LEITE</v>
      </c>
    </row>
    <row r="316" spans="1:9" x14ac:dyDescent="0.2">
      <c r="A316" s="107">
        <v>1</v>
      </c>
      <c r="B316" s="107">
        <v>2922</v>
      </c>
      <c r="C316" s="105" t="s">
        <v>263</v>
      </c>
      <c r="D316" s="109">
        <v>1416.22</v>
      </c>
      <c r="E316" s="44">
        <f t="shared" si="8"/>
        <v>248.92000000000007</v>
      </c>
      <c r="F316" s="61">
        <f>IFERROR(VLOOKUP(B316,Plan1!B:D,3,0),"0,00")</f>
        <v>481.51</v>
      </c>
      <c r="G316" s="114">
        <v>685.79</v>
      </c>
      <c r="H316" s="44">
        <f t="shared" si="9"/>
        <v>1167.3</v>
      </c>
      <c r="I316" s="25" t="str">
        <f>VLOOKUP(B316,'FOLHA RESUMIDA'!C:D,2,0)</f>
        <v>XENIA KELY VERISSIMO DINIZ</v>
      </c>
    </row>
    <row r="317" spans="1:9" x14ac:dyDescent="0.2">
      <c r="A317" s="107">
        <v>1</v>
      </c>
      <c r="B317" s="107">
        <v>2924</v>
      </c>
      <c r="C317" s="105" t="s">
        <v>264</v>
      </c>
      <c r="D317" s="109">
        <v>3149.45</v>
      </c>
      <c r="E317" s="44">
        <f t="shared" si="8"/>
        <v>781.80999999999949</v>
      </c>
      <c r="F317" s="61">
        <f>IFERROR(VLOOKUP(B317,Plan1!B:D,3,0),"0,00")</f>
        <v>1136.48</v>
      </c>
      <c r="G317" s="114">
        <v>1231.1600000000001</v>
      </c>
      <c r="H317" s="44">
        <f t="shared" si="9"/>
        <v>2367.6400000000003</v>
      </c>
      <c r="I317" s="25" t="str">
        <f>VLOOKUP(B317,'FOLHA RESUMIDA'!C:D,2,0)</f>
        <v>MARCO AURELIO DE ARAUJO</v>
      </c>
    </row>
    <row r="318" spans="1:9" x14ac:dyDescent="0.2">
      <c r="A318" s="107">
        <v>1</v>
      </c>
      <c r="B318" s="107">
        <v>2926</v>
      </c>
      <c r="C318" s="105" t="s">
        <v>265</v>
      </c>
      <c r="D318" s="109">
        <v>1934.93</v>
      </c>
      <c r="E318" s="44">
        <f t="shared" si="8"/>
        <v>275.33999999999992</v>
      </c>
      <c r="F318" s="61">
        <f>IFERROR(VLOOKUP(B318,Plan1!B:D,3,0),"0,00")</f>
        <v>505.61</v>
      </c>
      <c r="G318" s="114">
        <v>1153.98</v>
      </c>
      <c r="H318" s="44">
        <f t="shared" si="9"/>
        <v>1659.5900000000001</v>
      </c>
      <c r="I318" s="25" t="str">
        <f>VLOOKUP(B318,'FOLHA RESUMIDA'!C:D,2,0)</f>
        <v>ANTONIO CARLOS DE LUNA MATOS</v>
      </c>
    </row>
    <row r="319" spans="1:9" x14ac:dyDescent="0.2">
      <c r="A319" s="107">
        <v>1</v>
      </c>
      <c r="B319" s="107">
        <v>2927</v>
      </c>
      <c r="C319" s="105" t="s">
        <v>266</v>
      </c>
      <c r="D319" s="109">
        <v>2029.63</v>
      </c>
      <c r="E319" s="44">
        <f t="shared" si="8"/>
        <v>890.04000000000019</v>
      </c>
      <c r="F319" s="61">
        <f>IFERROR(VLOOKUP(B319,Plan1!B:D,3,0),"0,00")</f>
        <v>458.59</v>
      </c>
      <c r="G319" s="114">
        <v>681</v>
      </c>
      <c r="H319" s="44">
        <f t="shared" si="9"/>
        <v>1139.5899999999999</v>
      </c>
      <c r="I319" s="25" t="str">
        <f>VLOOKUP(B319,'FOLHA RESUMIDA'!C:D,2,0)</f>
        <v>DEYVISON MACHADO DA SILVA</v>
      </c>
    </row>
    <row r="320" spans="1:9" x14ac:dyDescent="0.2">
      <c r="A320" s="107">
        <v>1</v>
      </c>
      <c r="B320" s="107">
        <v>2930</v>
      </c>
      <c r="C320" s="105" t="s">
        <v>267</v>
      </c>
      <c r="D320" s="109">
        <v>1487.2</v>
      </c>
      <c r="E320" s="44">
        <f t="shared" si="8"/>
        <v>894.53</v>
      </c>
      <c r="F320" s="61">
        <f>IFERROR(VLOOKUP(B320,Plan1!B:D,3,0),"0,00")</f>
        <v>505.61</v>
      </c>
      <c r="G320" s="114">
        <v>87.06</v>
      </c>
      <c r="H320" s="44">
        <f t="shared" si="9"/>
        <v>592.67000000000007</v>
      </c>
      <c r="I320" s="25" t="str">
        <f>VLOOKUP(B320,'FOLHA RESUMIDA'!C:D,2,0)</f>
        <v>JOSE AURICELIO C DE ARAUJO</v>
      </c>
    </row>
    <row r="321" spans="1:9" x14ac:dyDescent="0.2">
      <c r="A321" s="107">
        <v>1</v>
      </c>
      <c r="B321" s="107">
        <v>2931</v>
      </c>
      <c r="C321" s="105" t="s">
        <v>268</v>
      </c>
      <c r="D321" s="109">
        <v>2660.57</v>
      </c>
      <c r="E321" s="44">
        <f t="shared" si="8"/>
        <v>657.87000000000035</v>
      </c>
      <c r="F321" s="61">
        <f>IFERROR(VLOOKUP(B321,Plan1!B:D,3,0),"0,00")</f>
        <v>699.63</v>
      </c>
      <c r="G321" s="114">
        <v>1303.07</v>
      </c>
      <c r="H321" s="44">
        <f t="shared" si="9"/>
        <v>2002.6999999999998</v>
      </c>
      <c r="I321" s="25" t="str">
        <f>VLOOKUP(B321,'FOLHA RESUMIDA'!C:D,2,0)</f>
        <v>JOSILENE FARIAS DOS SANTOS ALM</v>
      </c>
    </row>
    <row r="322" spans="1:9" x14ac:dyDescent="0.2">
      <c r="A322" s="107">
        <v>1</v>
      </c>
      <c r="B322" s="107">
        <v>2933</v>
      </c>
      <c r="C322" s="105" t="s">
        <v>269</v>
      </c>
      <c r="D322" s="109">
        <v>1348.78</v>
      </c>
      <c r="E322" s="44">
        <f t="shared" si="8"/>
        <v>211.38000000000011</v>
      </c>
      <c r="F322" s="61">
        <f>IFERROR(VLOOKUP(B322,Plan1!B:D,3,0),"0,00")</f>
        <v>458.59</v>
      </c>
      <c r="G322" s="114">
        <v>678.81</v>
      </c>
      <c r="H322" s="44">
        <f t="shared" si="9"/>
        <v>1137.3999999999999</v>
      </c>
      <c r="I322" s="25" t="str">
        <f>VLOOKUP(B322,'FOLHA RESUMIDA'!C:D,2,0)</f>
        <v>LUCY DIAS DE ANDRADE</v>
      </c>
    </row>
    <row r="323" spans="1:9" x14ac:dyDescent="0.2">
      <c r="A323" s="107">
        <v>1</v>
      </c>
      <c r="B323" s="107">
        <v>2936</v>
      </c>
      <c r="C323" s="105" t="s">
        <v>270</v>
      </c>
      <c r="D323" s="109">
        <v>1348.78</v>
      </c>
      <c r="E323" s="44">
        <f t="shared" si="8"/>
        <v>661.29</v>
      </c>
      <c r="F323" s="61">
        <f>IFERROR(VLOOKUP(B323,Plan1!B:D,3,0),"0,00")</f>
        <v>458.59</v>
      </c>
      <c r="G323" s="114">
        <v>228.9</v>
      </c>
      <c r="H323" s="44">
        <f t="shared" si="9"/>
        <v>687.49</v>
      </c>
      <c r="I323" s="25" t="str">
        <f>VLOOKUP(B323,'FOLHA RESUMIDA'!C:D,2,0)</f>
        <v>ROSIMERE SOARES DA SILVA</v>
      </c>
    </row>
    <row r="324" spans="1:9" x14ac:dyDescent="0.2">
      <c r="A324" s="107">
        <v>1</v>
      </c>
      <c r="B324" s="107">
        <v>2937</v>
      </c>
      <c r="C324" s="105" t="s">
        <v>271</v>
      </c>
      <c r="D324" s="109">
        <v>1465.29</v>
      </c>
      <c r="E324" s="44">
        <f t="shared" si="8"/>
        <v>310.78999999999996</v>
      </c>
      <c r="F324" s="61">
        <f>IFERROR(VLOOKUP(B324,Plan1!B:D,3,0),"0,00")</f>
        <v>415.95</v>
      </c>
      <c r="G324" s="114">
        <v>738.55</v>
      </c>
      <c r="H324" s="44">
        <f t="shared" si="9"/>
        <v>1154.5</v>
      </c>
      <c r="I324" s="25" t="str">
        <f>VLOOKUP(B324,'FOLHA RESUMIDA'!C:D,2,0)</f>
        <v>SANDRA REGINA V DOS SANTOS</v>
      </c>
    </row>
    <row r="325" spans="1:9" x14ac:dyDescent="0.2">
      <c r="A325" s="107">
        <v>1</v>
      </c>
      <c r="B325" s="107">
        <v>2941</v>
      </c>
      <c r="C325" s="105" t="s">
        <v>272</v>
      </c>
      <c r="D325" s="109">
        <v>2508.9</v>
      </c>
      <c r="E325" s="44">
        <f t="shared" si="8"/>
        <v>1599.51</v>
      </c>
      <c r="F325" s="61">
        <f>IFERROR(VLOOKUP(B325,Plan1!B:D,3,0),"0,00")</f>
        <v>627.23</v>
      </c>
      <c r="G325" s="114">
        <v>282.16000000000003</v>
      </c>
      <c r="H325" s="44">
        <f t="shared" si="9"/>
        <v>909.3900000000001</v>
      </c>
      <c r="I325" s="25" t="str">
        <f>VLOOKUP(B325,'FOLHA RESUMIDA'!C:D,2,0)</f>
        <v>DANIELLE MARIA P NASCIMENTO</v>
      </c>
    </row>
    <row r="326" spans="1:9" x14ac:dyDescent="0.2">
      <c r="A326" s="107">
        <v>1</v>
      </c>
      <c r="B326" s="107">
        <v>2942</v>
      </c>
      <c r="C326" s="105" t="s">
        <v>273</v>
      </c>
      <c r="D326" s="109">
        <v>1348.79</v>
      </c>
      <c r="E326" s="44">
        <f t="shared" ref="E326:E389" si="10">D326-H326</f>
        <v>406.51</v>
      </c>
      <c r="F326" s="61">
        <f>IFERROR(VLOOKUP(B326,Plan1!B:D,3,0),"0,00")</f>
        <v>458.59</v>
      </c>
      <c r="G326" s="114">
        <v>483.69</v>
      </c>
      <c r="H326" s="44">
        <f t="shared" ref="H326:H389" si="11">F326+G326</f>
        <v>942.28</v>
      </c>
      <c r="I326" s="25" t="str">
        <f>VLOOKUP(B326,'FOLHA RESUMIDA'!C:D,2,0)</f>
        <v>ELIDIANE BARROS DA CRUZ</v>
      </c>
    </row>
    <row r="327" spans="1:9" x14ac:dyDescent="0.2">
      <c r="A327" s="107">
        <v>1</v>
      </c>
      <c r="B327" s="107">
        <v>2943</v>
      </c>
      <c r="C327" s="105" t="s">
        <v>274</v>
      </c>
      <c r="D327" s="109">
        <v>1359.7</v>
      </c>
      <c r="E327" s="44">
        <f t="shared" si="10"/>
        <v>805.44</v>
      </c>
      <c r="F327" s="61">
        <f>IFERROR(VLOOKUP(B327,Plan1!B:D,3,0),"0,00")</f>
        <v>415.95</v>
      </c>
      <c r="G327" s="114">
        <v>138.31</v>
      </c>
      <c r="H327" s="44">
        <f t="shared" si="11"/>
        <v>554.26</v>
      </c>
      <c r="I327" s="25" t="str">
        <f>VLOOKUP(B327,'FOLHA RESUMIDA'!C:D,2,0)</f>
        <v>MARIA JOSE GUILHERME</v>
      </c>
    </row>
    <row r="328" spans="1:9" x14ac:dyDescent="0.2">
      <c r="A328" s="107">
        <v>59</v>
      </c>
      <c r="B328" s="107">
        <v>2962</v>
      </c>
      <c r="C328" s="105" t="s">
        <v>468</v>
      </c>
      <c r="D328" s="109">
        <v>2210.66</v>
      </c>
      <c r="E328" s="44">
        <f t="shared" si="10"/>
        <v>723.31999999999994</v>
      </c>
      <c r="F328" s="61">
        <f>IFERROR(VLOOKUP(B328,Plan1!B:D,3,0),"0,00")</f>
        <v>649.16</v>
      </c>
      <c r="G328" s="114">
        <v>838.18</v>
      </c>
      <c r="H328" s="44">
        <f t="shared" si="11"/>
        <v>1487.34</v>
      </c>
      <c r="I328" s="25" t="str">
        <f>VLOOKUP(B328,'FOLHA RESUMIDA'!C:D,2,0)</f>
        <v>GYSELLE SANTOS AZEVEDO</v>
      </c>
    </row>
    <row r="329" spans="1:9" x14ac:dyDescent="0.2">
      <c r="A329" s="107">
        <v>1</v>
      </c>
      <c r="B329" s="107">
        <v>2967</v>
      </c>
      <c r="C329" s="105" t="s">
        <v>404</v>
      </c>
      <c r="D329" s="109">
        <v>3806.6</v>
      </c>
      <c r="E329" s="44">
        <f t="shared" si="10"/>
        <v>1381.6799999999998</v>
      </c>
      <c r="F329" s="61">
        <f>IFERROR(VLOOKUP(B329,Plan1!B:D,3,0),"0,00")</f>
        <v>1294.24</v>
      </c>
      <c r="G329" s="114">
        <v>1130.68</v>
      </c>
      <c r="H329" s="44">
        <f t="shared" si="11"/>
        <v>2424.92</v>
      </c>
      <c r="I329" s="25" t="str">
        <f>VLOOKUP(B329,'FOLHA RESUMIDA'!C:D,2,0)</f>
        <v>ALBERT ROCHA DE OLIVEIRA</v>
      </c>
    </row>
    <row r="330" spans="1:9" x14ac:dyDescent="0.2">
      <c r="A330" s="107">
        <v>1</v>
      </c>
      <c r="B330" s="107">
        <v>2969</v>
      </c>
      <c r="C330" s="105" t="s">
        <v>275</v>
      </c>
      <c r="D330" s="109">
        <v>2644.73</v>
      </c>
      <c r="E330" s="44">
        <f t="shared" si="10"/>
        <v>805</v>
      </c>
      <c r="F330" s="61">
        <f>IFERROR(VLOOKUP(B330,Plan1!B:D,3,0),"0,00")</f>
        <v>899.21</v>
      </c>
      <c r="G330" s="114">
        <v>940.52</v>
      </c>
      <c r="H330" s="44">
        <f t="shared" si="11"/>
        <v>1839.73</v>
      </c>
      <c r="I330" s="25" t="str">
        <f>VLOOKUP(B330,'FOLHA RESUMIDA'!C:D,2,0)</f>
        <v>LEYRIANE TELMA V FARIAS</v>
      </c>
    </row>
    <row r="331" spans="1:9" x14ac:dyDescent="0.2">
      <c r="A331" s="107">
        <v>3</v>
      </c>
      <c r="B331" s="107">
        <v>2970</v>
      </c>
      <c r="C331" s="105" t="s">
        <v>405</v>
      </c>
      <c r="D331" s="109">
        <v>2316.98</v>
      </c>
      <c r="E331" s="44">
        <f t="shared" si="10"/>
        <v>1065.1399999999999</v>
      </c>
      <c r="F331" s="61">
        <f>IFERROR(VLOOKUP(B331,Plan1!B:D,3,0),"0,00")</f>
        <v>582.83000000000004</v>
      </c>
      <c r="G331" s="114">
        <v>669.01</v>
      </c>
      <c r="H331" s="44">
        <f t="shared" si="11"/>
        <v>1251.8400000000001</v>
      </c>
      <c r="I331" s="25" t="str">
        <f>VLOOKUP(B331,'FOLHA RESUMIDA'!C:D,2,0)</f>
        <v>DAYANE M VALENCA DE OLIVEIRA</v>
      </c>
    </row>
    <row r="332" spans="1:9" x14ac:dyDescent="0.2">
      <c r="A332" s="107">
        <v>51</v>
      </c>
      <c r="B332" s="107">
        <v>2971</v>
      </c>
      <c r="C332" s="105" t="s">
        <v>459</v>
      </c>
      <c r="D332" s="109">
        <v>1714.22</v>
      </c>
      <c r="E332" s="44">
        <f t="shared" si="10"/>
        <v>539.04</v>
      </c>
      <c r="F332" s="61">
        <f>IFERROR(VLOOKUP(B332,Plan1!B:D,3,0),"0,00")</f>
        <v>582.83000000000004</v>
      </c>
      <c r="G332" s="114">
        <v>592.35</v>
      </c>
      <c r="H332" s="44">
        <f t="shared" si="11"/>
        <v>1175.18</v>
      </c>
      <c r="I332" s="25" t="str">
        <f>VLOOKUP(B332,'FOLHA RESUMIDA'!C:D,2,0)</f>
        <v>LETYCIA THAISA V FARIAS</v>
      </c>
    </row>
    <row r="333" spans="1:9" x14ac:dyDescent="0.2">
      <c r="A333" s="107">
        <v>10</v>
      </c>
      <c r="B333" s="107">
        <v>2973</v>
      </c>
      <c r="C333" s="105" t="s">
        <v>414</v>
      </c>
      <c r="D333" s="109">
        <v>1909.28</v>
      </c>
      <c r="E333" s="44">
        <f t="shared" si="10"/>
        <v>894.89</v>
      </c>
      <c r="F333" s="61">
        <f>IFERROR(VLOOKUP(B333,Plan1!B:D,3,0),"0,00")</f>
        <v>572.78</v>
      </c>
      <c r="G333" s="114">
        <v>441.61</v>
      </c>
      <c r="H333" s="44">
        <f t="shared" si="11"/>
        <v>1014.39</v>
      </c>
      <c r="I333" s="25" t="str">
        <f>VLOOKUP(B333,'FOLHA RESUMIDA'!C:D,2,0)</f>
        <v>ELDERSON GOMES DA CUNHA</v>
      </c>
    </row>
    <row r="334" spans="1:9" x14ac:dyDescent="0.2">
      <c r="A334" s="107">
        <v>3</v>
      </c>
      <c r="B334" s="107">
        <v>2974</v>
      </c>
      <c r="C334" s="105" t="s">
        <v>415</v>
      </c>
      <c r="D334" s="109">
        <v>2452.9299999999998</v>
      </c>
      <c r="E334" s="44">
        <f t="shared" si="10"/>
        <v>2452.9299999999998</v>
      </c>
      <c r="F334" s="61" t="str">
        <f>IFERROR(VLOOKUP(B334,Plan1!B:D,3,0),"0,00")</f>
        <v>0,00</v>
      </c>
      <c r="G334" s="114">
        <v>0</v>
      </c>
      <c r="H334" s="44">
        <f t="shared" si="11"/>
        <v>0</v>
      </c>
      <c r="I334" s="25" t="str">
        <f>VLOOKUP(B334,'FOLHA RESUMIDA'!C:D,2,0)</f>
        <v>MARCELO DIEDERICHS PRATES</v>
      </c>
    </row>
    <row r="335" spans="1:9" x14ac:dyDescent="0.2">
      <c r="A335" s="107">
        <v>23</v>
      </c>
      <c r="B335" s="107">
        <v>2977</v>
      </c>
      <c r="C335" s="105" t="s">
        <v>428</v>
      </c>
      <c r="D335" s="109">
        <v>3806.6</v>
      </c>
      <c r="E335" s="44">
        <f t="shared" si="10"/>
        <v>562.82999999999993</v>
      </c>
      <c r="F335" s="61">
        <f>IFERROR(VLOOKUP(B335,Plan1!B:D,3,0),"0,00")</f>
        <v>1294.24</v>
      </c>
      <c r="G335" s="114">
        <v>1949.53</v>
      </c>
      <c r="H335" s="44">
        <f t="shared" si="11"/>
        <v>3243.77</v>
      </c>
      <c r="I335" s="25" t="str">
        <f>VLOOKUP(B335,'FOLHA RESUMIDA'!C:D,2,0)</f>
        <v>VENILTON CARLOS M CARDOSO</v>
      </c>
    </row>
    <row r="336" spans="1:9" x14ac:dyDescent="0.2">
      <c r="A336" s="107">
        <v>23</v>
      </c>
      <c r="B336" s="107">
        <v>2978</v>
      </c>
      <c r="C336" s="105" t="s">
        <v>429</v>
      </c>
      <c r="D336" s="109">
        <v>5091.41</v>
      </c>
      <c r="E336" s="44">
        <f t="shared" si="10"/>
        <v>2602.98</v>
      </c>
      <c r="F336" s="61" t="str">
        <f>IFERROR(VLOOKUP(B336,Plan1!B:D,3,0),"0,00")</f>
        <v>0,00</v>
      </c>
      <c r="G336" s="114">
        <v>2488.4299999999998</v>
      </c>
      <c r="H336" s="44">
        <f t="shared" si="11"/>
        <v>2488.4299999999998</v>
      </c>
      <c r="I336" s="25" t="str">
        <f>VLOOKUP(B336,'FOLHA RESUMIDA'!C:D,2,0)</f>
        <v>CARLOS BRUNO GOMES MACEDO</v>
      </c>
    </row>
    <row r="337" spans="1:9" x14ac:dyDescent="0.2">
      <c r="A337" s="107">
        <v>1</v>
      </c>
      <c r="B337" s="107">
        <v>2982</v>
      </c>
      <c r="C337" s="105" t="s">
        <v>276</v>
      </c>
      <c r="D337" s="109">
        <v>8884.58</v>
      </c>
      <c r="E337" s="44">
        <f t="shared" si="10"/>
        <v>5361.38</v>
      </c>
      <c r="F337" s="61" t="str">
        <f>IFERROR(VLOOKUP(B337,Plan1!B:D,3,0),"0,00")</f>
        <v>0,00</v>
      </c>
      <c r="G337" s="114">
        <v>3523.2</v>
      </c>
      <c r="H337" s="44">
        <f t="shared" si="11"/>
        <v>3523.2</v>
      </c>
      <c r="I337" s="25" t="str">
        <f>VLOOKUP(B337,'FOLHA RESUMIDA'!C:D,2,0)</f>
        <v>CINTIA MARIA LEITE DO N AVELAR</v>
      </c>
    </row>
    <row r="338" spans="1:9" x14ac:dyDescent="0.2">
      <c r="A338" s="107">
        <v>1</v>
      </c>
      <c r="B338" s="107">
        <v>2983</v>
      </c>
      <c r="C338" s="105" t="s">
        <v>277</v>
      </c>
      <c r="D338" s="109">
        <v>2724.55</v>
      </c>
      <c r="E338" s="44">
        <f t="shared" si="10"/>
        <v>831.71</v>
      </c>
      <c r="F338" s="61">
        <f>IFERROR(VLOOKUP(B338,Plan1!B:D,3,0),"0,00")</f>
        <v>823.88</v>
      </c>
      <c r="G338" s="114">
        <v>1068.96</v>
      </c>
      <c r="H338" s="44">
        <f t="shared" si="11"/>
        <v>1892.8400000000001</v>
      </c>
      <c r="I338" s="25" t="str">
        <f>VLOOKUP(B338,'FOLHA RESUMIDA'!C:D,2,0)</f>
        <v>EMILLY INOCENCIO DA SILVA</v>
      </c>
    </row>
    <row r="339" spans="1:9" x14ac:dyDescent="0.2">
      <c r="A339" s="107">
        <v>1</v>
      </c>
      <c r="B339" s="107">
        <v>2988</v>
      </c>
      <c r="C339" s="105" t="s">
        <v>278</v>
      </c>
      <c r="D339" s="109">
        <v>6379.58</v>
      </c>
      <c r="E339" s="44">
        <f t="shared" si="10"/>
        <v>1298.04</v>
      </c>
      <c r="F339" s="61">
        <f>IFERROR(VLOOKUP(B339,Plan1!B:D,3,0),"0,00")</f>
        <v>1014.07</v>
      </c>
      <c r="G339" s="114">
        <v>4067.47</v>
      </c>
      <c r="H339" s="44">
        <f t="shared" si="11"/>
        <v>5081.54</v>
      </c>
      <c r="I339" s="25" t="str">
        <f>VLOOKUP(B339,'FOLHA RESUMIDA'!C:D,2,0)</f>
        <v>GERALDO CRISTOVAO DE O FILHO</v>
      </c>
    </row>
    <row r="340" spans="1:9" x14ac:dyDescent="0.2">
      <c r="A340" s="107">
        <v>1</v>
      </c>
      <c r="B340" s="107">
        <v>2991</v>
      </c>
      <c r="C340" s="105" t="s">
        <v>279</v>
      </c>
      <c r="D340" s="109">
        <v>2423.17</v>
      </c>
      <c r="E340" s="44">
        <f t="shared" si="10"/>
        <v>465.59999999999991</v>
      </c>
      <c r="F340" s="61">
        <f>IFERROR(VLOOKUP(B340,Plan1!B:D,3,0),"0,00")</f>
        <v>823.88</v>
      </c>
      <c r="G340" s="114">
        <v>1133.69</v>
      </c>
      <c r="H340" s="44">
        <f t="shared" si="11"/>
        <v>1957.5700000000002</v>
      </c>
      <c r="I340" s="25" t="str">
        <f>VLOOKUP(B340,'FOLHA RESUMIDA'!C:D,2,0)</f>
        <v>MARILENE ARRUDA DE BARROS</v>
      </c>
    </row>
    <row r="341" spans="1:9" x14ac:dyDescent="0.2">
      <c r="A341" s="107">
        <v>1</v>
      </c>
      <c r="B341" s="107">
        <v>2995</v>
      </c>
      <c r="C341" s="105" t="s">
        <v>280</v>
      </c>
      <c r="D341" s="109">
        <v>7185.83</v>
      </c>
      <c r="E341" s="44">
        <f t="shared" si="10"/>
        <v>2787.29</v>
      </c>
      <c r="F341" s="61">
        <f>IFERROR(VLOOKUP(B341,Plan1!B:D,3,0),"0,00")</f>
        <v>2443.1799999999998</v>
      </c>
      <c r="G341" s="114">
        <v>1955.36</v>
      </c>
      <c r="H341" s="44">
        <f t="shared" si="11"/>
        <v>4398.54</v>
      </c>
      <c r="I341" s="25" t="str">
        <f>VLOOKUP(B341,'FOLHA RESUMIDA'!C:D,2,0)</f>
        <v>FLAVIELLE MARTINS DE MELO</v>
      </c>
    </row>
    <row r="342" spans="1:9" x14ac:dyDescent="0.2">
      <c r="A342" s="107">
        <v>1</v>
      </c>
      <c r="B342" s="107">
        <v>2996</v>
      </c>
      <c r="C342" s="105" t="s">
        <v>281</v>
      </c>
      <c r="D342" s="109">
        <v>5493.29</v>
      </c>
      <c r="E342" s="44">
        <f t="shared" si="10"/>
        <v>2191.8999999999996</v>
      </c>
      <c r="F342" s="61">
        <f>IFERROR(VLOOKUP(B342,Plan1!B:D,3,0),"0,00")</f>
        <v>1765.25</v>
      </c>
      <c r="G342" s="114">
        <v>1536.14</v>
      </c>
      <c r="H342" s="44">
        <f t="shared" si="11"/>
        <v>3301.3900000000003</v>
      </c>
      <c r="I342" s="25" t="str">
        <f>VLOOKUP(B342,'FOLHA RESUMIDA'!C:D,2,0)</f>
        <v>LUCIANO BARROS COSTA</v>
      </c>
    </row>
    <row r="343" spans="1:9" x14ac:dyDescent="0.2">
      <c r="A343" s="107">
        <v>1</v>
      </c>
      <c r="B343" s="107">
        <v>2997</v>
      </c>
      <c r="C343" s="105" t="s">
        <v>282</v>
      </c>
      <c r="D343" s="109">
        <v>5191.91</v>
      </c>
      <c r="E343" s="44">
        <f t="shared" si="10"/>
        <v>1072.3699999999999</v>
      </c>
      <c r="F343" s="61">
        <f>IFERROR(VLOOKUP(B343,Plan1!B:D,3,0),"0,00")</f>
        <v>1765.25</v>
      </c>
      <c r="G343" s="114">
        <v>2354.29</v>
      </c>
      <c r="H343" s="44">
        <f t="shared" si="11"/>
        <v>4119.54</v>
      </c>
      <c r="I343" s="25" t="str">
        <f>VLOOKUP(B343,'FOLHA RESUMIDA'!C:D,2,0)</f>
        <v>LUIZA BEATRIZ DE M SANTOS</v>
      </c>
    </row>
    <row r="344" spans="1:9" x14ac:dyDescent="0.2">
      <c r="A344" s="107">
        <v>1</v>
      </c>
      <c r="B344" s="107">
        <v>2998</v>
      </c>
      <c r="C344" s="105" t="s">
        <v>283</v>
      </c>
      <c r="D344" s="109">
        <v>11232.76</v>
      </c>
      <c r="E344" s="44">
        <f t="shared" si="10"/>
        <v>4427.0599999999995</v>
      </c>
      <c r="F344" s="61">
        <f>IFERROR(VLOOKUP(B344,Plan1!B:D,3,0),"0,00")</f>
        <v>3716.67</v>
      </c>
      <c r="G344" s="114">
        <v>3089.03</v>
      </c>
      <c r="H344" s="44">
        <f t="shared" si="11"/>
        <v>6805.7000000000007</v>
      </c>
      <c r="I344" s="25" t="str">
        <f>VLOOKUP(B344,'FOLHA RESUMIDA'!C:D,2,0)</f>
        <v>MIGUEL WILSON REGUEIRA RIBEIRO</v>
      </c>
    </row>
    <row r="345" spans="1:9" x14ac:dyDescent="0.2">
      <c r="A345" s="107">
        <v>1</v>
      </c>
      <c r="B345" s="107">
        <v>3003</v>
      </c>
      <c r="C345" s="105" t="s">
        <v>284</v>
      </c>
      <c r="D345" s="109">
        <v>3691.5</v>
      </c>
      <c r="E345" s="44">
        <f t="shared" si="10"/>
        <v>634.11000000000013</v>
      </c>
      <c r="F345" s="61">
        <f>IFERROR(VLOOKUP(B345,Plan1!B:D,3,0),"0,00")</f>
        <v>1255.1099999999999</v>
      </c>
      <c r="G345" s="114">
        <v>1802.28</v>
      </c>
      <c r="H345" s="44">
        <f t="shared" si="11"/>
        <v>3057.39</v>
      </c>
      <c r="I345" s="25" t="str">
        <f>VLOOKUP(B345,'FOLHA RESUMIDA'!C:D,2,0)</f>
        <v>CAETANO SILVA DIAS</v>
      </c>
    </row>
    <row r="346" spans="1:9" x14ac:dyDescent="0.2">
      <c r="A346" s="107">
        <v>1</v>
      </c>
      <c r="B346" s="107">
        <v>3004</v>
      </c>
      <c r="C346" s="105" t="s">
        <v>285</v>
      </c>
      <c r="D346" s="109">
        <v>6824.63</v>
      </c>
      <c r="E346" s="44">
        <f t="shared" si="10"/>
        <v>5241.92</v>
      </c>
      <c r="F346" s="61" t="str">
        <f>IFERROR(VLOOKUP(B346,Plan1!B:D,3,0),"0,00")</f>
        <v>0,00</v>
      </c>
      <c r="G346" s="114">
        <v>1582.71</v>
      </c>
      <c r="H346" s="44">
        <f t="shared" si="11"/>
        <v>1582.71</v>
      </c>
      <c r="I346" s="25" t="str">
        <f>VLOOKUP(B346,'FOLHA RESUMIDA'!C:D,2,0)</f>
        <v>ITHALO IGOR DANTAS E SILVA</v>
      </c>
    </row>
    <row r="347" spans="1:9" x14ac:dyDescent="0.2">
      <c r="A347" s="107">
        <v>1</v>
      </c>
      <c r="B347" s="107">
        <v>3012</v>
      </c>
      <c r="C347" s="105" t="s">
        <v>286</v>
      </c>
      <c r="D347" s="109">
        <v>1714.22</v>
      </c>
      <c r="E347" s="44">
        <f t="shared" si="10"/>
        <v>329.47</v>
      </c>
      <c r="F347" s="61">
        <f>IFERROR(VLOOKUP(B347,Plan1!B:D,3,0),"0,00")</f>
        <v>582.83000000000004</v>
      </c>
      <c r="G347" s="114">
        <v>801.92</v>
      </c>
      <c r="H347" s="44">
        <f t="shared" si="11"/>
        <v>1384.75</v>
      </c>
      <c r="I347" s="25" t="str">
        <f>VLOOKUP(B347,'FOLHA RESUMIDA'!C:D,2,0)</f>
        <v>ESTELA FELIPE DE OLIVEIRA</v>
      </c>
    </row>
    <row r="348" spans="1:9" x14ac:dyDescent="0.2">
      <c r="A348" s="107">
        <v>1</v>
      </c>
      <c r="B348" s="107">
        <v>3015</v>
      </c>
      <c r="C348" s="105" t="s">
        <v>287</v>
      </c>
      <c r="D348" s="109">
        <v>1714.22</v>
      </c>
      <c r="E348" s="44">
        <f t="shared" si="10"/>
        <v>257.52999999999997</v>
      </c>
      <c r="F348" s="61">
        <f>IFERROR(VLOOKUP(B348,Plan1!B:D,3,0),"0,00")</f>
        <v>582.83000000000004</v>
      </c>
      <c r="G348" s="114">
        <v>873.86</v>
      </c>
      <c r="H348" s="44">
        <f t="shared" si="11"/>
        <v>1456.69</v>
      </c>
      <c r="I348" s="25" t="str">
        <f>VLOOKUP(B348,'FOLHA RESUMIDA'!C:D,2,0)</f>
        <v>MARIA DANIELLE DE SOUZA SANTOS</v>
      </c>
    </row>
    <row r="349" spans="1:9" x14ac:dyDescent="0.2">
      <c r="A349" s="107">
        <v>1</v>
      </c>
      <c r="B349" s="107">
        <v>3016</v>
      </c>
      <c r="C349" s="105" t="s">
        <v>288</v>
      </c>
      <c r="D349" s="109">
        <v>2015.6</v>
      </c>
      <c r="E349" s="44">
        <f t="shared" si="10"/>
        <v>776</v>
      </c>
      <c r="F349" s="61">
        <f>IFERROR(VLOOKUP(B349,Plan1!B:D,3,0),"0,00")</f>
        <v>582.83000000000004</v>
      </c>
      <c r="G349" s="114">
        <v>656.77</v>
      </c>
      <c r="H349" s="44">
        <f t="shared" si="11"/>
        <v>1239.5999999999999</v>
      </c>
      <c r="I349" s="25" t="str">
        <f>VLOOKUP(B349,'FOLHA RESUMIDA'!C:D,2,0)</f>
        <v>MARIANA SILVA MONTEIRO</v>
      </c>
    </row>
    <row r="350" spans="1:9" x14ac:dyDescent="0.2">
      <c r="A350" s="107">
        <v>1</v>
      </c>
      <c r="B350" s="107">
        <v>3019</v>
      </c>
      <c r="C350" s="105" t="s">
        <v>289</v>
      </c>
      <c r="D350" s="109">
        <v>2015.6</v>
      </c>
      <c r="E350" s="44">
        <f t="shared" si="10"/>
        <v>465.44999999999982</v>
      </c>
      <c r="F350" s="61">
        <f>IFERROR(VLOOKUP(B350,Plan1!B:D,3,0),"0,00")</f>
        <v>582.83000000000004</v>
      </c>
      <c r="G350" s="114">
        <v>967.32</v>
      </c>
      <c r="H350" s="44">
        <f t="shared" si="11"/>
        <v>1550.15</v>
      </c>
      <c r="I350" s="25" t="str">
        <f>VLOOKUP(B350,'FOLHA RESUMIDA'!C:D,2,0)</f>
        <v>SUIANNE P PASSOS B MONTEIRO</v>
      </c>
    </row>
    <row r="351" spans="1:9" x14ac:dyDescent="0.2">
      <c r="A351" s="107">
        <v>1</v>
      </c>
      <c r="B351" s="107">
        <v>3020</v>
      </c>
      <c r="C351" s="105" t="s">
        <v>290</v>
      </c>
      <c r="D351" s="109">
        <v>2036.86</v>
      </c>
      <c r="E351" s="44">
        <f t="shared" si="10"/>
        <v>1342.11</v>
      </c>
      <c r="F351" s="61" t="str">
        <f>IFERROR(VLOOKUP(B351,Plan1!B:D,3,0),"0,00")</f>
        <v>0,00</v>
      </c>
      <c r="G351" s="114">
        <v>694.75</v>
      </c>
      <c r="H351" s="44">
        <f t="shared" si="11"/>
        <v>694.75</v>
      </c>
      <c r="I351" s="25" t="str">
        <f>VLOOKUP(B351,'FOLHA RESUMIDA'!C:D,2,0)</f>
        <v>GIVANICE MARIA MACHADO</v>
      </c>
    </row>
    <row r="352" spans="1:9" x14ac:dyDescent="0.2">
      <c r="A352" s="107">
        <v>10</v>
      </c>
      <c r="B352" s="107">
        <v>3023</v>
      </c>
      <c r="C352" s="105" t="s">
        <v>424</v>
      </c>
      <c r="D352" s="109">
        <v>4234.87</v>
      </c>
      <c r="E352" s="44">
        <f t="shared" si="10"/>
        <v>1076.1300000000001</v>
      </c>
      <c r="F352" s="61">
        <f>IFERROR(VLOOKUP(B352,Plan1!B:D,3,0),"0,00")</f>
        <v>1294.24</v>
      </c>
      <c r="G352" s="114">
        <v>1864.5</v>
      </c>
      <c r="H352" s="44">
        <f t="shared" si="11"/>
        <v>3158.74</v>
      </c>
      <c r="I352" s="25" t="str">
        <f>VLOOKUP(B352,'FOLHA RESUMIDA'!C:D,2,0)</f>
        <v>SERGIO ARAUJO DE OLIVEIRA</v>
      </c>
    </row>
    <row r="353" spans="1:9" x14ac:dyDescent="0.2">
      <c r="A353" s="107">
        <v>3</v>
      </c>
      <c r="B353" s="107">
        <v>3025</v>
      </c>
      <c r="C353" s="105" t="s">
        <v>462</v>
      </c>
      <c r="D353" s="109">
        <v>5376.85</v>
      </c>
      <c r="E353" s="44">
        <f t="shared" si="10"/>
        <v>5075.47</v>
      </c>
      <c r="F353" s="61" t="str">
        <f>IFERROR(VLOOKUP(B353,Plan1!B:D,3,0),"0,00")</f>
        <v>0,00</v>
      </c>
      <c r="G353" s="114">
        <v>301.38</v>
      </c>
      <c r="H353" s="44">
        <f t="shared" si="11"/>
        <v>301.38</v>
      </c>
      <c r="I353" s="25" t="str">
        <f>VLOOKUP(B353,'FOLHA RESUMIDA'!C:D,2,0)</f>
        <v>MARIANA KAROLYNE G DE SOUZA</v>
      </c>
    </row>
    <row r="354" spans="1:9" x14ac:dyDescent="0.2">
      <c r="A354" s="107">
        <v>48</v>
      </c>
      <c r="B354" s="107">
        <v>3027</v>
      </c>
      <c r="C354" s="105" t="s">
        <v>291</v>
      </c>
      <c r="D354" s="109">
        <v>4107.9799999999996</v>
      </c>
      <c r="E354" s="44">
        <f t="shared" si="10"/>
        <v>885.91999999999962</v>
      </c>
      <c r="F354" s="61">
        <f>IFERROR(VLOOKUP(B354,Plan1!B:D,3,0),"0,00")</f>
        <v>1294.24</v>
      </c>
      <c r="G354" s="114">
        <v>1927.82</v>
      </c>
      <c r="H354" s="44">
        <f t="shared" si="11"/>
        <v>3222.06</v>
      </c>
      <c r="I354" s="25" t="str">
        <f>VLOOKUP(B354,'FOLHA RESUMIDA'!C:D,2,0)</f>
        <v>MARILIA MILENA R PIRES</v>
      </c>
    </row>
    <row r="355" spans="1:9" x14ac:dyDescent="0.2">
      <c r="A355" s="107">
        <v>1</v>
      </c>
      <c r="B355" s="107">
        <v>3028</v>
      </c>
      <c r="C355" s="105" t="s">
        <v>292</v>
      </c>
      <c r="D355" s="109">
        <v>7487.21</v>
      </c>
      <c r="E355" s="44">
        <f t="shared" si="10"/>
        <v>2327.71</v>
      </c>
      <c r="F355" s="61">
        <f>IFERROR(VLOOKUP(B355,Plan1!B:D,3,0),"0,00")</f>
        <v>2443.1799999999998</v>
      </c>
      <c r="G355" s="114">
        <v>2716.32</v>
      </c>
      <c r="H355" s="44">
        <f t="shared" si="11"/>
        <v>5159.5</v>
      </c>
      <c r="I355" s="25" t="str">
        <f>VLOOKUP(B355,'FOLHA RESUMIDA'!C:D,2,0)</f>
        <v>KATIA RAQUEL DE A OLIVEIRA</v>
      </c>
    </row>
    <row r="356" spans="1:9" x14ac:dyDescent="0.2">
      <c r="A356" s="107">
        <v>51</v>
      </c>
      <c r="B356" s="107">
        <v>3029</v>
      </c>
      <c r="C356" s="105" t="s">
        <v>460</v>
      </c>
      <c r="D356" s="109">
        <v>3806.6</v>
      </c>
      <c r="E356" s="44">
        <f t="shared" si="10"/>
        <v>534.38999999999987</v>
      </c>
      <c r="F356" s="61">
        <f>IFERROR(VLOOKUP(B356,Plan1!B:D,3,0),"0,00")</f>
        <v>1294.24</v>
      </c>
      <c r="G356" s="114">
        <v>1977.97</v>
      </c>
      <c r="H356" s="44">
        <f t="shared" si="11"/>
        <v>3272.21</v>
      </c>
      <c r="I356" s="25" t="str">
        <f>VLOOKUP(B356,'FOLHA RESUMIDA'!C:D,2,0)</f>
        <v>RISOALDO DUARTE DA S JUNIOR</v>
      </c>
    </row>
    <row r="357" spans="1:9" x14ac:dyDescent="0.2">
      <c r="A357" s="107">
        <v>1</v>
      </c>
      <c r="B357" s="107">
        <v>3031</v>
      </c>
      <c r="C357" s="105" t="s">
        <v>293</v>
      </c>
      <c r="D357" s="109">
        <v>6906.56</v>
      </c>
      <c r="E357" s="44">
        <f t="shared" si="10"/>
        <v>1557.1000000000004</v>
      </c>
      <c r="F357" s="61">
        <f>IFERROR(VLOOKUP(B357,Plan1!B:D,3,0),"0,00")</f>
        <v>2007.81</v>
      </c>
      <c r="G357" s="114">
        <v>3341.65</v>
      </c>
      <c r="H357" s="44">
        <f t="shared" si="11"/>
        <v>5349.46</v>
      </c>
      <c r="I357" s="25" t="str">
        <f>VLOOKUP(B357,'FOLHA RESUMIDA'!C:D,2,0)</f>
        <v>DENNYS LAPENDA FAGUNDES</v>
      </c>
    </row>
    <row r="358" spans="1:9" x14ac:dyDescent="0.2">
      <c r="A358" s="107">
        <v>1</v>
      </c>
      <c r="B358" s="107">
        <v>3032</v>
      </c>
      <c r="C358" s="105" t="s">
        <v>402</v>
      </c>
      <c r="D358" s="109">
        <v>3806.6</v>
      </c>
      <c r="E358" s="44">
        <f t="shared" si="10"/>
        <v>547.23</v>
      </c>
      <c r="F358" s="61">
        <f>IFERROR(VLOOKUP(B358,Plan1!B:D,3,0),"0,00")</f>
        <v>1294.24</v>
      </c>
      <c r="G358" s="114">
        <v>1965.13</v>
      </c>
      <c r="H358" s="44">
        <f t="shared" si="11"/>
        <v>3259.37</v>
      </c>
      <c r="I358" s="25" t="str">
        <f>VLOOKUP(B358,'FOLHA RESUMIDA'!C:D,2,0)</f>
        <v>KELEN CRISTINA DE AL F E SILVA</v>
      </c>
    </row>
    <row r="359" spans="1:9" x14ac:dyDescent="0.2">
      <c r="A359" s="107">
        <v>1</v>
      </c>
      <c r="B359" s="107">
        <v>3036</v>
      </c>
      <c r="C359" s="105" t="s">
        <v>294</v>
      </c>
      <c r="D359" s="109">
        <v>2007.04</v>
      </c>
      <c r="E359" s="44">
        <f t="shared" si="10"/>
        <v>154.47000000000003</v>
      </c>
      <c r="F359" s="61">
        <f>IFERROR(VLOOKUP(B359,Plan1!B:D,3,0),"0,00")</f>
        <v>875.65</v>
      </c>
      <c r="G359" s="114">
        <v>976.92</v>
      </c>
      <c r="H359" s="44">
        <f t="shared" si="11"/>
        <v>1852.57</v>
      </c>
      <c r="I359" s="25" t="str">
        <f>VLOOKUP(B359,'FOLHA RESUMIDA'!C:D,2,0)</f>
        <v>CECILIA REGINA DO N S CABRAL</v>
      </c>
    </row>
    <row r="360" spans="1:9" x14ac:dyDescent="0.2">
      <c r="A360" s="107">
        <v>1</v>
      </c>
      <c r="B360" s="107">
        <v>3037</v>
      </c>
      <c r="C360" s="105" t="s">
        <v>295</v>
      </c>
      <c r="D360" s="109">
        <v>1443.34</v>
      </c>
      <c r="E360" s="44">
        <f t="shared" si="10"/>
        <v>253.43999999999983</v>
      </c>
      <c r="F360" s="61">
        <f>IFERROR(VLOOKUP(B360,Plan1!B:D,3,0),"0,00")</f>
        <v>628.96</v>
      </c>
      <c r="G360" s="114">
        <v>560.94000000000005</v>
      </c>
      <c r="H360" s="44">
        <f t="shared" si="11"/>
        <v>1189.9000000000001</v>
      </c>
      <c r="I360" s="25" t="str">
        <f>VLOOKUP(B360,'FOLHA RESUMIDA'!C:D,2,0)</f>
        <v>JADON JORGE OLIVEIRA DA SILVA</v>
      </c>
    </row>
    <row r="361" spans="1:9" x14ac:dyDescent="0.2">
      <c r="A361" s="107">
        <v>1</v>
      </c>
      <c r="B361" s="107">
        <v>3039</v>
      </c>
      <c r="C361" s="105" t="s">
        <v>296</v>
      </c>
      <c r="D361" s="109">
        <v>2144.2600000000002</v>
      </c>
      <c r="E361" s="44">
        <f t="shared" si="10"/>
        <v>2144.2600000000002</v>
      </c>
      <c r="F361" s="61" t="str">
        <f>IFERROR(VLOOKUP(B361,Plan1!B:D,3,0),"0,00")</f>
        <v>0,00</v>
      </c>
      <c r="G361" s="114">
        <v>0</v>
      </c>
      <c r="H361" s="44">
        <f t="shared" si="11"/>
        <v>0</v>
      </c>
      <c r="I361" s="25" t="str">
        <f>VLOOKUP(B361,'FOLHA RESUMIDA'!C:D,2,0)</f>
        <v>CARLOS FREDERICO DOS SANTOS</v>
      </c>
    </row>
    <row r="362" spans="1:9" x14ac:dyDescent="0.2">
      <c r="A362" s="107">
        <v>1</v>
      </c>
      <c r="B362" s="107">
        <v>3040</v>
      </c>
      <c r="C362" s="105" t="s">
        <v>297</v>
      </c>
      <c r="D362" s="109">
        <v>2015.6</v>
      </c>
      <c r="E362" s="44">
        <f t="shared" si="10"/>
        <v>1054.4899999999998</v>
      </c>
      <c r="F362" s="61">
        <f>IFERROR(VLOOKUP(B362,Plan1!B:D,3,0),"0,00")</f>
        <v>582.83000000000004</v>
      </c>
      <c r="G362" s="114">
        <v>378.28</v>
      </c>
      <c r="H362" s="44">
        <f t="shared" si="11"/>
        <v>961.11</v>
      </c>
      <c r="I362" s="25" t="str">
        <f>VLOOKUP(B362,'FOLHA RESUMIDA'!C:D,2,0)</f>
        <v>LORENA ESTHER L M CAVALCANTI</v>
      </c>
    </row>
    <row r="363" spans="1:9" x14ac:dyDescent="0.2">
      <c r="A363" s="107">
        <v>1</v>
      </c>
      <c r="B363" s="107">
        <v>3044</v>
      </c>
      <c r="C363" s="105" t="s">
        <v>411</v>
      </c>
      <c r="D363" s="109">
        <v>4104.68</v>
      </c>
      <c r="E363" s="44">
        <f t="shared" si="10"/>
        <v>1904.1500000000005</v>
      </c>
      <c r="F363" s="61">
        <f>IFERROR(VLOOKUP(B363,Plan1!B:D,3,0),"0,00")</f>
        <v>1294.24</v>
      </c>
      <c r="G363" s="114">
        <v>906.29</v>
      </c>
      <c r="H363" s="44">
        <f t="shared" si="11"/>
        <v>2200.5299999999997</v>
      </c>
      <c r="I363" s="25" t="str">
        <f>VLOOKUP(B363,'FOLHA RESUMIDA'!C:D,2,0)</f>
        <v>THIANE NASCIMENTO PAIXAO</v>
      </c>
    </row>
    <row r="364" spans="1:9" x14ac:dyDescent="0.2">
      <c r="A364" s="107">
        <v>37</v>
      </c>
      <c r="B364" s="107">
        <v>3045</v>
      </c>
      <c r="C364" s="105" t="s">
        <v>445</v>
      </c>
      <c r="D364" s="109">
        <v>4409.3599999999997</v>
      </c>
      <c r="E364" s="44">
        <f t="shared" si="10"/>
        <v>2057.91</v>
      </c>
      <c r="F364" s="61">
        <f>IFERROR(VLOOKUP(B364,Plan1!B:D,3,0),"0,00")</f>
        <v>1294.24</v>
      </c>
      <c r="G364" s="114">
        <v>1057.21</v>
      </c>
      <c r="H364" s="44">
        <f t="shared" si="11"/>
        <v>2351.4499999999998</v>
      </c>
      <c r="I364" s="25" t="str">
        <f>VLOOKUP(B364,'FOLHA RESUMIDA'!C:D,2,0)</f>
        <v>ANDRE VICTOR RODRIGUES FONSECA</v>
      </c>
    </row>
    <row r="365" spans="1:9" x14ac:dyDescent="0.2">
      <c r="A365" s="107">
        <v>1</v>
      </c>
      <c r="B365" s="107">
        <v>3046</v>
      </c>
      <c r="C365" s="105" t="s">
        <v>464</v>
      </c>
      <c r="D365" s="109">
        <v>4107.9799999999996</v>
      </c>
      <c r="E365" s="44">
        <f t="shared" si="10"/>
        <v>672.89999999999964</v>
      </c>
      <c r="F365" s="61">
        <f>IFERROR(VLOOKUP(B365,Plan1!B:D,3,0),"0,00")</f>
        <v>1294.24</v>
      </c>
      <c r="G365" s="114">
        <v>2140.84</v>
      </c>
      <c r="H365" s="44">
        <f t="shared" si="11"/>
        <v>3435.08</v>
      </c>
      <c r="I365" s="25" t="str">
        <f>VLOOKUP(B365,'FOLHA RESUMIDA'!C:D,2,0)</f>
        <v>RONALDO GOMINHO BISPO FILHO</v>
      </c>
    </row>
    <row r="366" spans="1:9" x14ac:dyDescent="0.2">
      <c r="A366" s="107">
        <v>1</v>
      </c>
      <c r="B366" s="107">
        <v>3047</v>
      </c>
      <c r="C366" s="105" t="s">
        <v>298</v>
      </c>
      <c r="D366" s="109">
        <v>2046.54</v>
      </c>
      <c r="E366" s="44">
        <f t="shared" si="10"/>
        <v>404.44999999999982</v>
      </c>
      <c r="F366" s="61">
        <f>IFERROR(VLOOKUP(B366,Plan1!B:D,3,0),"0,00")</f>
        <v>582.83000000000004</v>
      </c>
      <c r="G366" s="114">
        <v>1059.26</v>
      </c>
      <c r="H366" s="44">
        <f t="shared" si="11"/>
        <v>1642.0900000000001</v>
      </c>
      <c r="I366" s="25" t="str">
        <f>VLOOKUP(B366,'FOLHA RESUMIDA'!C:D,2,0)</f>
        <v>SWEET GALLEGHER CAETANO COSTA</v>
      </c>
    </row>
    <row r="367" spans="1:9" x14ac:dyDescent="0.2">
      <c r="A367" s="107">
        <v>1</v>
      </c>
      <c r="B367" s="107">
        <v>3049</v>
      </c>
      <c r="C367" s="105" t="s">
        <v>299</v>
      </c>
      <c r="D367" s="109">
        <v>4976.47</v>
      </c>
      <c r="E367" s="44">
        <f t="shared" si="10"/>
        <v>3102.6400000000003</v>
      </c>
      <c r="F367" s="61">
        <f>IFERROR(VLOOKUP(B367,Plan1!B:D,3,0),"0,00")</f>
        <v>1692</v>
      </c>
      <c r="G367" s="114">
        <v>181.83</v>
      </c>
      <c r="H367" s="44">
        <f t="shared" si="11"/>
        <v>1873.83</v>
      </c>
      <c r="I367" s="25" t="str">
        <f>VLOOKUP(B367,'FOLHA RESUMIDA'!C:D,2,0)</f>
        <v>DEBORA GUEDES NERES</v>
      </c>
    </row>
    <row r="368" spans="1:9" x14ac:dyDescent="0.2">
      <c r="A368" s="107">
        <v>1</v>
      </c>
      <c r="B368" s="107">
        <v>3052</v>
      </c>
      <c r="C368" s="105" t="s">
        <v>300</v>
      </c>
      <c r="D368" s="109">
        <v>5191.91</v>
      </c>
      <c r="E368" s="44">
        <f t="shared" si="10"/>
        <v>974.5</v>
      </c>
      <c r="F368" s="61">
        <f>IFERROR(VLOOKUP(B368,Plan1!B:D,3,0),"0,00")</f>
        <v>1765.25</v>
      </c>
      <c r="G368" s="114">
        <v>2452.16</v>
      </c>
      <c r="H368" s="44">
        <f t="shared" si="11"/>
        <v>4217.41</v>
      </c>
      <c r="I368" s="25" t="str">
        <f>VLOOKUP(B368,'FOLHA RESUMIDA'!C:D,2,0)</f>
        <v>LEIDIANE CARLA L DE OLIVEIRA</v>
      </c>
    </row>
    <row r="369" spans="1:9" x14ac:dyDescent="0.2">
      <c r="A369" s="107">
        <v>50</v>
      </c>
      <c r="B369" s="107">
        <v>3055</v>
      </c>
      <c r="C369" s="105" t="s">
        <v>456</v>
      </c>
      <c r="D369" s="109">
        <v>3806.6</v>
      </c>
      <c r="E369" s="44">
        <f t="shared" si="10"/>
        <v>1296.8499999999999</v>
      </c>
      <c r="F369" s="61">
        <f>IFERROR(VLOOKUP(B369,Plan1!B:D,3,0),"0,00")</f>
        <v>1294.24</v>
      </c>
      <c r="G369" s="114">
        <v>1215.51</v>
      </c>
      <c r="H369" s="44">
        <f t="shared" si="11"/>
        <v>2509.75</v>
      </c>
      <c r="I369" s="25" t="str">
        <f>VLOOKUP(B369,'FOLHA RESUMIDA'!C:D,2,0)</f>
        <v>ANA PAULA SABINO L DE SOUZA</v>
      </c>
    </row>
    <row r="370" spans="1:9" x14ac:dyDescent="0.2">
      <c r="A370" s="107">
        <v>1</v>
      </c>
      <c r="B370" s="107">
        <v>3057</v>
      </c>
      <c r="C370" s="105" t="s">
        <v>301</v>
      </c>
      <c r="D370" s="109">
        <v>2328.6799999999998</v>
      </c>
      <c r="E370" s="44">
        <f t="shared" si="10"/>
        <v>2328.6799999999998</v>
      </c>
      <c r="F370" s="61" t="str">
        <f>IFERROR(VLOOKUP(B370,Plan1!B:D,3,0),"0,00")</f>
        <v>0,00</v>
      </c>
      <c r="G370" s="114">
        <v>0</v>
      </c>
      <c r="H370" s="44">
        <f t="shared" si="11"/>
        <v>0</v>
      </c>
      <c r="I370" s="25" t="str">
        <f>VLOOKUP(B370,'FOLHA RESUMIDA'!C:D,2,0)</f>
        <v>YANNE TALITA PEREIRA CALIXTO</v>
      </c>
    </row>
    <row r="371" spans="1:9" x14ac:dyDescent="0.2">
      <c r="A371" s="107">
        <v>1</v>
      </c>
      <c r="B371" s="107">
        <v>3061</v>
      </c>
      <c r="C371" s="105" t="s">
        <v>302</v>
      </c>
      <c r="D371" s="109">
        <v>1714.22</v>
      </c>
      <c r="E371" s="44">
        <f t="shared" si="10"/>
        <v>235.76</v>
      </c>
      <c r="F371" s="61">
        <f>IFERROR(VLOOKUP(B371,Plan1!B:D,3,0),"0,00")</f>
        <v>582.83000000000004</v>
      </c>
      <c r="G371" s="114">
        <v>895.63</v>
      </c>
      <c r="H371" s="44">
        <f t="shared" si="11"/>
        <v>1478.46</v>
      </c>
      <c r="I371" s="25" t="str">
        <f>VLOOKUP(B371,'FOLHA RESUMIDA'!C:D,2,0)</f>
        <v>JOAO VICTOR RIBEIRO</v>
      </c>
    </row>
    <row r="372" spans="1:9" x14ac:dyDescent="0.2">
      <c r="A372" s="107">
        <v>1</v>
      </c>
      <c r="B372" s="107">
        <v>3062</v>
      </c>
      <c r="C372" s="105" t="s">
        <v>303</v>
      </c>
      <c r="D372" s="109">
        <v>1610.72</v>
      </c>
      <c r="E372" s="44">
        <f t="shared" si="10"/>
        <v>530.01</v>
      </c>
      <c r="F372" s="61">
        <f>IFERROR(VLOOKUP(B372,Plan1!B:D,3,0),"0,00")</f>
        <v>397.62</v>
      </c>
      <c r="G372" s="114">
        <v>683.09</v>
      </c>
      <c r="H372" s="44">
        <f t="shared" si="11"/>
        <v>1080.71</v>
      </c>
      <c r="I372" s="25" t="str">
        <f>VLOOKUP(B372,'FOLHA RESUMIDA'!C:D,2,0)</f>
        <v>GRAZIELE MARIA DA SILVA</v>
      </c>
    </row>
    <row r="373" spans="1:9" x14ac:dyDescent="0.2">
      <c r="A373" s="107">
        <v>1</v>
      </c>
      <c r="B373" s="107">
        <v>3063</v>
      </c>
      <c r="C373" s="105" t="s">
        <v>304</v>
      </c>
      <c r="D373" s="109">
        <v>2015.61</v>
      </c>
      <c r="E373" s="44">
        <f t="shared" si="10"/>
        <v>635.09999999999991</v>
      </c>
      <c r="F373" s="61">
        <f>IFERROR(VLOOKUP(B373,Plan1!B:D,3,0),"0,00")</f>
        <v>582.84</v>
      </c>
      <c r="G373" s="114">
        <v>797.67</v>
      </c>
      <c r="H373" s="44">
        <f t="shared" si="11"/>
        <v>1380.51</v>
      </c>
      <c r="I373" s="25" t="str">
        <f>VLOOKUP(B373,'FOLHA RESUMIDA'!C:D,2,0)</f>
        <v>DEYBISON AFONSO PEREIRA</v>
      </c>
    </row>
    <row r="374" spans="1:9" x14ac:dyDescent="0.2">
      <c r="A374" s="107">
        <v>1</v>
      </c>
      <c r="B374" s="107">
        <v>3066</v>
      </c>
      <c r="C374" s="105" t="s">
        <v>305</v>
      </c>
      <c r="D374" s="109">
        <v>328.91</v>
      </c>
      <c r="E374" s="44">
        <f t="shared" si="10"/>
        <v>328.91</v>
      </c>
      <c r="F374" s="61" t="str">
        <f>IFERROR(VLOOKUP(B374,Plan1!B:D,3,0),"0,00")</f>
        <v>0,00</v>
      </c>
      <c r="G374" s="114">
        <v>0</v>
      </c>
      <c r="H374" s="44">
        <f t="shared" si="11"/>
        <v>0</v>
      </c>
      <c r="I374" s="25" t="str">
        <f>VLOOKUP(B374,'FOLHA RESUMIDA'!C:D,2,0)</f>
        <v>GENIVAL F DA SILVA JUNIOR</v>
      </c>
    </row>
    <row r="375" spans="1:9" x14ac:dyDescent="0.2">
      <c r="A375" s="107">
        <v>1</v>
      </c>
      <c r="B375" s="107">
        <v>3067</v>
      </c>
      <c r="C375" s="105" t="s">
        <v>306</v>
      </c>
      <c r="D375" s="109">
        <v>2423.17</v>
      </c>
      <c r="E375" s="44">
        <f t="shared" si="10"/>
        <v>1075.97</v>
      </c>
      <c r="F375" s="61">
        <f>IFERROR(VLOOKUP(B375,Plan1!B:D,3,0),"0,00")</f>
        <v>582.83000000000004</v>
      </c>
      <c r="G375" s="114">
        <v>764.37</v>
      </c>
      <c r="H375" s="44">
        <f t="shared" si="11"/>
        <v>1347.2</v>
      </c>
      <c r="I375" s="25" t="str">
        <f>VLOOKUP(B375,'FOLHA RESUMIDA'!C:D,2,0)</f>
        <v>EMANUELA AMELIA DE A  AGUIAR</v>
      </c>
    </row>
    <row r="376" spans="1:9" x14ac:dyDescent="0.2">
      <c r="A376" s="107">
        <v>51</v>
      </c>
      <c r="B376" s="107">
        <v>3069</v>
      </c>
      <c r="C376" s="105" t="s">
        <v>406</v>
      </c>
      <c r="D376" s="109">
        <v>2512.04</v>
      </c>
      <c r="E376" s="44">
        <f t="shared" si="10"/>
        <v>688.84999999999991</v>
      </c>
      <c r="F376" s="61">
        <f>IFERROR(VLOOKUP(B376,Plan1!B:D,3,0),"0,00")</f>
        <v>649.16</v>
      </c>
      <c r="G376" s="114">
        <v>1174.03</v>
      </c>
      <c r="H376" s="44">
        <f t="shared" si="11"/>
        <v>1823.19</v>
      </c>
      <c r="I376" s="25" t="str">
        <f>VLOOKUP(B376,'FOLHA RESUMIDA'!C:D,2,0)</f>
        <v>ANDRE LUIS MOTA PIRES</v>
      </c>
    </row>
    <row r="377" spans="1:9" x14ac:dyDescent="0.2">
      <c r="A377" s="107">
        <v>1</v>
      </c>
      <c r="B377" s="107">
        <v>3080</v>
      </c>
      <c r="C377" s="105" t="s">
        <v>307</v>
      </c>
      <c r="D377" s="109">
        <v>2982.55</v>
      </c>
      <c r="E377" s="44">
        <f t="shared" si="10"/>
        <v>331.87000000000035</v>
      </c>
      <c r="F377" s="61">
        <f>IFERROR(VLOOKUP(B377,Plan1!B:D,3,0),"0,00")</f>
        <v>1014.07</v>
      </c>
      <c r="G377" s="114">
        <v>1636.61</v>
      </c>
      <c r="H377" s="44">
        <f t="shared" si="11"/>
        <v>2650.68</v>
      </c>
      <c r="I377" s="25" t="str">
        <f>VLOOKUP(B377,'FOLHA RESUMIDA'!C:D,2,0)</f>
        <v>ALICE JULIANA X DE PONTES</v>
      </c>
    </row>
    <row r="378" spans="1:9" x14ac:dyDescent="0.2">
      <c r="A378" s="107">
        <v>1</v>
      </c>
      <c r="B378" s="107">
        <v>3081</v>
      </c>
      <c r="C378" s="105" t="s">
        <v>308</v>
      </c>
      <c r="D378" s="109">
        <v>1265.98</v>
      </c>
      <c r="E378" s="44">
        <f t="shared" si="10"/>
        <v>340.27</v>
      </c>
      <c r="F378" s="61">
        <f>IFERROR(VLOOKUP(B378,Plan1!B:D,3,0),"0,00")</f>
        <v>430.43</v>
      </c>
      <c r="G378" s="114">
        <v>495.28</v>
      </c>
      <c r="H378" s="44">
        <f t="shared" si="11"/>
        <v>925.71</v>
      </c>
      <c r="I378" s="25" t="str">
        <f>VLOOKUP(B378,'FOLHA RESUMIDA'!C:D,2,0)</f>
        <v>MAILTON NOBRE DE MEDEIROS</v>
      </c>
    </row>
    <row r="379" spans="1:9" x14ac:dyDescent="0.2">
      <c r="A379" s="107">
        <v>1</v>
      </c>
      <c r="B379" s="107">
        <v>3084</v>
      </c>
      <c r="C379" s="105" t="s">
        <v>309</v>
      </c>
      <c r="D379" s="109">
        <v>1714.22</v>
      </c>
      <c r="E379" s="44">
        <f t="shared" si="10"/>
        <v>238.3900000000001</v>
      </c>
      <c r="F379" s="61">
        <f>IFERROR(VLOOKUP(B379,Plan1!B:D,3,0),"0,00")</f>
        <v>582.83000000000004</v>
      </c>
      <c r="G379" s="114">
        <v>893</v>
      </c>
      <c r="H379" s="44">
        <f t="shared" si="11"/>
        <v>1475.83</v>
      </c>
      <c r="I379" s="25" t="str">
        <f>VLOOKUP(B379,'FOLHA RESUMIDA'!C:D,2,0)</f>
        <v>NATHALIA V DE A ITAPARICA</v>
      </c>
    </row>
    <row r="380" spans="1:9" x14ac:dyDescent="0.2">
      <c r="A380" s="107">
        <v>1</v>
      </c>
      <c r="B380" s="107">
        <v>3085</v>
      </c>
      <c r="C380" s="105" t="s">
        <v>310</v>
      </c>
      <c r="D380" s="109">
        <v>1835.62</v>
      </c>
      <c r="E380" s="44">
        <f t="shared" si="10"/>
        <v>629.31999999999994</v>
      </c>
      <c r="F380" s="61">
        <f>IFERROR(VLOOKUP(B380,Plan1!B:D,3,0),"0,00")</f>
        <v>875.66</v>
      </c>
      <c r="G380" s="114">
        <v>330.64</v>
      </c>
      <c r="H380" s="44">
        <f t="shared" si="11"/>
        <v>1206.3</v>
      </c>
      <c r="I380" s="25" t="str">
        <f>VLOOKUP(B380,'FOLHA RESUMIDA'!C:D,2,0)</f>
        <v>IVO LOURENCO DA SILVA</v>
      </c>
    </row>
    <row r="381" spans="1:9" x14ac:dyDescent="0.2">
      <c r="A381" s="107">
        <v>1</v>
      </c>
      <c r="B381" s="107">
        <v>3086</v>
      </c>
      <c r="C381" s="105" t="s">
        <v>407</v>
      </c>
      <c r="D381" s="109">
        <v>3806.6</v>
      </c>
      <c r="E381" s="44">
        <f t="shared" si="10"/>
        <v>535.00999999999976</v>
      </c>
      <c r="F381" s="61">
        <f>IFERROR(VLOOKUP(B381,Plan1!B:D,3,0),"0,00")</f>
        <v>1294.24</v>
      </c>
      <c r="G381" s="114">
        <v>1977.35</v>
      </c>
      <c r="H381" s="44">
        <f t="shared" si="11"/>
        <v>3271.59</v>
      </c>
      <c r="I381" s="25" t="str">
        <f>VLOOKUP(B381,'FOLHA RESUMIDA'!C:D,2,0)</f>
        <v>DIMAS CARDOSO CAMPOS</v>
      </c>
    </row>
    <row r="382" spans="1:9" x14ac:dyDescent="0.2">
      <c r="A382" s="107">
        <v>1</v>
      </c>
      <c r="B382" s="107">
        <v>3092</v>
      </c>
      <c r="C382" s="105" t="s">
        <v>311</v>
      </c>
      <c r="D382" s="109">
        <v>18087.150000000001</v>
      </c>
      <c r="E382" s="44">
        <f t="shared" si="10"/>
        <v>4870.9100000000017</v>
      </c>
      <c r="F382" s="61">
        <f>IFERROR(VLOOKUP(B382,Plan1!B:D,3,0),"0,00")</f>
        <v>6149.63</v>
      </c>
      <c r="G382" s="114">
        <v>7066.61</v>
      </c>
      <c r="H382" s="44">
        <f t="shared" si="11"/>
        <v>13216.24</v>
      </c>
      <c r="I382" s="25" t="str">
        <f>VLOOKUP(B382,'FOLHA RESUMIDA'!C:D,2,0)</f>
        <v>BETY ANNE DE A S CORDULA</v>
      </c>
    </row>
    <row r="383" spans="1:9" x14ac:dyDescent="0.2">
      <c r="A383" s="107">
        <v>1</v>
      </c>
      <c r="B383" s="107">
        <v>3112</v>
      </c>
      <c r="C383" s="105" t="s">
        <v>312</v>
      </c>
      <c r="D383" s="109">
        <v>2423.17</v>
      </c>
      <c r="E383" s="44">
        <f t="shared" si="10"/>
        <v>704.18000000000006</v>
      </c>
      <c r="F383" s="61">
        <f>IFERROR(VLOOKUP(B383,Plan1!B:D,3,0),"0,00")</f>
        <v>823.88</v>
      </c>
      <c r="G383" s="114">
        <v>895.11</v>
      </c>
      <c r="H383" s="44">
        <f t="shared" si="11"/>
        <v>1718.99</v>
      </c>
      <c r="I383" s="25" t="str">
        <f>VLOOKUP(B383,'FOLHA RESUMIDA'!C:D,2,0)</f>
        <v>DIEGO SCHMITH OLIVEIRA DE LIMA</v>
      </c>
    </row>
    <row r="384" spans="1:9" x14ac:dyDescent="0.2">
      <c r="A384" s="107">
        <v>1</v>
      </c>
      <c r="B384" s="107">
        <v>3113</v>
      </c>
      <c r="C384" s="105" t="s">
        <v>313</v>
      </c>
      <c r="D384" s="109">
        <v>2325.19</v>
      </c>
      <c r="E384" s="44">
        <f t="shared" si="10"/>
        <v>2325.19</v>
      </c>
      <c r="F384" s="61" t="str">
        <f>IFERROR(VLOOKUP(B384,Plan1!B:D,3,0),"0,00")</f>
        <v>0,00</v>
      </c>
      <c r="G384" s="114">
        <v>0</v>
      </c>
      <c r="H384" s="44">
        <f t="shared" si="11"/>
        <v>0</v>
      </c>
      <c r="I384" s="25" t="str">
        <f>VLOOKUP(B384,'FOLHA RESUMIDA'!C:D,2,0)</f>
        <v>CYNTHIA MARIA REGIS SIQUEIRA</v>
      </c>
    </row>
    <row r="385" spans="1:9" x14ac:dyDescent="0.2">
      <c r="A385" s="107">
        <v>1</v>
      </c>
      <c r="B385" s="107">
        <v>3132</v>
      </c>
      <c r="C385" s="105" t="s">
        <v>314</v>
      </c>
      <c r="D385" s="109">
        <v>2724.55</v>
      </c>
      <c r="E385" s="44">
        <f t="shared" si="10"/>
        <v>811.55000000000018</v>
      </c>
      <c r="F385" s="61">
        <f>IFERROR(VLOOKUP(B385,Plan1!B:D,3,0),"0,00")</f>
        <v>823.88</v>
      </c>
      <c r="G385" s="114">
        <v>1089.1199999999999</v>
      </c>
      <c r="H385" s="44">
        <f t="shared" si="11"/>
        <v>1913</v>
      </c>
      <c r="I385" s="25" t="str">
        <f>VLOOKUP(B385,'FOLHA RESUMIDA'!C:D,2,0)</f>
        <v>TALITA ANDREIA MARTINS GONZAGA</v>
      </c>
    </row>
    <row r="386" spans="1:9" x14ac:dyDescent="0.2">
      <c r="A386" s="107">
        <v>1</v>
      </c>
      <c r="B386" s="107">
        <v>3134</v>
      </c>
      <c r="C386" s="105" t="s">
        <v>315</v>
      </c>
      <c r="D386" s="109">
        <v>2112.6999999999998</v>
      </c>
      <c r="E386" s="44">
        <f t="shared" si="10"/>
        <v>194.19999999999982</v>
      </c>
      <c r="F386" s="61">
        <f>IFERROR(VLOOKUP(B386,Plan1!B:D,3,0),"0,00")</f>
        <v>582.83000000000004</v>
      </c>
      <c r="G386" s="114">
        <v>1335.67</v>
      </c>
      <c r="H386" s="44">
        <f t="shared" si="11"/>
        <v>1918.5</v>
      </c>
      <c r="I386" s="25" t="str">
        <f>VLOOKUP(B386,'FOLHA RESUMIDA'!C:D,2,0)</f>
        <v>ESTEVAN DE ALMEIDA FALCAO</v>
      </c>
    </row>
    <row r="387" spans="1:9" x14ac:dyDescent="0.2">
      <c r="A387" s="107">
        <v>1</v>
      </c>
      <c r="B387" s="107">
        <v>3135</v>
      </c>
      <c r="C387" s="105" t="s">
        <v>316</v>
      </c>
      <c r="D387" s="109">
        <v>9023.4</v>
      </c>
      <c r="E387" s="44">
        <f t="shared" si="10"/>
        <v>2216.75</v>
      </c>
      <c r="F387" s="61">
        <f>IFERROR(VLOOKUP(B387,Plan1!B:D,3,0),"0,00")</f>
        <v>2965.49</v>
      </c>
      <c r="G387" s="114">
        <v>3841.16</v>
      </c>
      <c r="H387" s="44">
        <f t="shared" si="11"/>
        <v>6806.65</v>
      </c>
      <c r="I387" s="25" t="str">
        <f>VLOOKUP(B387,'FOLHA RESUMIDA'!C:D,2,0)</f>
        <v>RAFAEL DE MENEZES E S PIRES</v>
      </c>
    </row>
    <row r="388" spans="1:9" x14ac:dyDescent="0.2">
      <c r="A388" s="107">
        <v>1</v>
      </c>
      <c r="B388" s="107">
        <v>3136</v>
      </c>
      <c r="C388" s="105" t="s">
        <v>317</v>
      </c>
      <c r="D388" s="109">
        <v>3925.93</v>
      </c>
      <c r="E388" s="44">
        <f t="shared" si="10"/>
        <v>712.64999999999964</v>
      </c>
      <c r="F388" s="61">
        <f>IFERROR(VLOOKUP(B388,Plan1!B:D,3,0),"0,00")</f>
        <v>959.46</v>
      </c>
      <c r="G388" s="114">
        <v>2253.8200000000002</v>
      </c>
      <c r="H388" s="44">
        <f t="shared" si="11"/>
        <v>3213.28</v>
      </c>
      <c r="I388" s="25" t="str">
        <f>VLOOKUP(B388,'FOLHA RESUMIDA'!C:D,2,0)</f>
        <v>ALEXANDER BEZERRA</v>
      </c>
    </row>
    <row r="389" spans="1:9" x14ac:dyDescent="0.2">
      <c r="A389" s="107">
        <v>1</v>
      </c>
      <c r="B389" s="107">
        <v>3137</v>
      </c>
      <c r="C389" s="105" t="s">
        <v>318</v>
      </c>
      <c r="D389" s="109">
        <v>2015.6</v>
      </c>
      <c r="E389" s="44">
        <f t="shared" si="10"/>
        <v>701.19999999999982</v>
      </c>
      <c r="F389" s="61">
        <f>IFERROR(VLOOKUP(B389,Plan1!B:D,3,0),"0,00")</f>
        <v>582.83000000000004</v>
      </c>
      <c r="G389" s="114">
        <v>731.57</v>
      </c>
      <c r="H389" s="44">
        <f t="shared" si="11"/>
        <v>1314.4</v>
      </c>
      <c r="I389" s="25" t="str">
        <f>VLOOKUP(B389,'FOLHA RESUMIDA'!C:D,2,0)</f>
        <v>JULIANA DE BARROS S LOPES DIAS</v>
      </c>
    </row>
    <row r="390" spans="1:9" x14ac:dyDescent="0.2">
      <c r="A390" s="107">
        <v>1</v>
      </c>
      <c r="B390" s="107">
        <v>3138</v>
      </c>
      <c r="C390" s="105" t="s">
        <v>319</v>
      </c>
      <c r="D390" s="109">
        <v>2423.17</v>
      </c>
      <c r="E390" s="44">
        <f t="shared" ref="E390:E453" si="12">D390-H390</f>
        <v>703.24000000000024</v>
      </c>
      <c r="F390" s="61">
        <f>IFERROR(VLOOKUP(B390,Plan1!B:D,3,0),"0,00")</f>
        <v>823.88</v>
      </c>
      <c r="G390" s="114">
        <v>896.05</v>
      </c>
      <c r="H390" s="44">
        <f t="shared" ref="H390:H453" si="13">F390+G390</f>
        <v>1719.9299999999998</v>
      </c>
      <c r="I390" s="25" t="str">
        <f>VLOOKUP(B390,'FOLHA RESUMIDA'!C:D,2,0)</f>
        <v>MANUELA SILVA DE LIMA B DA PAZ</v>
      </c>
    </row>
    <row r="391" spans="1:9" x14ac:dyDescent="0.2">
      <c r="A391" s="107">
        <v>1</v>
      </c>
      <c r="B391" s="107">
        <v>3139</v>
      </c>
      <c r="C391" s="105" t="s">
        <v>320</v>
      </c>
      <c r="D391" s="109">
        <v>1715.39</v>
      </c>
      <c r="E391" s="44">
        <f t="shared" si="12"/>
        <v>370.31999999999994</v>
      </c>
      <c r="F391" s="61">
        <f>IFERROR(VLOOKUP(B391,Plan1!B:D,3,0),"0,00")</f>
        <v>582.83000000000004</v>
      </c>
      <c r="G391" s="114">
        <v>762.24</v>
      </c>
      <c r="H391" s="44">
        <f t="shared" si="13"/>
        <v>1345.0700000000002</v>
      </c>
      <c r="I391" s="25" t="str">
        <f>VLOOKUP(B391,'FOLHA RESUMIDA'!C:D,2,0)</f>
        <v>JOAO ROBERTO  MACHADO ARAUJO</v>
      </c>
    </row>
    <row r="392" spans="1:9" x14ac:dyDescent="0.2">
      <c r="A392" s="107">
        <v>1</v>
      </c>
      <c r="B392" s="107">
        <v>3141</v>
      </c>
      <c r="C392" s="105" t="s">
        <v>321</v>
      </c>
      <c r="D392" s="109">
        <v>1714.22</v>
      </c>
      <c r="E392" s="44">
        <f t="shared" si="12"/>
        <v>349.29999999999995</v>
      </c>
      <c r="F392" s="61">
        <f>IFERROR(VLOOKUP(B392,Plan1!B:D,3,0),"0,00")</f>
        <v>582.83000000000004</v>
      </c>
      <c r="G392" s="114">
        <v>782.09</v>
      </c>
      <c r="H392" s="44">
        <f t="shared" si="13"/>
        <v>1364.92</v>
      </c>
      <c r="I392" s="25" t="str">
        <f>VLOOKUP(B392,'FOLHA RESUMIDA'!C:D,2,0)</f>
        <v>LIVIA QUEIROZ DE OLIVEIRA</v>
      </c>
    </row>
    <row r="393" spans="1:9" x14ac:dyDescent="0.2">
      <c r="A393" s="107">
        <v>1</v>
      </c>
      <c r="B393" s="107">
        <v>3147</v>
      </c>
      <c r="C393" s="105" t="s">
        <v>322</v>
      </c>
      <c r="D393" s="109">
        <v>1439.09</v>
      </c>
      <c r="E393" s="44">
        <f t="shared" si="12"/>
        <v>171.89999999999986</v>
      </c>
      <c r="F393" s="61">
        <f>IFERROR(VLOOKUP(B393,Plan1!B:D,3,0),"0,00")</f>
        <v>397.62</v>
      </c>
      <c r="G393" s="114">
        <v>869.57</v>
      </c>
      <c r="H393" s="44">
        <f t="shared" si="13"/>
        <v>1267.19</v>
      </c>
      <c r="I393" s="25" t="str">
        <f>VLOOKUP(B393,'FOLHA RESUMIDA'!C:D,2,0)</f>
        <v>ALZENIRA PEREIRA DA SILVA</v>
      </c>
    </row>
    <row r="394" spans="1:9" x14ac:dyDescent="0.2">
      <c r="A394" s="107">
        <v>1</v>
      </c>
      <c r="B394" s="107">
        <v>3152</v>
      </c>
      <c r="C394" s="105" t="s">
        <v>323</v>
      </c>
      <c r="D394" s="109">
        <v>1212</v>
      </c>
      <c r="E394" s="44">
        <f t="shared" si="12"/>
        <v>151.47000000000003</v>
      </c>
      <c r="F394" s="61">
        <f>IFERROR(VLOOKUP(B394,Plan1!B:D,3,0),"0,00")</f>
        <v>397.62</v>
      </c>
      <c r="G394" s="114">
        <v>662.91</v>
      </c>
      <c r="H394" s="44">
        <f t="shared" si="13"/>
        <v>1060.53</v>
      </c>
      <c r="I394" s="25" t="str">
        <f>VLOOKUP(B394,'FOLHA RESUMIDA'!C:D,2,0)</f>
        <v>DANIEL CIRILO DOS SANTOS</v>
      </c>
    </row>
    <row r="395" spans="1:9" x14ac:dyDescent="0.2">
      <c r="A395" s="107">
        <v>1</v>
      </c>
      <c r="B395" s="107">
        <v>3154</v>
      </c>
      <c r="C395" s="105" t="s">
        <v>324</v>
      </c>
      <c r="D395" s="109">
        <v>2462</v>
      </c>
      <c r="E395" s="44">
        <f t="shared" si="12"/>
        <v>262.88999999999987</v>
      </c>
      <c r="F395" s="61">
        <f>IFERROR(VLOOKUP(B395,Plan1!B:D,3,0),"0,00")</f>
        <v>822.62</v>
      </c>
      <c r="G395" s="114">
        <v>1376.49</v>
      </c>
      <c r="H395" s="44">
        <f t="shared" si="13"/>
        <v>2199.11</v>
      </c>
      <c r="I395" s="25" t="str">
        <f>VLOOKUP(B395,'FOLHA RESUMIDA'!C:D,2,0)</f>
        <v>DANIELLE D O A DE MIRANDA</v>
      </c>
    </row>
    <row r="396" spans="1:9" x14ac:dyDescent="0.2">
      <c r="A396" s="107">
        <v>1</v>
      </c>
      <c r="B396" s="107">
        <v>3155</v>
      </c>
      <c r="C396" s="105" t="s">
        <v>325</v>
      </c>
      <c r="D396" s="109">
        <v>5191.91</v>
      </c>
      <c r="E396" s="44">
        <f t="shared" si="12"/>
        <v>2834.4399999999996</v>
      </c>
      <c r="F396" s="61">
        <f>IFERROR(VLOOKUP(B396,Plan1!B:D,3,0),"0,00")</f>
        <v>1765.25</v>
      </c>
      <c r="G396" s="114">
        <v>592.22</v>
      </c>
      <c r="H396" s="44">
        <f t="shared" si="13"/>
        <v>2357.4700000000003</v>
      </c>
      <c r="I396" s="25" t="str">
        <f>VLOOKUP(B396,'FOLHA RESUMIDA'!C:D,2,0)</f>
        <v>DANIELLY R C DE LIRA</v>
      </c>
    </row>
    <row r="397" spans="1:9" x14ac:dyDescent="0.2">
      <c r="A397" s="107">
        <v>1</v>
      </c>
      <c r="B397" s="107">
        <v>3156</v>
      </c>
      <c r="C397" s="105" t="s">
        <v>326</v>
      </c>
      <c r="D397" s="109">
        <v>1212</v>
      </c>
      <c r="E397" s="44">
        <f t="shared" si="12"/>
        <v>706.2</v>
      </c>
      <c r="F397" s="61">
        <f>IFERROR(VLOOKUP(B397,Plan1!B:D,3,0),"0,00")</f>
        <v>116.95</v>
      </c>
      <c r="G397" s="114">
        <v>388.85</v>
      </c>
      <c r="H397" s="44">
        <f t="shared" si="13"/>
        <v>505.8</v>
      </c>
      <c r="I397" s="25" t="str">
        <f>VLOOKUP(B397,'FOLHA RESUMIDA'!C:D,2,0)</f>
        <v>GILVANEIDE LAURENTINO MARTINS</v>
      </c>
    </row>
    <row r="398" spans="1:9" x14ac:dyDescent="0.2">
      <c r="A398" s="107">
        <v>1</v>
      </c>
      <c r="B398" s="107">
        <v>3158</v>
      </c>
      <c r="C398" s="105" t="s">
        <v>327</v>
      </c>
      <c r="D398" s="109">
        <v>7660.55</v>
      </c>
      <c r="E398" s="44">
        <f t="shared" si="12"/>
        <v>2549.63</v>
      </c>
      <c r="F398" s="61">
        <f>IFERROR(VLOOKUP(B398,Plan1!B:D,3,0),"0,00")</f>
        <v>2443.1799999999998</v>
      </c>
      <c r="G398" s="114">
        <v>2667.74</v>
      </c>
      <c r="H398" s="44">
        <f t="shared" si="13"/>
        <v>5110.92</v>
      </c>
      <c r="I398" s="25" t="str">
        <f>VLOOKUP(B398,'FOLHA RESUMIDA'!C:D,2,0)</f>
        <v>HYWRE CESAR DE BRITO PINTO</v>
      </c>
    </row>
    <row r="399" spans="1:9" x14ac:dyDescent="0.2">
      <c r="A399" s="107">
        <v>1</v>
      </c>
      <c r="B399" s="107">
        <v>3160</v>
      </c>
      <c r="C399" s="105" t="s">
        <v>328</v>
      </c>
      <c r="D399" s="109">
        <v>1714.22</v>
      </c>
      <c r="E399" s="44">
        <f t="shared" si="12"/>
        <v>693.16</v>
      </c>
      <c r="F399" s="61">
        <f>IFERROR(VLOOKUP(B399,Plan1!B:D,3,0),"0,00")</f>
        <v>582.83000000000004</v>
      </c>
      <c r="G399" s="114">
        <v>438.23</v>
      </c>
      <c r="H399" s="44">
        <f t="shared" si="13"/>
        <v>1021.0600000000001</v>
      </c>
      <c r="I399" s="25" t="str">
        <f>VLOOKUP(B399,'FOLHA RESUMIDA'!C:D,2,0)</f>
        <v>LUCIANNA NUNES LIRA</v>
      </c>
    </row>
    <row r="400" spans="1:9" x14ac:dyDescent="0.2">
      <c r="A400" s="107">
        <v>1</v>
      </c>
      <c r="B400" s="107">
        <v>3164</v>
      </c>
      <c r="C400" s="105" t="s">
        <v>329</v>
      </c>
      <c r="D400" s="109">
        <v>1714.22</v>
      </c>
      <c r="E400" s="44">
        <f t="shared" si="12"/>
        <v>152.68000000000006</v>
      </c>
      <c r="F400" s="61">
        <f>IFERROR(VLOOKUP(B400,Plan1!B:D,3,0),"0,00")</f>
        <v>582.83000000000004</v>
      </c>
      <c r="G400" s="114">
        <v>978.71</v>
      </c>
      <c r="H400" s="44">
        <f t="shared" si="13"/>
        <v>1561.54</v>
      </c>
      <c r="I400" s="25" t="str">
        <f>VLOOKUP(B400,'FOLHA RESUMIDA'!C:D,2,0)</f>
        <v>MONIQUE FERRAZ PEREIRA</v>
      </c>
    </row>
    <row r="401" spans="1:13" x14ac:dyDescent="0.2">
      <c r="A401" s="107">
        <v>1</v>
      </c>
      <c r="B401" s="107">
        <v>3165</v>
      </c>
      <c r="C401" s="105" t="s">
        <v>330</v>
      </c>
      <c r="D401" s="109">
        <v>2112.6999999999998</v>
      </c>
      <c r="E401" s="44">
        <f t="shared" si="12"/>
        <v>1108.3199999999997</v>
      </c>
      <c r="F401" s="61">
        <f>IFERROR(VLOOKUP(B401,Plan1!B:D,3,0),"0,00")</f>
        <v>582.83000000000004</v>
      </c>
      <c r="G401" s="114">
        <v>421.55</v>
      </c>
      <c r="H401" s="44">
        <f t="shared" si="13"/>
        <v>1004.3800000000001</v>
      </c>
      <c r="I401" s="25" t="str">
        <f>VLOOKUP(B401,'FOLHA RESUMIDA'!C:D,2,0)</f>
        <v>PATRICIA SERPA PEIXOTO</v>
      </c>
    </row>
    <row r="402" spans="1:13" x14ac:dyDescent="0.2">
      <c r="A402" s="107">
        <v>1</v>
      </c>
      <c r="B402" s="107">
        <v>3167</v>
      </c>
      <c r="C402" s="105" t="s">
        <v>331</v>
      </c>
      <c r="D402" s="109">
        <v>14231.75</v>
      </c>
      <c r="E402" s="44">
        <f t="shared" si="12"/>
        <v>4236.9600000000009</v>
      </c>
      <c r="F402" s="61">
        <f>IFERROR(VLOOKUP(B402,Plan1!B:D,3,0),"0,00")</f>
        <v>2443.1799999999998</v>
      </c>
      <c r="G402" s="114">
        <v>7551.61</v>
      </c>
      <c r="H402" s="44">
        <f t="shared" si="13"/>
        <v>9994.7899999999991</v>
      </c>
      <c r="I402" s="25" t="str">
        <f>VLOOKUP(B402,'FOLHA RESUMIDA'!C:D,2,0)</f>
        <v>POLYANA BEZERRA SOUTO SANTOS</v>
      </c>
    </row>
    <row r="403" spans="1:13" x14ac:dyDescent="0.2">
      <c r="A403" s="107">
        <v>1</v>
      </c>
      <c r="B403" s="107">
        <v>3169</v>
      </c>
      <c r="C403" s="105" t="s">
        <v>332</v>
      </c>
      <c r="D403" s="109">
        <v>2142.5</v>
      </c>
      <c r="E403" s="44">
        <f t="shared" si="12"/>
        <v>334.73999999999978</v>
      </c>
      <c r="F403" s="61">
        <f>IFERROR(VLOOKUP(B403,Plan1!B:D,3,0),"0,00")</f>
        <v>397.62</v>
      </c>
      <c r="G403" s="114">
        <v>1410.14</v>
      </c>
      <c r="H403" s="44">
        <f t="shared" si="13"/>
        <v>1807.7600000000002</v>
      </c>
      <c r="I403" s="25" t="str">
        <f>VLOOKUP(B403,'FOLHA RESUMIDA'!C:D,2,0)</f>
        <v>RENATA BEZERRA DA SILVA</v>
      </c>
    </row>
    <row r="404" spans="1:13" x14ac:dyDescent="0.2">
      <c r="A404" s="107">
        <v>1</v>
      </c>
      <c r="B404" s="107">
        <v>3171</v>
      </c>
      <c r="C404" s="105" t="s">
        <v>333</v>
      </c>
      <c r="D404" s="109">
        <v>2478.38</v>
      </c>
      <c r="E404" s="44">
        <f t="shared" si="12"/>
        <v>720.5300000000002</v>
      </c>
      <c r="F404" s="61">
        <f>IFERROR(VLOOKUP(B404,Plan1!B:D,3,0),"0,00")</f>
        <v>582.83000000000004</v>
      </c>
      <c r="G404" s="114">
        <v>1175.02</v>
      </c>
      <c r="H404" s="44">
        <f t="shared" si="13"/>
        <v>1757.85</v>
      </c>
      <c r="I404" s="25" t="str">
        <f>VLOOKUP(B404,'FOLHA RESUMIDA'!C:D,2,0)</f>
        <v>ROSY KELLY LIMA DA S PIMENTEL</v>
      </c>
    </row>
    <row r="405" spans="1:13" x14ac:dyDescent="0.2">
      <c r="A405" s="107">
        <v>1</v>
      </c>
      <c r="B405" s="107">
        <v>3172</v>
      </c>
      <c r="C405" s="105" t="s">
        <v>334</v>
      </c>
      <c r="D405" s="109">
        <v>1212</v>
      </c>
      <c r="E405" s="44">
        <f t="shared" si="12"/>
        <v>268.88</v>
      </c>
      <c r="F405" s="61">
        <f>IFERROR(VLOOKUP(B405,Plan1!B:D,3,0),"0,00")</f>
        <v>397.62</v>
      </c>
      <c r="G405" s="114">
        <v>545.5</v>
      </c>
      <c r="H405" s="44">
        <f t="shared" si="13"/>
        <v>943.12</v>
      </c>
      <c r="I405" s="25" t="str">
        <f>VLOOKUP(B405,'FOLHA RESUMIDA'!C:D,2,0)</f>
        <v>SAVIO BARCELOS DE MELO</v>
      </c>
    </row>
    <row r="406" spans="1:13" x14ac:dyDescent="0.2">
      <c r="A406" s="107">
        <v>1</v>
      </c>
      <c r="B406" s="107">
        <v>3175</v>
      </c>
      <c r="C406" s="105" t="s">
        <v>335</v>
      </c>
      <c r="D406" s="109">
        <v>7885.69</v>
      </c>
      <c r="E406" s="44">
        <f t="shared" si="12"/>
        <v>3331.8499999999995</v>
      </c>
      <c r="F406" s="61">
        <f>IFERROR(VLOOKUP(B406,Plan1!B:D,3,0),"0,00")</f>
        <v>2443.1799999999998</v>
      </c>
      <c r="G406" s="114">
        <v>2110.66</v>
      </c>
      <c r="H406" s="44">
        <f t="shared" si="13"/>
        <v>4553.84</v>
      </c>
      <c r="I406" s="25" t="str">
        <f>VLOOKUP(B406,'FOLHA RESUMIDA'!C:D,2,0)</f>
        <v>VIVIANE SOARES DE JESUS</v>
      </c>
    </row>
    <row r="407" spans="1:13" x14ac:dyDescent="0.2">
      <c r="A407" s="107">
        <v>1</v>
      </c>
      <c r="B407" s="107">
        <v>3177</v>
      </c>
      <c r="C407" s="105" t="s">
        <v>336</v>
      </c>
      <c r="D407" s="109">
        <v>7744.72</v>
      </c>
      <c r="E407" s="44">
        <f t="shared" si="12"/>
        <v>3720.2100000000005</v>
      </c>
      <c r="F407" s="61">
        <f>IFERROR(VLOOKUP(B407,Plan1!B:D,3,0),"0,00")</f>
        <v>2443.1799999999998</v>
      </c>
      <c r="G407" s="114">
        <v>1581.33</v>
      </c>
      <c r="H407" s="44">
        <f t="shared" si="13"/>
        <v>4024.5099999999998</v>
      </c>
      <c r="I407" s="25" t="str">
        <f>VLOOKUP(B407,'FOLHA RESUMIDA'!C:D,2,0)</f>
        <v>DEMOSTENES FIGUEIREDO DE SOUSA</v>
      </c>
    </row>
    <row r="408" spans="1:13" x14ac:dyDescent="0.2">
      <c r="A408" s="107">
        <v>1</v>
      </c>
      <c r="B408" s="107">
        <v>3178</v>
      </c>
      <c r="C408" s="105" t="s">
        <v>337</v>
      </c>
      <c r="D408" s="109">
        <v>7185.83</v>
      </c>
      <c r="E408" s="44">
        <f t="shared" si="12"/>
        <v>1921.88</v>
      </c>
      <c r="F408" s="61">
        <f>IFERROR(VLOOKUP(B408,Plan1!B:D,3,0),"0,00")</f>
        <v>2443.1799999999998</v>
      </c>
      <c r="G408" s="114">
        <v>2820.77</v>
      </c>
      <c r="H408" s="44">
        <f t="shared" si="13"/>
        <v>5263.95</v>
      </c>
      <c r="I408" s="25" t="str">
        <f>VLOOKUP(B408,'FOLHA RESUMIDA'!C:D,2,0)</f>
        <v>HOSANA SUELEM S DE MIRANDA</v>
      </c>
    </row>
    <row r="409" spans="1:13" x14ac:dyDescent="0.2">
      <c r="A409" s="107">
        <v>1</v>
      </c>
      <c r="B409" s="107">
        <v>3180</v>
      </c>
      <c r="C409" s="105" t="s">
        <v>338</v>
      </c>
      <c r="D409" s="109">
        <v>7206.22</v>
      </c>
      <c r="E409" s="44">
        <f t="shared" si="12"/>
        <v>2068.0700000000006</v>
      </c>
      <c r="F409" s="61">
        <f>IFERROR(VLOOKUP(B409,Plan1!B:D,3,0),"0,00")</f>
        <v>2443.1799999999998</v>
      </c>
      <c r="G409" s="114">
        <v>2694.97</v>
      </c>
      <c r="H409" s="44">
        <f t="shared" si="13"/>
        <v>5138.1499999999996</v>
      </c>
      <c r="I409" s="25" t="str">
        <f>VLOOKUP(B409,'FOLHA RESUMIDA'!C:D,2,0)</f>
        <v>CAIO CESAR DE A R SILVA</v>
      </c>
    </row>
    <row r="410" spans="1:13" x14ac:dyDescent="0.2">
      <c r="A410" s="107">
        <v>1</v>
      </c>
      <c r="B410" s="107">
        <v>3182</v>
      </c>
      <c r="C410" s="105" t="s">
        <v>339</v>
      </c>
      <c r="D410" s="109">
        <v>2002.31</v>
      </c>
      <c r="E410" s="44">
        <f t="shared" si="12"/>
        <v>870.33999999999992</v>
      </c>
      <c r="F410" s="61">
        <f>IFERROR(VLOOKUP(B410,Plan1!B:D,3,0),"0,00")</f>
        <v>428.56</v>
      </c>
      <c r="G410" s="114">
        <v>703.41</v>
      </c>
      <c r="H410" s="44">
        <f t="shared" si="13"/>
        <v>1131.97</v>
      </c>
      <c r="I410" s="25" t="str">
        <f>VLOOKUP(B410,'FOLHA RESUMIDA'!C:D,2,0)</f>
        <v>VANELLY FERREIRA DE SOUZA</v>
      </c>
    </row>
    <row r="411" spans="1:13" x14ac:dyDescent="0.2">
      <c r="A411" s="107">
        <v>1</v>
      </c>
      <c r="B411" s="107">
        <v>3183</v>
      </c>
      <c r="C411" s="105" t="s">
        <v>340</v>
      </c>
      <c r="D411" s="109">
        <v>5939.01</v>
      </c>
      <c r="E411" s="44">
        <f t="shared" si="12"/>
        <v>1603.5500000000002</v>
      </c>
      <c r="F411" s="61">
        <f>IFERROR(VLOOKUP(B411,Plan1!B:D,3,0),"0,00")</f>
        <v>582.83000000000004</v>
      </c>
      <c r="G411" s="114">
        <v>3752.63</v>
      </c>
      <c r="H411" s="44">
        <f t="shared" si="13"/>
        <v>4335.46</v>
      </c>
      <c r="I411" s="25" t="str">
        <f>VLOOKUP(B411,'FOLHA RESUMIDA'!C:D,2,0)</f>
        <v>DALETE VICENTE DE LIMA</v>
      </c>
    </row>
    <row r="412" spans="1:13" x14ac:dyDescent="0.2">
      <c r="A412" s="107">
        <v>1</v>
      </c>
      <c r="B412" s="107">
        <v>3194</v>
      </c>
      <c r="C412" s="105" t="s">
        <v>341</v>
      </c>
      <c r="D412" s="109">
        <v>9023.4</v>
      </c>
      <c r="E412" s="44">
        <f t="shared" si="12"/>
        <v>3213.84</v>
      </c>
      <c r="F412" s="61">
        <f>IFERROR(VLOOKUP(B412,Plan1!B:D,3,0),"0,00")</f>
        <v>2965.49</v>
      </c>
      <c r="G412" s="114">
        <v>2844.07</v>
      </c>
      <c r="H412" s="44">
        <f t="shared" si="13"/>
        <v>5809.5599999999995</v>
      </c>
      <c r="I412" s="25" t="str">
        <f>VLOOKUP(B412,'FOLHA RESUMIDA'!C:D,2,0)</f>
        <v>ODAYANNA KESSY F MONTEIRO</v>
      </c>
    </row>
    <row r="413" spans="1:13" x14ac:dyDescent="0.2">
      <c r="A413" s="107">
        <v>1</v>
      </c>
      <c r="B413" s="107">
        <v>3201</v>
      </c>
      <c r="C413" s="105" t="s">
        <v>342</v>
      </c>
      <c r="D413" s="109">
        <v>1265.98</v>
      </c>
      <c r="E413" s="44">
        <f t="shared" si="12"/>
        <v>184.94000000000005</v>
      </c>
      <c r="F413" s="61">
        <f>IFERROR(VLOOKUP(B413,Plan1!B:D,3,0),"0,00")</f>
        <v>430.43</v>
      </c>
      <c r="G413" s="114">
        <v>650.61</v>
      </c>
      <c r="H413" s="44">
        <f t="shared" si="13"/>
        <v>1081.04</v>
      </c>
      <c r="I413" s="25" t="str">
        <f>VLOOKUP(B413,'FOLHA RESUMIDA'!C:D,2,0)</f>
        <v>LUCIENE TORRES GALINDO DE MELO</v>
      </c>
    </row>
    <row r="414" spans="1:13" x14ac:dyDescent="0.2">
      <c r="A414" s="107">
        <v>1</v>
      </c>
      <c r="B414" s="107">
        <v>3206</v>
      </c>
      <c r="C414" s="105" t="s">
        <v>343</v>
      </c>
      <c r="D414" s="109">
        <v>5739.47</v>
      </c>
      <c r="E414" s="44">
        <f t="shared" si="12"/>
        <v>712.09000000000015</v>
      </c>
      <c r="F414" s="61">
        <f>IFERROR(VLOOKUP(B414,Plan1!B:D,3,0),"0,00")</f>
        <v>1951.42</v>
      </c>
      <c r="G414" s="114">
        <v>3075.96</v>
      </c>
      <c r="H414" s="44">
        <f t="shared" si="13"/>
        <v>5027.38</v>
      </c>
      <c r="I414" s="25" t="str">
        <f>VLOOKUP(B414,'FOLHA RESUMIDA'!C:D,2,0)</f>
        <v>MARCELO JOSE XIMENES MENELAU</v>
      </c>
    </row>
    <row r="415" spans="1:13" x14ac:dyDescent="0.2">
      <c r="A415" s="107">
        <v>1</v>
      </c>
      <c r="B415" s="107">
        <v>3208</v>
      </c>
      <c r="C415" s="105" t="s">
        <v>344</v>
      </c>
      <c r="D415" s="109">
        <v>3797.94</v>
      </c>
      <c r="E415" s="44">
        <f t="shared" si="12"/>
        <v>530.67999999999984</v>
      </c>
      <c r="F415" s="61">
        <f>IFERROR(VLOOKUP(B415,Plan1!B:D,3,0),"0,00")</f>
        <v>1291.3</v>
      </c>
      <c r="G415" s="114">
        <v>1975.96</v>
      </c>
      <c r="H415" s="44">
        <f t="shared" si="13"/>
        <v>3267.26</v>
      </c>
      <c r="I415" s="25" t="str">
        <f>VLOOKUP(B415,'FOLHA RESUMIDA'!C:D,2,0)</f>
        <v>FABIOLA LAPORTE DE A TRINDADE</v>
      </c>
    </row>
    <row r="416" spans="1:13" s="10" customFormat="1" x14ac:dyDescent="0.2">
      <c r="A416" s="107">
        <v>1</v>
      </c>
      <c r="B416" s="107">
        <v>3220</v>
      </c>
      <c r="C416" s="105" t="s">
        <v>345</v>
      </c>
      <c r="D416" s="109">
        <v>11957.24</v>
      </c>
      <c r="E416" s="44">
        <f t="shared" si="12"/>
        <v>9684.7999999999993</v>
      </c>
      <c r="F416" s="61" t="str">
        <f>IFERROR(VLOOKUP(B416,Plan1!B:D,3,0),"0,00")</f>
        <v>0,00</v>
      </c>
      <c r="G416" s="114">
        <v>2272.44</v>
      </c>
      <c r="H416" s="44">
        <f t="shared" si="13"/>
        <v>2272.44</v>
      </c>
      <c r="I416" s="25" t="str">
        <f>VLOOKUP(B416,'FOLHA RESUMIDA'!C:D,2,0)</f>
        <v>RENATA RODRIGUES C DE MELO</v>
      </c>
      <c r="L416" s="11"/>
      <c r="M416" s="11"/>
    </row>
    <row r="417" spans="1:9" x14ac:dyDescent="0.2">
      <c r="A417" s="107">
        <v>1</v>
      </c>
      <c r="B417" s="107">
        <v>3221</v>
      </c>
      <c r="C417" s="105" t="s">
        <v>346</v>
      </c>
      <c r="D417" s="109">
        <v>3037.52</v>
      </c>
      <c r="E417" s="44">
        <f t="shared" si="12"/>
        <v>772.98</v>
      </c>
      <c r="F417" s="61">
        <f>IFERROR(VLOOKUP(B417,Plan1!B:D,3,0),"0,00")</f>
        <v>1098.46</v>
      </c>
      <c r="G417" s="114">
        <v>1166.08</v>
      </c>
      <c r="H417" s="44">
        <f t="shared" si="13"/>
        <v>2264.54</v>
      </c>
      <c r="I417" s="25" t="str">
        <f>VLOOKUP(B417,'FOLHA RESUMIDA'!C:D,2,0)</f>
        <v>MARIA ERLANI BARBOSA SILVA</v>
      </c>
    </row>
    <row r="418" spans="1:9" x14ac:dyDescent="0.2">
      <c r="A418" s="107">
        <v>1</v>
      </c>
      <c r="B418" s="107">
        <v>3228</v>
      </c>
      <c r="C418" s="105" t="s">
        <v>463</v>
      </c>
      <c r="D418" s="109">
        <v>3485.59</v>
      </c>
      <c r="E418" s="44">
        <f t="shared" si="12"/>
        <v>2432.66</v>
      </c>
      <c r="F418" s="61">
        <f>IFERROR(VLOOKUP(B418,Plan1!B:D,3,0),"0,00")</f>
        <v>582.83000000000004</v>
      </c>
      <c r="G418" s="114">
        <v>470.1</v>
      </c>
      <c r="H418" s="44">
        <f t="shared" si="13"/>
        <v>1052.93</v>
      </c>
      <c r="I418" s="25" t="str">
        <f>VLOOKUP(B418,'FOLHA RESUMIDA'!C:D,2,0)</f>
        <v>RENATO VELOSO LINO DE OLIVEIRA</v>
      </c>
    </row>
    <row r="419" spans="1:9" x14ac:dyDescent="0.2">
      <c r="A419" s="107">
        <v>1</v>
      </c>
      <c r="B419" s="107">
        <v>3229</v>
      </c>
      <c r="C419" s="105" t="s">
        <v>347</v>
      </c>
      <c r="D419" s="109">
        <v>2423.17</v>
      </c>
      <c r="E419" s="44">
        <f t="shared" si="12"/>
        <v>832.51000000000022</v>
      </c>
      <c r="F419" s="61">
        <f>IFERROR(VLOOKUP(B419,Plan1!B:D,3,0),"0,00")</f>
        <v>823.88</v>
      </c>
      <c r="G419" s="114">
        <v>766.78</v>
      </c>
      <c r="H419" s="44">
        <f t="shared" si="13"/>
        <v>1590.6599999999999</v>
      </c>
      <c r="I419" s="25" t="str">
        <f>VLOOKUP(B419,'FOLHA RESUMIDA'!C:D,2,0)</f>
        <v>WELTON FERNANDES DE PAULA</v>
      </c>
    </row>
    <row r="420" spans="1:9" x14ac:dyDescent="0.2">
      <c r="A420" s="107">
        <v>1</v>
      </c>
      <c r="B420" s="107">
        <v>3232</v>
      </c>
      <c r="C420" s="105" t="s">
        <v>348</v>
      </c>
      <c r="D420" s="109">
        <v>1714.22</v>
      </c>
      <c r="E420" s="44">
        <f t="shared" si="12"/>
        <v>703.74</v>
      </c>
      <c r="F420" s="61">
        <f>IFERROR(VLOOKUP(B420,Plan1!B:D,3,0),"0,00")</f>
        <v>582.83000000000004</v>
      </c>
      <c r="G420" s="114">
        <v>427.65</v>
      </c>
      <c r="H420" s="44">
        <f t="shared" si="13"/>
        <v>1010.48</v>
      </c>
      <c r="I420" s="25" t="str">
        <f>VLOOKUP(B420,'FOLHA RESUMIDA'!C:D,2,0)</f>
        <v>MARCOS ANTONIO SILVA DE LIMA</v>
      </c>
    </row>
    <row r="421" spans="1:9" x14ac:dyDescent="0.2">
      <c r="A421" s="107">
        <v>1</v>
      </c>
      <c r="B421" s="107">
        <v>3233</v>
      </c>
      <c r="C421" s="105" t="s">
        <v>349</v>
      </c>
      <c r="D421" s="109">
        <v>3159.36</v>
      </c>
      <c r="E421" s="44">
        <f t="shared" si="12"/>
        <v>2401.67</v>
      </c>
      <c r="F421" s="61">
        <f>IFERROR(VLOOKUP(B421,Plan1!B:D,3,0),"0,00")</f>
        <v>757.69</v>
      </c>
      <c r="G421" s="114">
        <v>0</v>
      </c>
      <c r="H421" s="44">
        <f t="shared" si="13"/>
        <v>757.69</v>
      </c>
      <c r="I421" s="25" t="str">
        <f>VLOOKUP(B421,'FOLHA RESUMIDA'!C:D,2,0)</f>
        <v>MARIANA JOYCE BEZERRA DA SILVA</v>
      </c>
    </row>
    <row r="422" spans="1:9" x14ac:dyDescent="0.2">
      <c r="A422" s="107">
        <v>1</v>
      </c>
      <c r="B422" s="107">
        <v>3234</v>
      </c>
      <c r="C422" s="105" t="s">
        <v>350</v>
      </c>
      <c r="D422" s="109">
        <v>5871.24</v>
      </c>
      <c r="E422" s="44">
        <f t="shared" si="12"/>
        <v>1421.71</v>
      </c>
      <c r="F422" s="61">
        <f>IFERROR(VLOOKUP(B422,Plan1!B:D,3,0),"0,00")</f>
        <v>2199.6</v>
      </c>
      <c r="G422" s="114">
        <v>2249.9299999999998</v>
      </c>
      <c r="H422" s="44">
        <f t="shared" si="13"/>
        <v>4449.53</v>
      </c>
      <c r="I422" s="25" t="str">
        <f>VLOOKUP(B422,'FOLHA RESUMIDA'!C:D,2,0)</f>
        <v>SANDRO FERREIRA BEZERRA</v>
      </c>
    </row>
    <row r="423" spans="1:9" x14ac:dyDescent="0.2">
      <c r="A423" s="107">
        <v>1</v>
      </c>
      <c r="B423" s="107">
        <v>3237</v>
      </c>
      <c r="C423" s="105" t="s">
        <v>351</v>
      </c>
      <c r="D423" s="109">
        <v>1714.22</v>
      </c>
      <c r="E423" s="44">
        <f t="shared" si="12"/>
        <v>320.89999999999986</v>
      </c>
      <c r="F423" s="61">
        <f>IFERROR(VLOOKUP(B423,Plan1!B:D,3,0),"0,00")</f>
        <v>582.83000000000004</v>
      </c>
      <c r="G423" s="114">
        <v>810.49</v>
      </c>
      <c r="H423" s="44">
        <f t="shared" si="13"/>
        <v>1393.3200000000002</v>
      </c>
      <c r="I423" s="25" t="str">
        <f>VLOOKUP(B423,'FOLHA RESUMIDA'!C:D,2,0)</f>
        <v>LIVIA MARIA DE MORAES</v>
      </c>
    </row>
    <row r="424" spans="1:9" x14ac:dyDescent="0.2">
      <c r="A424" s="107">
        <v>1</v>
      </c>
      <c r="B424" s="107">
        <v>3241</v>
      </c>
      <c r="C424" s="105" t="s">
        <v>352</v>
      </c>
      <c r="D424" s="109">
        <v>3523.67</v>
      </c>
      <c r="E424" s="44">
        <f t="shared" si="12"/>
        <v>1036.3800000000001</v>
      </c>
      <c r="F424" s="61">
        <f>IFERROR(VLOOKUP(B424,Plan1!B:D,3,0),"0,00")</f>
        <v>582.83000000000004</v>
      </c>
      <c r="G424" s="114">
        <v>1904.46</v>
      </c>
      <c r="H424" s="44">
        <f t="shared" si="13"/>
        <v>2487.29</v>
      </c>
      <c r="I424" s="25" t="str">
        <f>VLOOKUP(B424,'FOLHA RESUMIDA'!C:D,2,0)</f>
        <v>EDNALDO LUIZ TRAJANO</v>
      </c>
    </row>
    <row r="425" spans="1:9" x14ac:dyDescent="0.2">
      <c r="A425" s="107">
        <v>1</v>
      </c>
      <c r="B425" s="107">
        <v>3242</v>
      </c>
      <c r="C425" s="105" t="s">
        <v>353</v>
      </c>
      <c r="D425" s="109">
        <v>2423.17</v>
      </c>
      <c r="E425" s="44">
        <f t="shared" si="12"/>
        <v>226.94000000000005</v>
      </c>
      <c r="F425" s="61">
        <f>IFERROR(VLOOKUP(B425,Plan1!B:D,3,0),"0,00")</f>
        <v>823.88</v>
      </c>
      <c r="G425" s="114">
        <v>1372.35</v>
      </c>
      <c r="H425" s="44">
        <f t="shared" si="13"/>
        <v>2196.23</v>
      </c>
      <c r="I425" s="25" t="str">
        <f>VLOOKUP(B425,'FOLHA RESUMIDA'!C:D,2,0)</f>
        <v>CLAUDIO HENRIQUE G DE OLIVEIRA</v>
      </c>
    </row>
    <row r="426" spans="1:9" x14ac:dyDescent="0.2">
      <c r="A426" s="107">
        <v>1</v>
      </c>
      <c r="B426" s="107">
        <v>3245</v>
      </c>
      <c r="C426" s="105" t="s">
        <v>354</v>
      </c>
      <c r="D426" s="109">
        <v>9057.3700000000008</v>
      </c>
      <c r="E426" s="44">
        <f t="shared" si="12"/>
        <v>2225.09</v>
      </c>
      <c r="F426" s="61">
        <f>IFERROR(VLOOKUP(B426,Plan1!B:D,3,0),"0,00")</f>
        <v>3079.51</v>
      </c>
      <c r="G426" s="114">
        <v>3752.77</v>
      </c>
      <c r="H426" s="44">
        <f t="shared" si="13"/>
        <v>6832.2800000000007</v>
      </c>
      <c r="I426" s="25" t="str">
        <f>VLOOKUP(B426,'FOLHA RESUMIDA'!C:D,2,0)</f>
        <v>EUGENIO PACELLI R DE ARAUJO</v>
      </c>
    </row>
    <row r="427" spans="1:9" x14ac:dyDescent="0.2">
      <c r="A427" s="107">
        <v>1</v>
      </c>
      <c r="B427" s="107">
        <v>3247</v>
      </c>
      <c r="C427" s="105" t="s">
        <v>355</v>
      </c>
      <c r="D427" s="109">
        <v>8108.75</v>
      </c>
      <c r="E427" s="44">
        <f t="shared" si="12"/>
        <v>1925.5699999999997</v>
      </c>
      <c r="F427" s="61">
        <f>IFERROR(VLOOKUP(B427,Plan1!B:D,3,0),"0,00")</f>
        <v>3079.51</v>
      </c>
      <c r="G427" s="114">
        <v>3103.67</v>
      </c>
      <c r="H427" s="44">
        <f t="shared" si="13"/>
        <v>6183.18</v>
      </c>
      <c r="I427" s="25" t="str">
        <f>VLOOKUP(B427,'FOLHA RESUMIDA'!C:D,2,0)</f>
        <v>LEONARDO ARAUJO PAES BARRETO</v>
      </c>
    </row>
    <row r="428" spans="1:9" x14ac:dyDescent="0.2">
      <c r="A428" s="107">
        <v>1</v>
      </c>
      <c r="B428" s="107">
        <v>3249</v>
      </c>
      <c r="C428" s="105" t="s">
        <v>356</v>
      </c>
      <c r="D428" s="109">
        <v>4219.9399999999996</v>
      </c>
      <c r="E428" s="44">
        <f t="shared" si="12"/>
        <v>1402.6499999999996</v>
      </c>
      <c r="F428" s="61">
        <f>IFERROR(VLOOKUP(B428,Plan1!B:D,3,0),"0,00")</f>
        <v>1434.78</v>
      </c>
      <c r="G428" s="114">
        <v>1382.51</v>
      </c>
      <c r="H428" s="44">
        <f t="shared" si="13"/>
        <v>2817.29</v>
      </c>
      <c r="I428" s="25" t="str">
        <f>VLOOKUP(B428,'FOLHA RESUMIDA'!C:D,2,0)</f>
        <v>LUCIANA MARIA BASTO DE AQUINO</v>
      </c>
    </row>
    <row r="429" spans="1:9" x14ac:dyDescent="0.2">
      <c r="A429" s="107">
        <v>1</v>
      </c>
      <c r="B429" s="107">
        <v>3250</v>
      </c>
      <c r="C429" s="105" t="s">
        <v>357</v>
      </c>
      <c r="D429" s="109">
        <v>7005.48</v>
      </c>
      <c r="E429" s="44">
        <f t="shared" si="12"/>
        <v>2242.6699999999992</v>
      </c>
      <c r="F429" s="61">
        <f>IFERROR(VLOOKUP(B429,Plan1!B:D,3,0),"0,00")</f>
        <v>1291.3</v>
      </c>
      <c r="G429" s="114">
        <v>3471.51</v>
      </c>
      <c r="H429" s="44">
        <f t="shared" si="13"/>
        <v>4762.8100000000004</v>
      </c>
      <c r="I429" s="25" t="str">
        <f>VLOOKUP(B429,'FOLHA RESUMIDA'!C:D,2,0)</f>
        <v>GERMANA DE MELO LOBO FREIRE</v>
      </c>
    </row>
    <row r="430" spans="1:9" x14ac:dyDescent="0.2">
      <c r="A430" s="107">
        <v>1</v>
      </c>
      <c r="B430" s="107">
        <v>3256</v>
      </c>
      <c r="C430" s="105" t="s">
        <v>358</v>
      </c>
      <c r="D430" s="109">
        <v>4219.9399999999996</v>
      </c>
      <c r="E430" s="44">
        <f t="shared" si="12"/>
        <v>1354.0499999999997</v>
      </c>
      <c r="F430" s="61">
        <f>IFERROR(VLOOKUP(B430,Plan1!B:D,3,0),"0,00")</f>
        <v>1434.78</v>
      </c>
      <c r="G430" s="114">
        <v>1431.11</v>
      </c>
      <c r="H430" s="44">
        <f t="shared" si="13"/>
        <v>2865.89</v>
      </c>
      <c r="I430" s="25" t="str">
        <f>VLOOKUP(B430,'FOLHA RESUMIDA'!C:D,2,0)</f>
        <v>JOAO ALFREDO SOARES DE AVELLAR</v>
      </c>
    </row>
    <row r="431" spans="1:9" x14ac:dyDescent="0.2">
      <c r="A431" s="107">
        <v>1</v>
      </c>
      <c r="B431" s="107">
        <v>3263</v>
      </c>
      <c r="C431" s="105" t="s">
        <v>359</v>
      </c>
      <c r="D431" s="109">
        <v>7174.34</v>
      </c>
      <c r="E431" s="44">
        <f t="shared" si="12"/>
        <v>1793.12</v>
      </c>
      <c r="F431" s="61">
        <f>IFERROR(VLOOKUP(B431,Plan1!B:D,3,0),"0,00")</f>
        <v>2439.2800000000002</v>
      </c>
      <c r="G431" s="114">
        <v>2941.94</v>
      </c>
      <c r="H431" s="44">
        <f t="shared" si="13"/>
        <v>5381.22</v>
      </c>
      <c r="I431" s="25" t="str">
        <f>VLOOKUP(B431,'FOLHA RESUMIDA'!C:D,2,0)</f>
        <v>ANA CECILIA DE SENA T SOUZA</v>
      </c>
    </row>
    <row r="432" spans="1:9" x14ac:dyDescent="0.2">
      <c r="A432" s="107">
        <v>1</v>
      </c>
      <c r="B432" s="107">
        <v>3281</v>
      </c>
      <c r="C432" s="105" t="s">
        <v>360</v>
      </c>
      <c r="D432" s="109">
        <v>3223.75</v>
      </c>
      <c r="E432" s="44">
        <f t="shared" si="12"/>
        <v>638.09000000000015</v>
      </c>
      <c r="F432" s="61">
        <f>IFERROR(VLOOKUP(B432,Plan1!B:D,3,0),"0,00")</f>
        <v>757.69</v>
      </c>
      <c r="G432" s="114">
        <v>1827.97</v>
      </c>
      <c r="H432" s="44">
        <f t="shared" si="13"/>
        <v>2585.66</v>
      </c>
      <c r="I432" s="25" t="str">
        <f>VLOOKUP(B432,'FOLHA RESUMIDA'!C:D,2,0)</f>
        <v>PAULO AUGUSTO DA SILVA</v>
      </c>
    </row>
    <row r="433" spans="1:9" x14ac:dyDescent="0.2">
      <c r="A433" s="107">
        <v>1</v>
      </c>
      <c r="B433" s="107">
        <v>3283</v>
      </c>
      <c r="C433" s="105" t="s">
        <v>361</v>
      </c>
      <c r="D433" s="109">
        <v>7174.34</v>
      </c>
      <c r="E433" s="44">
        <f t="shared" si="12"/>
        <v>1707.25</v>
      </c>
      <c r="F433" s="61">
        <f>IFERROR(VLOOKUP(B433,Plan1!B:D,3,0),"0,00")</f>
        <v>2439.2800000000002</v>
      </c>
      <c r="G433" s="114">
        <v>3027.81</v>
      </c>
      <c r="H433" s="44">
        <f t="shared" si="13"/>
        <v>5467.09</v>
      </c>
      <c r="I433" s="25" t="str">
        <f>VLOOKUP(B433,'FOLHA RESUMIDA'!C:D,2,0)</f>
        <v>MANUELA A DE SENA L VENTURA</v>
      </c>
    </row>
    <row r="434" spans="1:9" x14ac:dyDescent="0.2">
      <c r="A434" s="107">
        <v>1</v>
      </c>
      <c r="B434" s="107">
        <v>3289</v>
      </c>
      <c r="C434" s="105" t="s">
        <v>362</v>
      </c>
      <c r="D434" s="109">
        <v>30145.25</v>
      </c>
      <c r="E434" s="44">
        <f t="shared" si="12"/>
        <v>24842.69</v>
      </c>
      <c r="F434" s="61" t="str">
        <f>IFERROR(VLOOKUP(B434,Plan1!B:D,3,0),"0,00")</f>
        <v>0,00</v>
      </c>
      <c r="G434" s="114">
        <v>5302.56</v>
      </c>
      <c r="H434" s="44">
        <f t="shared" si="13"/>
        <v>5302.56</v>
      </c>
      <c r="I434" s="25" t="str">
        <f>VLOOKUP(B434,'FOLHA RESUMIDA'!C:D,2,0)</f>
        <v>JOSE NIVALDO BRAYNER DE ARAUJO</v>
      </c>
    </row>
    <row r="435" spans="1:9" x14ac:dyDescent="0.2">
      <c r="A435" s="107">
        <v>1</v>
      </c>
      <c r="B435" s="107">
        <v>3312</v>
      </c>
      <c r="C435" s="105" t="s">
        <v>364</v>
      </c>
      <c r="D435" s="109">
        <v>6814.34</v>
      </c>
      <c r="E435" s="44">
        <f t="shared" si="12"/>
        <v>1580.5599999999995</v>
      </c>
      <c r="F435" s="61">
        <f>IFERROR(VLOOKUP(B435,Plan1!B:D,3,0),"0,00")</f>
        <v>2316.88</v>
      </c>
      <c r="G435" s="114">
        <v>2916.9</v>
      </c>
      <c r="H435" s="44">
        <f t="shared" si="13"/>
        <v>5233.7800000000007</v>
      </c>
      <c r="I435" s="25" t="str">
        <f>VLOOKUP(B435,'FOLHA RESUMIDA'!C:D,2,0)</f>
        <v>DIMAS PEREIRA DANTAS</v>
      </c>
    </row>
    <row r="436" spans="1:9" x14ac:dyDescent="0.2">
      <c r="A436" s="107">
        <v>1</v>
      </c>
      <c r="B436" s="107">
        <v>3314</v>
      </c>
      <c r="C436" s="105" t="s">
        <v>365</v>
      </c>
      <c r="D436" s="109">
        <v>4219.9399999999996</v>
      </c>
      <c r="E436" s="44">
        <f t="shared" si="12"/>
        <v>1894.7899999999995</v>
      </c>
      <c r="F436" s="61">
        <f>IFERROR(VLOOKUP(B436,Plan1!B:D,3,0),"0,00")</f>
        <v>1434.78</v>
      </c>
      <c r="G436" s="114">
        <v>890.37</v>
      </c>
      <c r="H436" s="44">
        <f t="shared" si="13"/>
        <v>2325.15</v>
      </c>
      <c r="I436" s="25" t="str">
        <f>VLOOKUP(B436,'FOLHA RESUMIDA'!C:D,2,0)</f>
        <v>LUIZ ANTONIO GRANJA DE MENEZES</v>
      </c>
    </row>
    <row r="437" spans="1:9" x14ac:dyDescent="0.2">
      <c r="A437" s="107">
        <v>1</v>
      </c>
      <c r="B437" s="107">
        <v>3316</v>
      </c>
      <c r="C437" s="105" t="s">
        <v>366</v>
      </c>
      <c r="D437" s="109">
        <v>1265.98</v>
      </c>
      <c r="E437" s="44">
        <f t="shared" si="12"/>
        <v>162.15000000000009</v>
      </c>
      <c r="F437" s="61">
        <f>IFERROR(VLOOKUP(B437,Plan1!B:D,3,0),"0,00")</f>
        <v>430.43</v>
      </c>
      <c r="G437" s="114">
        <v>673.4</v>
      </c>
      <c r="H437" s="44">
        <f t="shared" si="13"/>
        <v>1103.83</v>
      </c>
      <c r="I437" s="25" t="str">
        <f>VLOOKUP(B437,'FOLHA RESUMIDA'!C:D,2,0)</f>
        <v>MAYARA CRISTINA NUNES DE LIRA</v>
      </c>
    </row>
    <row r="438" spans="1:9" x14ac:dyDescent="0.2">
      <c r="A438" s="107">
        <v>1</v>
      </c>
      <c r="B438" s="107">
        <v>3317</v>
      </c>
      <c r="C438" s="105" t="s">
        <v>367</v>
      </c>
      <c r="D438" s="109">
        <v>2186.87</v>
      </c>
      <c r="E438" s="44">
        <f t="shared" si="12"/>
        <v>810.88999999999987</v>
      </c>
      <c r="F438" s="61">
        <f>IFERROR(VLOOKUP(B438,Plan1!B:D,3,0),"0,00")</f>
        <v>582.84</v>
      </c>
      <c r="G438" s="114">
        <v>793.14</v>
      </c>
      <c r="H438" s="44">
        <f t="shared" si="13"/>
        <v>1375.98</v>
      </c>
      <c r="I438" s="25" t="str">
        <f>VLOOKUP(B438,'FOLHA RESUMIDA'!C:D,2,0)</f>
        <v>KATIA CRISTINA B DA SILVA</v>
      </c>
    </row>
    <row r="439" spans="1:9" x14ac:dyDescent="0.2">
      <c r="A439" s="107">
        <v>1</v>
      </c>
      <c r="B439" s="107">
        <v>3319</v>
      </c>
      <c r="C439" s="105" t="s">
        <v>368</v>
      </c>
      <c r="D439" s="109">
        <v>1754.18</v>
      </c>
      <c r="E439" s="44">
        <f t="shared" si="12"/>
        <v>499.51</v>
      </c>
      <c r="F439" s="61">
        <f>IFERROR(VLOOKUP(B439,Plan1!B:D,3,0),"0,00")</f>
        <v>751.52</v>
      </c>
      <c r="G439" s="114">
        <v>503.15</v>
      </c>
      <c r="H439" s="44">
        <f t="shared" si="13"/>
        <v>1254.67</v>
      </c>
      <c r="I439" s="25" t="str">
        <f>VLOOKUP(B439,'FOLHA RESUMIDA'!C:D,2,0)</f>
        <v>MARIA EMILIA DE A S E SILVA</v>
      </c>
    </row>
    <row r="440" spans="1:9" x14ac:dyDescent="0.2">
      <c r="A440" s="107">
        <v>1</v>
      </c>
      <c r="B440" s="107">
        <v>3322</v>
      </c>
      <c r="C440" s="105" t="s">
        <v>369</v>
      </c>
      <c r="D440" s="109">
        <v>1869.32</v>
      </c>
      <c r="E440" s="44">
        <f t="shared" si="12"/>
        <v>489.11999999999989</v>
      </c>
      <c r="F440" s="61">
        <f>IFERROR(VLOOKUP(B440,Plan1!B:D,3,0),"0,00")</f>
        <v>582.84</v>
      </c>
      <c r="G440" s="114">
        <v>797.36</v>
      </c>
      <c r="H440" s="44">
        <f t="shared" si="13"/>
        <v>1380.2</v>
      </c>
      <c r="I440" s="25" t="str">
        <f>VLOOKUP(B440,'FOLHA RESUMIDA'!C:D,2,0)</f>
        <v>JOSEFINA DA SILVA RODRIGUES</v>
      </c>
    </row>
    <row r="441" spans="1:9" x14ac:dyDescent="0.2">
      <c r="A441" s="107">
        <v>1</v>
      </c>
      <c r="B441" s="107">
        <v>3324</v>
      </c>
      <c r="C441" s="105" t="s">
        <v>370</v>
      </c>
      <c r="D441" s="109">
        <v>15614.74</v>
      </c>
      <c r="E441" s="44">
        <f t="shared" si="12"/>
        <v>3240.7299999999996</v>
      </c>
      <c r="F441" s="61">
        <f>IFERROR(VLOOKUP(B441,Plan1!B:D,3,0),"0,00")</f>
        <v>2654.51</v>
      </c>
      <c r="G441" s="114">
        <v>9719.5</v>
      </c>
      <c r="H441" s="44">
        <f t="shared" si="13"/>
        <v>12374.01</v>
      </c>
      <c r="I441" s="25" t="str">
        <f>VLOOKUP(B441,'FOLHA RESUMIDA'!C:D,2,0)</f>
        <v>ANDRE LUIZ DE MOURA MELO</v>
      </c>
    </row>
    <row r="442" spans="1:9" x14ac:dyDescent="0.2">
      <c r="A442" s="107">
        <v>1</v>
      </c>
      <c r="B442" s="107">
        <v>3325</v>
      </c>
      <c r="C442" s="105" t="s">
        <v>371</v>
      </c>
      <c r="D442" s="109">
        <v>7174.34</v>
      </c>
      <c r="E442" s="44">
        <f t="shared" si="12"/>
        <v>3693.46</v>
      </c>
      <c r="F442" s="61">
        <f>IFERROR(VLOOKUP(B442,Plan1!B:D,3,0),"0,00")</f>
        <v>2439.2800000000002</v>
      </c>
      <c r="G442" s="114">
        <v>1041.5999999999999</v>
      </c>
      <c r="H442" s="44">
        <f t="shared" si="13"/>
        <v>3480.88</v>
      </c>
      <c r="I442" s="25" t="str">
        <f>VLOOKUP(B442,'FOLHA RESUMIDA'!C:D,2,0)</f>
        <v>MANOEL DE LIMA BARBOSA</v>
      </c>
    </row>
    <row r="443" spans="1:9" x14ac:dyDescent="0.2">
      <c r="A443" s="107">
        <v>1</v>
      </c>
      <c r="B443" s="107">
        <v>3327</v>
      </c>
      <c r="C443" s="105" t="s">
        <v>372</v>
      </c>
      <c r="D443" s="109">
        <v>7174.34</v>
      </c>
      <c r="E443" s="44">
        <f t="shared" si="12"/>
        <v>1655.12</v>
      </c>
      <c r="F443" s="61">
        <f>IFERROR(VLOOKUP(B443,Plan1!B:D,3,0),"0,00")</f>
        <v>2439.2800000000002</v>
      </c>
      <c r="G443" s="114">
        <v>3079.94</v>
      </c>
      <c r="H443" s="44">
        <f t="shared" si="13"/>
        <v>5519.22</v>
      </c>
      <c r="I443" s="28" t="str">
        <f>VLOOKUP(B443,'FOLHA RESUMIDA'!C:D,2,0)</f>
        <v>NATALIA DOURADO DA FONTE</v>
      </c>
    </row>
    <row r="444" spans="1:9" x14ac:dyDescent="0.2">
      <c r="A444" s="107">
        <v>1</v>
      </c>
      <c r="B444" s="107">
        <v>3328</v>
      </c>
      <c r="C444" s="105" t="s">
        <v>373</v>
      </c>
      <c r="D444" s="109">
        <v>4219.9399999999996</v>
      </c>
      <c r="E444" s="44">
        <f t="shared" si="12"/>
        <v>1660.1899999999996</v>
      </c>
      <c r="F444" s="61">
        <f>IFERROR(VLOOKUP(B444,Plan1!B:D,3,0),"0,00")</f>
        <v>1434.78</v>
      </c>
      <c r="G444" s="114">
        <v>1124.97</v>
      </c>
      <c r="H444" s="44">
        <f t="shared" si="13"/>
        <v>2559.75</v>
      </c>
      <c r="I444" s="28" t="str">
        <f>VLOOKUP(B444,'FOLHA RESUMIDA'!C:D,2,0)</f>
        <v>VINICIUS JOSE OLIVEIRA D SOUSA</v>
      </c>
    </row>
    <row r="445" spans="1:9" x14ac:dyDescent="0.2">
      <c r="A445" s="107">
        <v>1</v>
      </c>
      <c r="B445" s="107">
        <v>3333</v>
      </c>
      <c r="C445" s="105" t="s">
        <v>374</v>
      </c>
      <c r="D445" s="109">
        <v>1432.33</v>
      </c>
      <c r="E445" s="44">
        <f t="shared" si="12"/>
        <v>378.90000000000009</v>
      </c>
      <c r="F445" s="61">
        <f>IFERROR(VLOOKUP(B445,Plan1!B:D,3,0),"0,00")</f>
        <v>436.75</v>
      </c>
      <c r="G445" s="114">
        <v>616.67999999999995</v>
      </c>
      <c r="H445" s="44">
        <f t="shared" si="13"/>
        <v>1053.4299999999998</v>
      </c>
      <c r="I445" s="25" t="str">
        <f>VLOOKUP(B445,'FOLHA RESUMIDA'!C:D,2,0)</f>
        <v>JOSE HIGO MARQUES RENER</v>
      </c>
    </row>
    <row r="446" spans="1:9" x14ac:dyDescent="0.2">
      <c r="A446" s="107">
        <v>1</v>
      </c>
      <c r="B446" s="107">
        <v>3336</v>
      </c>
      <c r="C446" s="105" t="s">
        <v>375</v>
      </c>
      <c r="D446" s="109">
        <v>1642.42</v>
      </c>
      <c r="E446" s="44">
        <f t="shared" si="12"/>
        <v>758.85000000000014</v>
      </c>
      <c r="F446" s="61">
        <f>IFERROR(VLOOKUP(B446,Plan1!B:D,3,0),"0,00")</f>
        <v>436.75</v>
      </c>
      <c r="G446" s="114">
        <v>446.82</v>
      </c>
      <c r="H446" s="44">
        <f t="shared" si="13"/>
        <v>883.56999999999994</v>
      </c>
      <c r="I446" s="25" t="str">
        <f>VLOOKUP(B446,'FOLHA RESUMIDA'!C:D,2,0)</f>
        <v>MICHELLI HELENA LIMA DA SILVA</v>
      </c>
    </row>
    <row r="447" spans="1:9" x14ac:dyDescent="0.2">
      <c r="A447" s="107">
        <v>1</v>
      </c>
      <c r="B447" s="107">
        <v>3338</v>
      </c>
      <c r="C447" s="105" t="s">
        <v>376</v>
      </c>
      <c r="D447" s="109">
        <v>4219.9399999999996</v>
      </c>
      <c r="E447" s="44">
        <f t="shared" si="12"/>
        <v>734.61999999999989</v>
      </c>
      <c r="F447" s="61">
        <f>IFERROR(VLOOKUP(B447,Plan1!B:D,3,0),"0,00")</f>
        <v>1434.78</v>
      </c>
      <c r="G447" s="114">
        <v>2050.54</v>
      </c>
      <c r="H447" s="44">
        <f t="shared" si="13"/>
        <v>3485.3199999999997</v>
      </c>
      <c r="I447" s="25" t="str">
        <f>VLOOKUP(B447,'FOLHA RESUMIDA'!C:D,2,0)</f>
        <v>IAN THIAGO DE LIMA BARBOSA</v>
      </c>
    </row>
    <row r="448" spans="1:9" x14ac:dyDescent="0.2">
      <c r="A448" s="107">
        <v>1</v>
      </c>
      <c r="B448" s="107">
        <v>3339</v>
      </c>
      <c r="C448" s="105" t="s">
        <v>377</v>
      </c>
      <c r="D448" s="109">
        <v>3691.5</v>
      </c>
      <c r="E448" s="44">
        <f t="shared" si="12"/>
        <v>2281.1799999999998</v>
      </c>
      <c r="F448" s="61">
        <f>IFERROR(VLOOKUP(B448,Plan1!B:D,3,0),"0,00")</f>
        <v>442.98</v>
      </c>
      <c r="G448" s="114">
        <v>967.34</v>
      </c>
      <c r="H448" s="44">
        <f t="shared" si="13"/>
        <v>1410.3200000000002</v>
      </c>
      <c r="I448" s="25" t="str">
        <f>VLOOKUP(B448,'FOLHA RESUMIDA'!C:D,2,0)</f>
        <v>ANA CAROLINA CALLAND ROSA</v>
      </c>
    </row>
    <row r="449" spans="1:9" x14ac:dyDescent="0.2">
      <c r="A449" s="107">
        <v>1</v>
      </c>
      <c r="B449" s="107">
        <v>3340</v>
      </c>
      <c r="C449" s="105" t="s">
        <v>378</v>
      </c>
      <c r="D449" s="109">
        <v>7475.72</v>
      </c>
      <c r="E449" s="44">
        <f t="shared" si="12"/>
        <v>2845.17</v>
      </c>
      <c r="F449" s="61">
        <f>IFERROR(VLOOKUP(B449,Plan1!B:D,3,0),"0,00")</f>
        <v>2439.2800000000002</v>
      </c>
      <c r="G449" s="114">
        <v>2191.27</v>
      </c>
      <c r="H449" s="44">
        <f t="shared" si="13"/>
        <v>4630.55</v>
      </c>
      <c r="I449" s="25" t="str">
        <f>VLOOKUP(B449,'FOLHA RESUMIDA'!C:D,2,0)</f>
        <v>SANDRO MARQUES TEIXEIRA</v>
      </c>
    </row>
    <row r="450" spans="1:9" x14ac:dyDescent="0.2">
      <c r="A450" s="107">
        <v>1</v>
      </c>
      <c r="B450" s="107">
        <v>3341</v>
      </c>
      <c r="C450" s="105" t="s">
        <v>379</v>
      </c>
      <c r="D450" s="109">
        <v>3797.94</v>
      </c>
      <c r="E450" s="44">
        <f t="shared" si="12"/>
        <v>603.09000000000015</v>
      </c>
      <c r="F450" s="61">
        <f>IFERROR(VLOOKUP(B450,Plan1!B:D,3,0),"0,00")</f>
        <v>1291.3</v>
      </c>
      <c r="G450" s="114">
        <v>1903.55</v>
      </c>
      <c r="H450" s="44">
        <f t="shared" si="13"/>
        <v>3194.85</v>
      </c>
      <c r="I450" s="25" t="str">
        <f>VLOOKUP(B450,'FOLHA RESUMIDA'!C:D,2,0)</f>
        <v>JOSE VICTOR M A BARBOSA</v>
      </c>
    </row>
    <row r="451" spans="1:9" x14ac:dyDescent="0.2">
      <c r="A451" s="107">
        <v>1</v>
      </c>
      <c r="B451" s="107">
        <v>3343</v>
      </c>
      <c r="C451" s="105" t="s">
        <v>380</v>
      </c>
      <c r="D451" s="109">
        <v>1265.98</v>
      </c>
      <c r="E451" s="44">
        <f t="shared" si="12"/>
        <v>98.849999999999909</v>
      </c>
      <c r="F451" s="61">
        <f>IFERROR(VLOOKUP(B451,Plan1!B:D,3,0),"0,00")</f>
        <v>430.43</v>
      </c>
      <c r="G451" s="114">
        <v>736.7</v>
      </c>
      <c r="H451" s="44">
        <f t="shared" si="13"/>
        <v>1167.1300000000001</v>
      </c>
      <c r="I451" s="25" t="str">
        <f>VLOOKUP(B451,'FOLHA RESUMIDA'!C:D,2,0)</f>
        <v>MARCELO MONTEIRO DE C. FILHO</v>
      </c>
    </row>
    <row r="452" spans="1:9" x14ac:dyDescent="0.2">
      <c r="A452" s="107">
        <v>1</v>
      </c>
      <c r="B452" s="107">
        <v>3344</v>
      </c>
      <c r="C452" s="105" t="s">
        <v>381</v>
      </c>
      <c r="D452" s="109">
        <v>1643.42</v>
      </c>
      <c r="E452" s="44">
        <f t="shared" si="12"/>
        <v>491.61000000000013</v>
      </c>
      <c r="F452" s="61">
        <f>IFERROR(VLOOKUP(B452,Plan1!B:D,3,0),"0,00")</f>
        <v>436.75</v>
      </c>
      <c r="G452" s="114">
        <v>715.06</v>
      </c>
      <c r="H452" s="44">
        <f t="shared" si="13"/>
        <v>1151.81</v>
      </c>
      <c r="I452" s="25" t="str">
        <f>VLOOKUP(B452,'FOLHA RESUMIDA'!C:D,2,0)</f>
        <v>JEANE DE ALMEIDA C REVOREDO</v>
      </c>
    </row>
    <row r="453" spans="1:9" x14ac:dyDescent="0.2">
      <c r="A453" s="107">
        <v>1</v>
      </c>
      <c r="B453" s="107">
        <v>3345</v>
      </c>
      <c r="C453" s="105" t="s">
        <v>382</v>
      </c>
      <c r="D453" s="109">
        <v>1346.91</v>
      </c>
      <c r="E453" s="44">
        <f t="shared" si="12"/>
        <v>634.95000000000005</v>
      </c>
      <c r="F453" s="61">
        <f>IFERROR(VLOOKUP(B453,Plan1!B:D,3,0),"0,00")</f>
        <v>436.75</v>
      </c>
      <c r="G453" s="114">
        <v>275.20999999999998</v>
      </c>
      <c r="H453" s="44">
        <f t="shared" si="13"/>
        <v>711.96</v>
      </c>
      <c r="I453" s="25" t="str">
        <f>VLOOKUP(B453,'FOLHA RESUMIDA'!C:D,2,0)</f>
        <v>ELIZABETE BARBOSA W D OLIVEIRA</v>
      </c>
    </row>
    <row r="454" spans="1:9" x14ac:dyDescent="0.2">
      <c r="A454" s="107">
        <v>1</v>
      </c>
      <c r="B454" s="107">
        <v>3346</v>
      </c>
      <c r="C454" s="105" t="s">
        <v>383</v>
      </c>
      <c r="D454" s="109">
        <v>1569.85</v>
      </c>
      <c r="E454" s="44">
        <f t="shared" ref="E454:E503" si="14">D454-H454</f>
        <v>799.93999999999983</v>
      </c>
      <c r="F454" s="61">
        <f>IFERROR(VLOOKUP(B454,Plan1!B:D,3,0),"0,00")</f>
        <v>397.62</v>
      </c>
      <c r="G454" s="114">
        <v>372.29</v>
      </c>
      <c r="H454" s="44">
        <f t="shared" ref="H454:H502" si="15">F454+G454</f>
        <v>769.91000000000008</v>
      </c>
      <c r="I454" s="25" t="str">
        <f>VLOOKUP(B454,'FOLHA RESUMIDA'!C:D,2,0)</f>
        <v>EMANOELLA RAFAELA D S A SILVA</v>
      </c>
    </row>
    <row r="455" spans="1:9" x14ac:dyDescent="0.2">
      <c r="A455" s="107">
        <v>1</v>
      </c>
      <c r="B455" s="107">
        <v>3348</v>
      </c>
      <c r="C455" s="105" t="s">
        <v>384</v>
      </c>
      <c r="D455" s="109">
        <v>1344.9</v>
      </c>
      <c r="E455" s="44">
        <f t="shared" si="14"/>
        <v>745.62000000000012</v>
      </c>
      <c r="F455" s="61">
        <f>IFERROR(VLOOKUP(B455,Plan1!B:D,3,0),"0,00")</f>
        <v>436.75</v>
      </c>
      <c r="G455" s="114">
        <v>162.53</v>
      </c>
      <c r="H455" s="44">
        <f t="shared" si="15"/>
        <v>599.28</v>
      </c>
      <c r="I455" s="25" t="str">
        <f>VLOOKUP(B455,'FOLHA RESUMIDA'!C:D,2,0)</f>
        <v>KARLA FERREIRA DA SILVA</v>
      </c>
    </row>
    <row r="456" spans="1:9" x14ac:dyDescent="0.2">
      <c r="A456" s="107">
        <v>1</v>
      </c>
      <c r="B456" s="107">
        <v>3349</v>
      </c>
      <c r="C456" s="105" t="s">
        <v>385</v>
      </c>
      <c r="D456" s="109">
        <v>1212.06</v>
      </c>
      <c r="E456" s="44">
        <f t="shared" si="14"/>
        <v>421.59999999999991</v>
      </c>
      <c r="F456" s="61">
        <f>IFERROR(VLOOKUP(B456,Plan1!B:D,3,0),"0,00")</f>
        <v>397.62</v>
      </c>
      <c r="G456" s="114">
        <v>392.84</v>
      </c>
      <c r="H456" s="44">
        <f t="shared" si="15"/>
        <v>790.46</v>
      </c>
      <c r="I456" s="25" t="str">
        <f>VLOOKUP(B456,'FOLHA RESUMIDA'!C:D,2,0)</f>
        <v>NILZA PEREIRA DA SILVA</v>
      </c>
    </row>
    <row r="457" spans="1:9" x14ac:dyDescent="0.2">
      <c r="A457" s="107">
        <v>1</v>
      </c>
      <c r="B457" s="107">
        <v>3351</v>
      </c>
      <c r="C457" s="105" t="s">
        <v>386</v>
      </c>
      <c r="D457" s="109">
        <v>1814.76</v>
      </c>
      <c r="E457" s="44">
        <f t="shared" si="14"/>
        <v>908.92</v>
      </c>
      <c r="F457" s="61">
        <f>IFERROR(VLOOKUP(B457,Plan1!B:D,3,0),"0,00")</f>
        <v>397.62</v>
      </c>
      <c r="G457" s="114">
        <v>508.22</v>
      </c>
      <c r="H457" s="44">
        <f t="shared" si="15"/>
        <v>905.84</v>
      </c>
      <c r="I457" s="25" t="str">
        <f>VLOOKUP(B457,'FOLHA RESUMIDA'!C:D,2,0)</f>
        <v>SIMONE ARAUJO DE ALMEIDA</v>
      </c>
    </row>
    <row r="458" spans="1:9" x14ac:dyDescent="0.2">
      <c r="A458" s="107">
        <v>1</v>
      </c>
      <c r="B458" s="107">
        <v>3352</v>
      </c>
      <c r="C458" s="105" t="s">
        <v>387</v>
      </c>
      <c r="D458" s="109">
        <v>2015.61</v>
      </c>
      <c r="E458" s="44">
        <f t="shared" si="14"/>
        <v>1042.2099999999998</v>
      </c>
      <c r="F458" s="61">
        <f>IFERROR(VLOOKUP(B458,Plan1!B:D,3,0),"0,00")</f>
        <v>582.84</v>
      </c>
      <c r="G458" s="114">
        <v>390.56</v>
      </c>
      <c r="H458" s="44">
        <f t="shared" si="15"/>
        <v>973.40000000000009</v>
      </c>
      <c r="I458" s="25" t="str">
        <f>VLOOKUP(B458,'FOLHA RESUMIDA'!C:D,2,0)</f>
        <v>CARLA SABRINA DE FREITAS LIMA</v>
      </c>
    </row>
    <row r="459" spans="1:9" x14ac:dyDescent="0.2">
      <c r="A459" s="107">
        <v>1</v>
      </c>
      <c r="B459" s="107">
        <v>3353</v>
      </c>
      <c r="C459" s="105" t="s">
        <v>388</v>
      </c>
      <c r="D459" s="109">
        <v>1284.57</v>
      </c>
      <c r="E459" s="44">
        <f t="shared" si="14"/>
        <v>271.80999999999995</v>
      </c>
      <c r="F459" s="61">
        <f>IFERROR(VLOOKUP(B459,Plan1!B:D,3,0),"0,00")</f>
        <v>436.75</v>
      </c>
      <c r="G459" s="114">
        <v>576.01</v>
      </c>
      <c r="H459" s="44">
        <f t="shared" si="15"/>
        <v>1012.76</v>
      </c>
      <c r="I459" s="25" t="str">
        <f>VLOOKUP(B459,'FOLHA RESUMIDA'!C:D,2,0)</f>
        <v>LUCIO ANDRE DA SILVA</v>
      </c>
    </row>
    <row r="460" spans="1:9" x14ac:dyDescent="0.2">
      <c r="A460" s="107">
        <v>1</v>
      </c>
      <c r="B460" s="107">
        <v>3354</v>
      </c>
      <c r="C460" s="105" t="s">
        <v>389</v>
      </c>
      <c r="D460" s="109">
        <v>1446.39</v>
      </c>
      <c r="E460" s="44">
        <f t="shared" si="14"/>
        <v>1048.77</v>
      </c>
      <c r="F460" s="61">
        <f>IFERROR(VLOOKUP(B460,Plan1!B:D,3,0),"0,00")</f>
        <v>397.62</v>
      </c>
      <c r="G460" s="114">
        <v>0</v>
      </c>
      <c r="H460" s="44">
        <f t="shared" si="15"/>
        <v>397.62</v>
      </c>
      <c r="I460" s="25" t="str">
        <f>VLOOKUP(B460,'FOLHA RESUMIDA'!C:D,2,0)</f>
        <v>ADRIANA BASILIO DA SILVA</v>
      </c>
    </row>
    <row r="461" spans="1:9" x14ac:dyDescent="0.2">
      <c r="A461" s="107">
        <v>1</v>
      </c>
      <c r="B461" s="107">
        <v>3355</v>
      </c>
      <c r="C461" s="105" t="s">
        <v>390</v>
      </c>
      <c r="D461" s="109">
        <v>1767.58</v>
      </c>
      <c r="E461" s="44">
        <f t="shared" si="14"/>
        <v>347.37999999999988</v>
      </c>
      <c r="F461" s="61">
        <f>IFERROR(VLOOKUP(B461,Plan1!B:D,3,0),"0,00")</f>
        <v>436.75</v>
      </c>
      <c r="G461" s="114">
        <v>983.45</v>
      </c>
      <c r="H461" s="44">
        <f t="shared" si="15"/>
        <v>1420.2</v>
      </c>
      <c r="I461" s="25" t="str">
        <f>VLOOKUP(B461,'FOLHA RESUMIDA'!C:D,2,0)</f>
        <v>ANA CAROLINE GOMES PEREIRA</v>
      </c>
    </row>
    <row r="462" spans="1:9" x14ac:dyDescent="0.2">
      <c r="A462" s="107">
        <v>1</v>
      </c>
      <c r="B462" s="107">
        <v>3356</v>
      </c>
      <c r="C462" s="105" t="s">
        <v>391</v>
      </c>
      <c r="D462" s="109">
        <v>1324.18</v>
      </c>
      <c r="E462" s="44">
        <f t="shared" si="14"/>
        <v>113.13000000000011</v>
      </c>
      <c r="F462" s="61">
        <f>IFERROR(VLOOKUP(B462,Plan1!B:D,3,0),"0,00")</f>
        <v>397.62</v>
      </c>
      <c r="G462" s="114">
        <v>813.43</v>
      </c>
      <c r="H462" s="44">
        <f t="shared" si="15"/>
        <v>1211.05</v>
      </c>
      <c r="I462" s="25" t="str">
        <f>VLOOKUP(B462,'FOLHA RESUMIDA'!C:D,2,0)</f>
        <v>MARIA GABRIELLY DE S SANTOS</v>
      </c>
    </row>
    <row r="463" spans="1:9" x14ac:dyDescent="0.2">
      <c r="A463" s="107">
        <v>1</v>
      </c>
      <c r="B463" s="107">
        <v>3358</v>
      </c>
      <c r="C463" s="105" t="s">
        <v>392</v>
      </c>
      <c r="D463" s="109">
        <v>18087.150000000001</v>
      </c>
      <c r="E463" s="44">
        <f t="shared" si="14"/>
        <v>5059.130000000001</v>
      </c>
      <c r="F463" s="61">
        <f>IFERROR(VLOOKUP(B463,Plan1!B:D,3,0),"0,00")</f>
        <v>6149.63</v>
      </c>
      <c r="G463" s="114">
        <v>6878.39</v>
      </c>
      <c r="H463" s="44">
        <f t="shared" si="15"/>
        <v>13028.02</v>
      </c>
      <c r="I463" s="25" t="str">
        <f>VLOOKUP(B463,'FOLHA RESUMIDA'!C:D,2,0)</f>
        <v>SERGIO LUIZ DE NORONHA</v>
      </c>
    </row>
    <row r="464" spans="1:9" x14ac:dyDescent="0.2">
      <c r="A464" s="107">
        <v>1</v>
      </c>
      <c r="B464" s="107">
        <v>3359</v>
      </c>
      <c r="C464" s="105" t="s">
        <v>393</v>
      </c>
      <c r="D464" s="109">
        <v>7174.44</v>
      </c>
      <c r="E464" s="44">
        <f t="shared" si="14"/>
        <v>1707.2799999999997</v>
      </c>
      <c r="F464" s="61">
        <f>IFERROR(VLOOKUP(B464,Plan1!B:D,3,0),"0,00")</f>
        <v>2439.31</v>
      </c>
      <c r="G464" s="114">
        <v>3027.85</v>
      </c>
      <c r="H464" s="44">
        <f t="shared" si="15"/>
        <v>5467.16</v>
      </c>
      <c r="I464" s="25" t="str">
        <f>VLOOKUP(B464,'FOLHA RESUMIDA'!C:D,2,0)</f>
        <v>ALICE ANA BARBOSA ROSENDO</v>
      </c>
    </row>
    <row r="465" spans="1:14" x14ac:dyDescent="0.2">
      <c r="A465" s="107">
        <v>1</v>
      </c>
      <c r="B465" s="107">
        <v>3361</v>
      </c>
      <c r="C465" s="105" t="s">
        <v>394</v>
      </c>
      <c r="D465" s="109">
        <v>7704.82</v>
      </c>
      <c r="E465" s="44">
        <f t="shared" si="14"/>
        <v>5765.9</v>
      </c>
      <c r="F465" s="61" t="str">
        <f>IFERROR(VLOOKUP(B465,Plan1!B:D,3,0),"0,00")</f>
        <v>0,00</v>
      </c>
      <c r="G465" s="114">
        <v>1938.92</v>
      </c>
      <c r="H465" s="44">
        <f t="shared" si="15"/>
        <v>1938.92</v>
      </c>
      <c r="I465" s="25" t="str">
        <f>VLOOKUP(B465,'FOLHA RESUMIDA'!C:D,2,0)</f>
        <v>DANIELLY C. DO NASCIMENTO</v>
      </c>
    </row>
    <row r="466" spans="1:14" x14ac:dyDescent="0.2">
      <c r="A466" s="107">
        <v>1</v>
      </c>
      <c r="B466" s="107">
        <v>3362</v>
      </c>
      <c r="C466" s="105" t="s">
        <v>395</v>
      </c>
      <c r="D466" s="109">
        <v>5605.95</v>
      </c>
      <c r="E466" s="44">
        <f t="shared" si="14"/>
        <v>2825.12</v>
      </c>
      <c r="F466" s="61" t="str">
        <f>IFERROR(VLOOKUP(B466,Plan1!B:D,3,0),"0,00")</f>
        <v>0,00</v>
      </c>
      <c r="G466" s="114">
        <v>2780.83</v>
      </c>
      <c r="H466" s="44">
        <f t="shared" si="15"/>
        <v>2780.83</v>
      </c>
      <c r="I466" s="25" t="str">
        <f>VLOOKUP(B466,'FOLHA RESUMIDA'!C:D,2,0)</f>
        <v>LEANDRA NASCIMENTO ESTEFANIO</v>
      </c>
    </row>
    <row r="467" spans="1:14" x14ac:dyDescent="0.2">
      <c r="A467" s="107">
        <v>1</v>
      </c>
      <c r="B467" s="107">
        <v>3364</v>
      </c>
      <c r="C467" s="105" t="s">
        <v>396</v>
      </c>
      <c r="D467" s="109">
        <v>1684.98</v>
      </c>
      <c r="E467" s="44">
        <f t="shared" si="14"/>
        <v>335.03999999999996</v>
      </c>
      <c r="F467" s="61">
        <f>IFERROR(VLOOKUP(B467,Plan1!B:D,3,0),"0,00")</f>
        <v>436.76</v>
      </c>
      <c r="G467" s="114">
        <v>913.18</v>
      </c>
      <c r="H467" s="44">
        <f t="shared" si="15"/>
        <v>1349.94</v>
      </c>
      <c r="I467" s="25" t="str">
        <f>VLOOKUP(B467,'FOLHA RESUMIDA'!C:D,2,0)</f>
        <v>ADRIANO JOSE MARTINS DA SILVA</v>
      </c>
    </row>
    <row r="468" spans="1:14" x14ac:dyDescent="0.2">
      <c r="A468" s="107">
        <v>1</v>
      </c>
      <c r="B468" s="107">
        <v>3365</v>
      </c>
      <c r="C468" s="105" t="s">
        <v>397</v>
      </c>
      <c r="D468" s="109">
        <v>7174.34</v>
      </c>
      <c r="E468" s="44">
        <f t="shared" si="14"/>
        <v>1707.25</v>
      </c>
      <c r="F468" s="61">
        <f>IFERROR(VLOOKUP(B468,Plan1!B:D,3,0),"0,00")</f>
        <v>2439.2800000000002</v>
      </c>
      <c r="G468" s="114">
        <v>3027.81</v>
      </c>
      <c r="H468" s="44">
        <f t="shared" si="15"/>
        <v>5467.09</v>
      </c>
      <c r="I468" s="25" t="str">
        <f>VLOOKUP(B468,'FOLHA RESUMIDA'!C:D,2,0)</f>
        <v>ANA LUIZA VELOSO DE O L COSTA</v>
      </c>
    </row>
    <row r="469" spans="1:14" x14ac:dyDescent="0.2">
      <c r="A469" s="107">
        <v>1</v>
      </c>
      <c r="B469" s="107">
        <v>3366</v>
      </c>
      <c r="C469" s="105" t="s">
        <v>398</v>
      </c>
      <c r="D469" s="109">
        <v>7174.34</v>
      </c>
      <c r="E469" s="44">
        <f t="shared" si="14"/>
        <v>2305.1100000000006</v>
      </c>
      <c r="F469" s="61">
        <f>IFERROR(VLOOKUP(B469,Plan1!B:D,3,0),"0,00")</f>
        <v>2439.2800000000002</v>
      </c>
      <c r="G469" s="114">
        <v>2429.9499999999998</v>
      </c>
      <c r="H469" s="44">
        <f t="shared" si="15"/>
        <v>4869.2299999999996</v>
      </c>
      <c r="I469" s="25" t="str">
        <f>VLOOKUP(B469,'FOLHA RESUMIDA'!C:D,2,0)</f>
        <v>JOSE RICARDO OLIVEIRA CHAGAS</v>
      </c>
    </row>
    <row r="470" spans="1:14" x14ac:dyDescent="0.2">
      <c r="A470" s="107">
        <v>1</v>
      </c>
      <c r="B470" s="107">
        <v>3367</v>
      </c>
      <c r="C470" s="105" t="s">
        <v>518</v>
      </c>
      <c r="D470" s="109">
        <v>4615.1000000000004</v>
      </c>
      <c r="E470" s="44">
        <f t="shared" si="14"/>
        <v>1045.75</v>
      </c>
      <c r="F470" s="61">
        <f>IFERROR(VLOOKUP(B470,Plan1!B:D,3,0),"0,00")</f>
        <v>1434.78</v>
      </c>
      <c r="G470" s="114">
        <v>2134.5700000000002</v>
      </c>
      <c r="H470" s="44">
        <f t="shared" si="15"/>
        <v>3569.3500000000004</v>
      </c>
      <c r="I470" s="25" t="str">
        <f>VLOOKUP(B470,'FOLHA RESUMIDA'!C:D,2,0)</f>
        <v>ROBERTA BARBOSA  DE A PACHECO</v>
      </c>
    </row>
    <row r="471" spans="1:14" x14ac:dyDescent="0.2">
      <c r="A471" s="107">
        <v>1</v>
      </c>
      <c r="B471" s="107">
        <v>3370</v>
      </c>
      <c r="C471" s="105" t="s">
        <v>517</v>
      </c>
      <c r="D471" s="109">
        <v>7807.37</v>
      </c>
      <c r="E471" s="44">
        <f t="shared" si="14"/>
        <v>1881.3399999999992</v>
      </c>
      <c r="F471" s="61">
        <f>IFERROR(VLOOKUP(B471,Plan1!B:D,3,0),"0,00")</f>
        <v>2654.51</v>
      </c>
      <c r="G471" s="114">
        <v>3271.52</v>
      </c>
      <c r="H471" s="44">
        <f t="shared" si="15"/>
        <v>5926.0300000000007</v>
      </c>
      <c r="I471" s="25" t="str">
        <f>VLOOKUP(B471,'FOLHA RESUMIDA'!C:D,2,0)</f>
        <v>LITIO TADEU C R  DOS SANTOS</v>
      </c>
      <c r="M471" s="20"/>
      <c r="N471" s="19"/>
    </row>
    <row r="472" spans="1:14" x14ac:dyDescent="0.2">
      <c r="A472" s="107">
        <v>1</v>
      </c>
      <c r="B472" s="107">
        <v>3373</v>
      </c>
      <c r="C472" s="105" t="s">
        <v>524</v>
      </c>
      <c r="D472" s="109">
        <v>7174.34</v>
      </c>
      <c r="E472" s="44">
        <f t="shared" si="14"/>
        <v>2487.62</v>
      </c>
      <c r="F472" s="61">
        <f>IFERROR(VLOOKUP(B472,Plan1!B:D,3,0),"0,00")</f>
        <v>2439.2800000000002</v>
      </c>
      <c r="G472" s="114">
        <v>2247.44</v>
      </c>
      <c r="H472" s="44">
        <f t="shared" si="15"/>
        <v>4686.72</v>
      </c>
      <c r="I472" s="25" t="str">
        <f>VLOOKUP(B472,'FOLHA RESUMIDA'!C:D,2,0)</f>
        <v>LEANDRO RAMOS M DE ANDRADE</v>
      </c>
    </row>
    <row r="473" spans="1:14" x14ac:dyDescent="0.2">
      <c r="A473" s="107">
        <v>1</v>
      </c>
      <c r="B473" s="107">
        <v>3375</v>
      </c>
      <c r="C473" s="105" t="s">
        <v>525</v>
      </c>
      <c r="D473" s="109">
        <v>7174.34</v>
      </c>
      <c r="E473" s="44">
        <f t="shared" si="14"/>
        <v>3009.8199999999997</v>
      </c>
      <c r="F473" s="61">
        <f>IFERROR(VLOOKUP(B473,Plan1!B:D,3,0),"0,00")</f>
        <v>2439.2800000000002</v>
      </c>
      <c r="G473" s="114">
        <v>1725.24</v>
      </c>
      <c r="H473" s="44">
        <f t="shared" si="15"/>
        <v>4164.5200000000004</v>
      </c>
      <c r="I473" s="25" t="str">
        <f>VLOOKUP(B473,'FOLHA RESUMIDA'!C:D,2,0)</f>
        <v>LETICIA LIRA DE SOUSA</v>
      </c>
    </row>
    <row r="474" spans="1:14" x14ac:dyDescent="0.2">
      <c r="A474" s="107">
        <v>1</v>
      </c>
      <c r="B474" s="107">
        <v>3376</v>
      </c>
      <c r="C474" s="105" t="s">
        <v>528</v>
      </c>
      <c r="D474" s="109">
        <v>1268.47</v>
      </c>
      <c r="E474" s="44">
        <f t="shared" si="14"/>
        <v>336.69000000000005</v>
      </c>
      <c r="F474" s="61">
        <f>IFERROR(VLOOKUP(B474,Plan1!B:D,3,0),"0,00")</f>
        <v>397.62</v>
      </c>
      <c r="G474" s="114">
        <v>534.16</v>
      </c>
      <c r="H474" s="44">
        <f t="shared" si="15"/>
        <v>931.78</v>
      </c>
      <c r="I474" s="25" t="str">
        <f>VLOOKUP(B474,'FOLHA RESUMIDA'!C:D,2,0)</f>
        <v>SILVIA LUIZA DE SOUZA E SILVA</v>
      </c>
    </row>
    <row r="475" spans="1:14" x14ac:dyDescent="0.2">
      <c r="A475" s="107">
        <v>1</v>
      </c>
      <c r="B475" s="107">
        <v>3378</v>
      </c>
      <c r="C475" s="105" t="s">
        <v>531</v>
      </c>
      <c r="D475" s="109">
        <v>7174.34</v>
      </c>
      <c r="E475" s="44">
        <f t="shared" si="14"/>
        <v>2988.6499999999996</v>
      </c>
      <c r="F475" s="61">
        <f>IFERROR(VLOOKUP(B475,Plan1!B:D,3,0),"0,00")</f>
        <v>2439.2800000000002</v>
      </c>
      <c r="G475" s="114">
        <v>1746.41</v>
      </c>
      <c r="H475" s="44">
        <f t="shared" si="15"/>
        <v>4185.6900000000005</v>
      </c>
      <c r="I475" s="25" t="str">
        <f>VLOOKUP(B475,'FOLHA RESUMIDA'!C:D,2,0)</f>
        <v>EDIVALDO MANOEL DA SILVA FILHO</v>
      </c>
    </row>
    <row r="476" spans="1:14" x14ac:dyDescent="0.2">
      <c r="A476" s="107">
        <v>1</v>
      </c>
      <c r="B476" s="107">
        <v>3379</v>
      </c>
      <c r="C476" s="105" t="s">
        <v>532</v>
      </c>
      <c r="D476" s="109">
        <v>4219.9399999999996</v>
      </c>
      <c r="E476" s="44">
        <f t="shared" si="14"/>
        <v>999.00999999999931</v>
      </c>
      <c r="F476" s="61">
        <f>IFERROR(VLOOKUP(B476,Plan1!B:D,3,0),"0,00")</f>
        <v>1434.78</v>
      </c>
      <c r="G476" s="114">
        <v>1786.15</v>
      </c>
      <c r="H476" s="44">
        <f t="shared" si="15"/>
        <v>3220.9300000000003</v>
      </c>
      <c r="I476" s="25" t="str">
        <f>VLOOKUP(B476,'FOLHA RESUMIDA'!C:D,2,0)</f>
        <v>ITAMAR XAVIER DE SA</v>
      </c>
    </row>
    <row r="477" spans="1:14" x14ac:dyDescent="0.2">
      <c r="A477" s="107">
        <v>1</v>
      </c>
      <c r="B477" s="107">
        <v>3381</v>
      </c>
      <c r="C477" s="105" t="s">
        <v>533</v>
      </c>
      <c r="D477" s="109">
        <v>1664.46</v>
      </c>
      <c r="E477" s="44">
        <f t="shared" si="14"/>
        <v>148.21000000000004</v>
      </c>
      <c r="F477" s="61">
        <f>IFERROR(VLOOKUP(B477,Plan1!B:D,3,0),"0,00")</f>
        <v>430.43</v>
      </c>
      <c r="G477" s="114">
        <v>1085.82</v>
      </c>
      <c r="H477" s="44">
        <f t="shared" si="15"/>
        <v>1516.25</v>
      </c>
      <c r="I477" s="25" t="str">
        <f>VLOOKUP(B477,'FOLHA RESUMIDA'!C:D,2,0)</f>
        <v>MARIA VITORIA ALVES VILA NOVA</v>
      </c>
    </row>
    <row r="478" spans="1:14" x14ac:dyDescent="0.2">
      <c r="A478" s="107">
        <v>1</v>
      </c>
      <c r="B478" s="107">
        <v>3382</v>
      </c>
      <c r="C478" s="105" t="s">
        <v>534</v>
      </c>
      <c r="D478" s="109">
        <v>7807.37</v>
      </c>
      <c r="E478" s="44">
        <f t="shared" si="14"/>
        <v>2047.88</v>
      </c>
      <c r="F478" s="61">
        <f>IFERROR(VLOOKUP(B478,Plan1!B:D,3,0),"0,00")</f>
        <v>2654.51</v>
      </c>
      <c r="G478" s="114">
        <v>3104.98</v>
      </c>
      <c r="H478" s="44">
        <f t="shared" si="15"/>
        <v>5759.49</v>
      </c>
      <c r="I478" s="25" t="str">
        <f>VLOOKUP(B478,'FOLHA RESUMIDA'!C:D,2,0)</f>
        <v>FERNANDA DA SILVA P DE ANDRADE</v>
      </c>
    </row>
    <row r="479" spans="1:14" x14ac:dyDescent="0.2">
      <c r="A479" s="107">
        <v>1</v>
      </c>
      <c r="B479" s="107">
        <v>3383</v>
      </c>
      <c r="C479" s="105" t="s">
        <v>536</v>
      </c>
      <c r="D479" s="109">
        <v>19444.28</v>
      </c>
      <c r="E479" s="44">
        <f t="shared" si="14"/>
        <v>6973.7699999999986</v>
      </c>
      <c r="F479" s="61">
        <f>IFERROR(VLOOKUP(B479,Plan1!B:D,3,0),"0,00")</f>
        <v>6611.06</v>
      </c>
      <c r="G479" s="114">
        <v>5859.45</v>
      </c>
      <c r="H479" s="44">
        <f t="shared" si="15"/>
        <v>12470.51</v>
      </c>
      <c r="I479" s="25" t="str">
        <f>VLOOKUP(B479,'FOLHA RESUMIDA'!C:D,2,0)</f>
        <v>PLINIO ANTONIO L P FILHO</v>
      </c>
    </row>
    <row r="480" spans="1:14" x14ac:dyDescent="0.2">
      <c r="A480" s="107">
        <v>1</v>
      </c>
      <c r="B480" s="107">
        <v>3384</v>
      </c>
      <c r="C480" s="105" t="s">
        <v>539</v>
      </c>
      <c r="D480" s="109">
        <v>7174.34</v>
      </c>
      <c r="E480" s="44">
        <f t="shared" si="14"/>
        <v>1602.9799999999996</v>
      </c>
      <c r="F480" s="61">
        <f>IFERROR(VLOOKUP(B480,Plan1!B:D,3,0),"0,00")</f>
        <v>2439.2800000000002</v>
      </c>
      <c r="G480" s="114">
        <v>3132.08</v>
      </c>
      <c r="H480" s="44">
        <f t="shared" si="15"/>
        <v>5571.3600000000006</v>
      </c>
      <c r="I480" s="25" t="str">
        <f>VLOOKUP(B480,'FOLHA RESUMIDA'!C:D,2,0)</f>
        <v>ADRIANA LOPES NOBREGA F BARROS</v>
      </c>
    </row>
    <row r="481" spans="1:9" x14ac:dyDescent="0.2">
      <c r="A481" s="107">
        <v>1</v>
      </c>
      <c r="B481" s="107">
        <v>3385</v>
      </c>
      <c r="C481" s="105" t="s">
        <v>540</v>
      </c>
      <c r="D481" s="109">
        <v>9804.93</v>
      </c>
      <c r="E481" s="44">
        <f t="shared" si="14"/>
        <v>5480.7</v>
      </c>
      <c r="F481" s="61">
        <f>IFERROR(VLOOKUP(B481,Plan1!B:D,3,0),"0,00")</f>
        <v>2439.2800000000002</v>
      </c>
      <c r="G481" s="114">
        <v>1884.95</v>
      </c>
      <c r="H481" s="44">
        <f t="shared" si="15"/>
        <v>4324.2300000000005</v>
      </c>
      <c r="I481" s="25" t="str">
        <f>VLOOKUP(B481,'FOLHA RESUMIDA'!C:D,2,0)</f>
        <v>BRUNO MARCELO DE LIMA E SILVA</v>
      </c>
    </row>
    <row r="482" spans="1:9" x14ac:dyDescent="0.2">
      <c r="A482" s="107">
        <v>1</v>
      </c>
      <c r="B482" s="107">
        <v>3386</v>
      </c>
      <c r="C482" s="105" t="s">
        <v>542</v>
      </c>
      <c r="D482" s="109">
        <v>1265.98</v>
      </c>
      <c r="E482" s="44">
        <f t="shared" si="14"/>
        <v>245.23000000000002</v>
      </c>
      <c r="F482" s="61">
        <f>IFERROR(VLOOKUP(B482,Plan1!B:D,3,0),"0,00")</f>
        <v>430.43</v>
      </c>
      <c r="G482" s="114">
        <v>590.32000000000005</v>
      </c>
      <c r="H482" s="44">
        <f t="shared" si="15"/>
        <v>1020.75</v>
      </c>
      <c r="I482" s="25" t="str">
        <f>VLOOKUP(B482,'FOLHA RESUMIDA'!C:D,2,0)</f>
        <v>EWERTON RODRIGO PAZ DE SANTANA</v>
      </c>
    </row>
    <row r="483" spans="1:9" x14ac:dyDescent="0.2">
      <c r="A483" s="107">
        <v>1</v>
      </c>
      <c r="B483" s="107">
        <v>3387</v>
      </c>
      <c r="C483" s="105" t="s">
        <v>543</v>
      </c>
      <c r="D483" s="109">
        <v>7174.34</v>
      </c>
      <c r="E483" s="44">
        <f t="shared" si="14"/>
        <v>1783.8500000000004</v>
      </c>
      <c r="F483" s="61">
        <f>IFERROR(VLOOKUP(B483,Plan1!B:D,3,0),"0,00")</f>
        <v>2439.2800000000002</v>
      </c>
      <c r="G483" s="114">
        <v>2951.21</v>
      </c>
      <c r="H483" s="44">
        <f t="shared" si="15"/>
        <v>5390.49</v>
      </c>
      <c r="I483" s="25" t="str">
        <f>VLOOKUP(B483,'FOLHA RESUMIDA'!C:D,2,0)</f>
        <v>ELHO WENIO DA SILVA</v>
      </c>
    </row>
    <row r="484" spans="1:9" x14ac:dyDescent="0.2">
      <c r="A484" s="107">
        <v>1</v>
      </c>
      <c r="B484" s="107">
        <v>3388</v>
      </c>
      <c r="C484" s="105" t="s">
        <v>546</v>
      </c>
      <c r="D484" s="109">
        <v>13464.75</v>
      </c>
      <c r="E484" s="44">
        <f t="shared" si="14"/>
        <v>3384.9799999999996</v>
      </c>
      <c r="F484" s="61">
        <f>IFERROR(VLOOKUP(B484,Plan1!B:D,3,0),"0,00")</f>
        <v>1434.78</v>
      </c>
      <c r="G484" s="114">
        <v>8644.99</v>
      </c>
      <c r="H484" s="44">
        <f t="shared" si="15"/>
        <v>10079.77</v>
      </c>
      <c r="I484" s="25" t="str">
        <f>VLOOKUP(B484,'FOLHA RESUMIDA'!C:D,2,0)</f>
        <v>SERGIO GOUVEIA LOYO</v>
      </c>
    </row>
    <row r="485" spans="1:9" x14ac:dyDescent="0.2">
      <c r="A485" s="107">
        <v>1</v>
      </c>
      <c r="B485" s="107">
        <v>3389</v>
      </c>
      <c r="C485" s="105" t="s">
        <v>548</v>
      </c>
      <c r="D485" s="109">
        <v>3797.94</v>
      </c>
      <c r="E485" s="44">
        <f t="shared" si="14"/>
        <v>1142.0500000000002</v>
      </c>
      <c r="F485" s="61">
        <f>IFERROR(VLOOKUP(B485,Plan1!B:D,3,0),"0,00")</f>
        <v>1291.3</v>
      </c>
      <c r="G485" s="114">
        <v>1364.59</v>
      </c>
      <c r="H485" s="44">
        <f t="shared" si="15"/>
        <v>2655.89</v>
      </c>
      <c r="I485" s="25" t="str">
        <f>VLOOKUP(B485,'FOLHA RESUMIDA'!C:D,2,0)</f>
        <v>ALBERTO AFFONSO F M  TRINDADE</v>
      </c>
    </row>
    <row r="486" spans="1:9" x14ac:dyDescent="0.2">
      <c r="A486" s="107">
        <v>1</v>
      </c>
      <c r="B486" s="107">
        <v>3390</v>
      </c>
      <c r="C486" s="105" t="s">
        <v>547</v>
      </c>
      <c r="D486" s="109">
        <v>1212.1300000000001</v>
      </c>
      <c r="E486" s="44">
        <f t="shared" si="14"/>
        <v>176.47000000000025</v>
      </c>
      <c r="F486" s="61">
        <f>IFERROR(VLOOKUP(B486,Plan1!B:D,3,0),"0,00")</f>
        <v>397.62</v>
      </c>
      <c r="G486" s="114">
        <v>638.04</v>
      </c>
      <c r="H486" s="44">
        <f t="shared" si="15"/>
        <v>1035.6599999999999</v>
      </c>
      <c r="I486" s="25" t="str">
        <f>VLOOKUP(B486,'FOLHA RESUMIDA'!C:D,2,0)</f>
        <v>ELISABETH DE ARAUJO LOPES</v>
      </c>
    </row>
    <row r="487" spans="1:9" x14ac:dyDescent="0.2">
      <c r="A487" s="107">
        <v>1</v>
      </c>
      <c r="B487" s="107">
        <v>3392</v>
      </c>
      <c r="C487" s="105" t="s">
        <v>598</v>
      </c>
      <c r="D487" s="109">
        <v>7174.34</v>
      </c>
      <c r="E487" s="44">
        <f t="shared" si="14"/>
        <v>1794.5200000000004</v>
      </c>
      <c r="F487" s="61">
        <f>IFERROR(VLOOKUP(B487,Plan1!B:D,3,0),"0,00")</f>
        <v>2439.2800000000002</v>
      </c>
      <c r="G487" s="114">
        <v>2940.54</v>
      </c>
      <c r="H487" s="44">
        <f t="shared" si="15"/>
        <v>5379.82</v>
      </c>
      <c r="I487" s="25" t="str">
        <f>VLOOKUP(B487,'FOLHA RESUMIDA'!C:D,2,0)</f>
        <v>MARCILIO BATISTA M MOURA</v>
      </c>
    </row>
    <row r="488" spans="1:9" x14ac:dyDescent="0.2">
      <c r="A488" s="107">
        <v>1</v>
      </c>
      <c r="B488" s="107">
        <v>3393</v>
      </c>
      <c r="C488" s="105" t="s">
        <v>599</v>
      </c>
      <c r="D488" s="109">
        <v>7174.34</v>
      </c>
      <c r="E488" s="44">
        <f t="shared" si="14"/>
        <v>1863.63</v>
      </c>
      <c r="F488" s="61">
        <f>IFERROR(VLOOKUP(B488,Plan1!B:D,3,0),"0,00")</f>
        <v>2439.2800000000002</v>
      </c>
      <c r="G488" s="114">
        <v>2871.43</v>
      </c>
      <c r="H488" s="44">
        <f t="shared" si="15"/>
        <v>5310.71</v>
      </c>
      <c r="I488" s="25" t="str">
        <f>VLOOKUP(B488,'FOLHA RESUMIDA'!C:D,2,0)</f>
        <v>STEFANI FARIAS DA SILVA</v>
      </c>
    </row>
    <row r="489" spans="1:9" x14ac:dyDescent="0.2">
      <c r="A489" s="107">
        <v>1</v>
      </c>
      <c r="B489" s="107">
        <v>3394</v>
      </c>
      <c r="C489" s="105" t="s">
        <v>600</v>
      </c>
      <c r="D489" s="109">
        <v>5365.31</v>
      </c>
      <c r="E489" s="44">
        <f t="shared" si="14"/>
        <v>1262.4700000000003</v>
      </c>
      <c r="F489" s="61">
        <f>IFERROR(VLOOKUP(B489,Plan1!B:D,3,0),"0,00")</f>
        <v>1721.74</v>
      </c>
      <c r="G489" s="114">
        <v>2381.1</v>
      </c>
      <c r="H489" s="44">
        <f t="shared" si="15"/>
        <v>4102.84</v>
      </c>
      <c r="I489" s="25" t="str">
        <f>VLOOKUP(B489,'FOLHA RESUMIDA'!C:D,2,0)</f>
        <v>EMANOEL ESTANISLAU GOUVEIA</v>
      </c>
    </row>
    <row r="490" spans="1:9" x14ac:dyDescent="0.2">
      <c r="A490" s="107">
        <v>1</v>
      </c>
      <c r="B490" s="107">
        <v>3395</v>
      </c>
      <c r="C490" s="105" t="s">
        <v>601</v>
      </c>
      <c r="D490" s="109">
        <v>3044.34</v>
      </c>
      <c r="E490" s="44">
        <f t="shared" si="14"/>
        <v>798.52</v>
      </c>
      <c r="F490" s="61">
        <f>IFERROR(VLOOKUP(B490,Plan1!B:D,3,0),"0,00")</f>
        <v>932.61</v>
      </c>
      <c r="G490" s="114">
        <v>1313.21</v>
      </c>
      <c r="H490" s="44">
        <f t="shared" si="15"/>
        <v>2245.8200000000002</v>
      </c>
      <c r="I490" s="25" t="str">
        <f>VLOOKUP(B490,'FOLHA RESUMIDA'!C:D,2,0)</f>
        <v>ALBERTO ANACLETO BARBOSA</v>
      </c>
    </row>
    <row r="491" spans="1:9" x14ac:dyDescent="0.2">
      <c r="A491" s="107">
        <v>1</v>
      </c>
      <c r="B491" s="107">
        <v>3396</v>
      </c>
      <c r="C491" s="105" t="s">
        <v>602</v>
      </c>
      <c r="D491" s="109">
        <v>2742.96</v>
      </c>
      <c r="E491" s="44">
        <f t="shared" si="14"/>
        <v>510.73</v>
      </c>
      <c r="F491" s="61">
        <f>IFERROR(VLOOKUP(B491,Plan1!B:D,3,0),"0,00")</f>
        <v>932.61</v>
      </c>
      <c r="G491" s="114">
        <v>1299.6199999999999</v>
      </c>
      <c r="H491" s="44">
        <f t="shared" si="15"/>
        <v>2232.23</v>
      </c>
      <c r="I491" s="25" t="str">
        <f>VLOOKUP(B491,'FOLHA RESUMIDA'!C:D,2,0)</f>
        <v>SUYANE KELLY DE SOUZA</v>
      </c>
    </row>
    <row r="492" spans="1:9" x14ac:dyDescent="0.2">
      <c r="A492" s="107">
        <v>1</v>
      </c>
      <c r="B492" s="107">
        <v>3397</v>
      </c>
      <c r="C492" s="105" t="s">
        <v>603</v>
      </c>
      <c r="D492" s="109">
        <v>1265.98</v>
      </c>
      <c r="E492" s="44">
        <f t="shared" si="14"/>
        <v>98.849999999999909</v>
      </c>
      <c r="F492" s="61">
        <f>IFERROR(VLOOKUP(B492,Plan1!B:D,3,0),"0,00")</f>
        <v>430.43</v>
      </c>
      <c r="G492" s="114">
        <v>736.7</v>
      </c>
      <c r="H492" s="44">
        <f t="shared" si="15"/>
        <v>1167.1300000000001</v>
      </c>
      <c r="I492" s="25" t="str">
        <f>VLOOKUP(B492,'FOLHA RESUMIDA'!C:D,2,0)</f>
        <v>GENIMAR TAVARES GANDOLFO</v>
      </c>
    </row>
    <row r="493" spans="1:9" x14ac:dyDescent="0.2">
      <c r="A493" s="107">
        <v>1</v>
      </c>
      <c r="B493" s="107">
        <v>3398</v>
      </c>
      <c r="C493" s="105" t="s">
        <v>627</v>
      </c>
      <c r="D493" s="109">
        <v>1265.98</v>
      </c>
      <c r="E493" s="44">
        <f t="shared" si="14"/>
        <v>140.24</v>
      </c>
      <c r="F493" s="61">
        <f>IFERROR(VLOOKUP(B493,Plan1!B:D,3,0),"0,00")</f>
        <v>430.43</v>
      </c>
      <c r="G493" s="114">
        <v>695.31</v>
      </c>
      <c r="H493" s="44">
        <f t="shared" si="15"/>
        <v>1125.74</v>
      </c>
      <c r="I493" s="25" t="str">
        <f>VLOOKUP(B493,'FOLHA RESUMIDA'!C:D,2,0)</f>
        <v>RINALDO SOARES DE BARROS</v>
      </c>
    </row>
    <row r="494" spans="1:9" x14ac:dyDescent="0.2">
      <c r="A494" s="107">
        <v>1</v>
      </c>
      <c r="B494" s="107">
        <v>3399</v>
      </c>
      <c r="C494" s="105" t="s">
        <v>628</v>
      </c>
      <c r="D494" s="109">
        <v>7807.37</v>
      </c>
      <c r="E494" s="44">
        <f t="shared" si="14"/>
        <v>1881.3399999999992</v>
      </c>
      <c r="F494" s="61">
        <f>IFERROR(VLOOKUP(B494,Plan1!B:D,3,0),"0,00")</f>
        <v>2654.51</v>
      </c>
      <c r="G494" s="114">
        <v>3271.52</v>
      </c>
      <c r="H494" s="44">
        <f t="shared" si="15"/>
        <v>5926.0300000000007</v>
      </c>
      <c r="I494" s="25" t="str">
        <f>VLOOKUP(B494,'FOLHA RESUMIDA'!C:D,2,0)</f>
        <v>GABRIEL CATEL A ASFORA</v>
      </c>
    </row>
    <row r="495" spans="1:9" x14ac:dyDescent="0.2">
      <c r="A495" s="107">
        <v>1</v>
      </c>
      <c r="B495" s="107">
        <v>3400</v>
      </c>
      <c r="C495" s="105" t="s">
        <v>631</v>
      </c>
      <c r="D495" s="109">
        <v>3797.94</v>
      </c>
      <c r="E495" s="44">
        <f t="shared" si="14"/>
        <v>572.07000000000016</v>
      </c>
      <c r="F495" s="61">
        <f>IFERROR(VLOOKUP(B495,Plan1!B:D,3,0),"0,00")</f>
        <v>1291.3</v>
      </c>
      <c r="G495" s="114">
        <v>1934.57</v>
      </c>
      <c r="H495" s="44">
        <f t="shared" si="15"/>
        <v>3225.87</v>
      </c>
      <c r="I495" s="25" t="str">
        <f>VLOOKUP(B495,'FOLHA RESUMIDA'!C:D,2,0)</f>
        <v>LUCIANO ALVES DE S JUNIOR</v>
      </c>
    </row>
    <row r="496" spans="1:9" x14ac:dyDescent="0.2">
      <c r="A496" s="107">
        <v>1</v>
      </c>
      <c r="B496" s="107">
        <v>3401</v>
      </c>
      <c r="C496" s="105" t="s">
        <v>632</v>
      </c>
      <c r="D496" s="109">
        <v>1872.72</v>
      </c>
      <c r="E496" s="44">
        <f t="shared" si="14"/>
        <v>148.27999999999997</v>
      </c>
      <c r="F496" s="61">
        <f>IFERROR(VLOOKUP(B496,Plan1!B:D,3,0),"0,00")</f>
        <v>397.62</v>
      </c>
      <c r="G496" s="114">
        <v>1326.82</v>
      </c>
      <c r="H496" s="44">
        <f t="shared" si="15"/>
        <v>1724.44</v>
      </c>
      <c r="I496" s="25" t="str">
        <f>VLOOKUP(B496,'FOLHA RESUMIDA'!C:D,2,0)</f>
        <v>TATIANE RAPHAELLA S DA SILVA N</v>
      </c>
    </row>
    <row r="497" spans="1:13" x14ac:dyDescent="0.2">
      <c r="A497" s="107">
        <v>1</v>
      </c>
      <c r="B497" s="107">
        <v>3402</v>
      </c>
      <c r="C497" s="105" t="s">
        <v>633</v>
      </c>
      <c r="D497" s="109">
        <v>1250</v>
      </c>
      <c r="E497" s="44">
        <f t="shared" si="14"/>
        <v>94.320000000000164</v>
      </c>
      <c r="F497" s="61">
        <f>IFERROR(VLOOKUP(B497,Plan1!B:D,3,0),"0,00")</f>
        <v>425</v>
      </c>
      <c r="G497" s="114">
        <v>730.68</v>
      </c>
      <c r="H497" s="44">
        <f t="shared" si="15"/>
        <v>1155.6799999999998</v>
      </c>
      <c r="I497" s="25" t="str">
        <f>VLOOKUP(B497,'FOLHA RESUMIDA'!C:D,2,0)</f>
        <v>VICTOR ALEXANDER A VIEIRA</v>
      </c>
    </row>
    <row r="498" spans="1:13" x14ac:dyDescent="0.2">
      <c r="A498" s="107">
        <v>1</v>
      </c>
      <c r="B498" s="107">
        <v>3403</v>
      </c>
      <c r="C498" s="105" t="s">
        <v>635</v>
      </c>
      <c r="D498" s="109">
        <v>3797.94</v>
      </c>
      <c r="E498" s="44">
        <f t="shared" si="14"/>
        <v>720.58000000000038</v>
      </c>
      <c r="F498" s="61">
        <f>IFERROR(VLOOKUP(B498,Plan1!B:D,3,0),"0,00")</f>
        <v>1291.3</v>
      </c>
      <c r="G498" s="114">
        <v>1786.06</v>
      </c>
      <c r="H498" s="44">
        <f t="shared" si="15"/>
        <v>3077.3599999999997</v>
      </c>
      <c r="I498" s="25" t="str">
        <f>VLOOKUP(B498,'FOLHA RESUMIDA'!C:D,2,0)</f>
        <v>ITAMAR MARIA SILVA DE MELO</v>
      </c>
    </row>
    <row r="499" spans="1:13" x14ac:dyDescent="0.2">
      <c r="A499" s="107">
        <v>1</v>
      </c>
      <c r="B499" s="107">
        <v>3404</v>
      </c>
      <c r="C499" s="105" t="s">
        <v>636</v>
      </c>
      <c r="D499" s="109">
        <v>1265.98</v>
      </c>
      <c r="E499" s="44">
        <f t="shared" si="14"/>
        <v>98.849999999999909</v>
      </c>
      <c r="F499" s="61">
        <f>IFERROR(VLOOKUP(B499,Plan1!B:D,3,0),"0,00")</f>
        <v>430.43</v>
      </c>
      <c r="G499" s="114">
        <v>736.7</v>
      </c>
      <c r="H499" s="44">
        <f t="shared" si="15"/>
        <v>1167.1300000000001</v>
      </c>
      <c r="I499" s="25" t="str">
        <f>VLOOKUP(B499,'FOLHA RESUMIDA'!C:D,2,0)</f>
        <v>HEBER FILIPE CABRAL DE MELO</v>
      </c>
    </row>
    <row r="500" spans="1:13" x14ac:dyDescent="0.2">
      <c r="A500" s="107">
        <v>1</v>
      </c>
      <c r="B500" s="107">
        <v>3405</v>
      </c>
      <c r="C500" s="105" t="s">
        <v>643</v>
      </c>
      <c r="D500" s="109">
        <v>4020.9</v>
      </c>
      <c r="E500" s="44">
        <f t="shared" si="14"/>
        <v>520.7199999999998</v>
      </c>
      <c r="F500" s="61">
        <f>IFERROR(VLOOKUP(B500,Plan1!B:D,3,0),"0,00")</f>
        <v>1291.3</v>
      </c>
      <c r="G500" s="114">
        <v>2208.88</v>
      </c>
      <c r="H500" s="44">
        <f t="shared" si="15"/>
        <v>3500.1800000000003</v>
      </c>
      <c r="I500" s="25" t="str">
        <f>VLOOKUP(B500,'FOLHA RESUMIDA'!C:D,2,0)</f>
        <v>LUCIANA MARINHO DE ALBUQUERQUE</v>
      </c>
    </row>
    <row r="501" spans="1:13" x14ac:dyDescent="0.2">
      <c r="A501" s="107">
        <v>1</v>
      </c>
      <c r="B501" s="107">
        <v>8249</v>
      </c>
      <c r="C501" s="105" t="s">
        <v>399</v>
      </c>
      <c r="D501" s="109">
        <v>2742.96</v>
      </c>
      <c r="E501" s="44">
        <f t="shared" si="14"/>
        <v>1775.8200000000002</v>
      </c>
      <c r="F501" s="61">
        <f>IFERROR(VLOOKUP(B501,Plan1!B:D,3,0),"0,00")</f>
        <v>932.61</v>
      </c>
      <c r="G501" s="114">
        <v>34.53</v>
      </c>
      <c r="H501" s="44">
        <f t="shared" si="15"/>
        <v>967.14</v>
      </c>
      <c r="I501" s="25" t="str">
        <f>VLOOKUP(B501,'FOLHA RESUMIDA'!C:D,2,0)</f>
        <v>SELMA BEZERRA DE CARVALHO</v>
      </c>
    </row>
    <row r="502" spans="1:13" x14ac:dyDescent="0.2">
      <c r="A502" s="106" t="s">
        <v>469</v>
      </c>
      <c r="B502" s="106"/>
      <c r="C502" s="106"/>
      <c r="D502" s="110">
        <v>2001986.6199999985</v>
      </c>
      <c r="E502" s="44">
        <f t="shared" si="14"/>
        <v>1330372.9699999986</v>
      </c>
      <c r="F502" s="61" t="str">
        <f>IFERROR(VLOOKUP(B502,Plan1!B:D,3,0),"0,00")</f>
        <v>0,00</v>
      </c>
      <c r="G502" s="115">
        <v>671613.64999999991</v>
      </c>
      <c r="H502" s="44">
        <f t="shared" si="15"/>
        <v>671613.64999999991</v>
      </c>
      <c r="I502" s="25" t="e">
        <f>VLOOKUP(B502,'FOLHA RESUMIDA'!C:D,2,0)</f>
        <v>#N/A</v>
      </c>
    </row>
    <row r="503" spans="1:13" s="24" customFormat="1" x14ac:dyDescent="0.2">
      <c r="A503" s="103"/>
      <c r="B503" s="103"/>
      <c r="C503" s="103"/>
      <c r="D503" s="111">
        <v>2001986.62</v>
      </c>
      <c r="E503" s="44">
        <f t="shared" si="14"/>
        <v>766424.86999999871</v>
      </c>
      <c r="F503" s="61">
        <f>SUM(F5:F502)</f>
        <v>563948.10000000149</v>
      </c>
      <c r="G503" s="116">
        <v>671613.65</v>
      </c>
      <c r="H503" s="44">
        <f>F503+G503</f>
        <v>1235561.7500000014</v>
      </c>
      <c r="I503" s="32" t="e">
        <f>VLOOKUP(B503,'FOLHA RESUMIDA'!C:D,2,0)</f>
        <v>#N/A</v>
      </c>
      <c r="L503" s="7"/>
      <c r="M503" s="7"/>
    </row>
    <row r="504" spans="1:13" s="24" customFormat="1" x14ac:dyDescent="0.2">
      <c r="A504" s="69"/>
      <c r="B504" s="69"/>
      <c r="C504" s="69"/>
      <c r="D504" s="59"/>
      <c r="E504" s="59"/>
      <c r="F504" s="59"/>
      <c r="G504" s="59"/>
      <c r="H504" s="59"/>
      <c r="I504" s="32"/>
      <c r="L504" s="7"/>
      <c r="M504" s="7"/>
    </row>
    <row r="505" spans="1:13" x14ac:dyDescent="0.2">
      <c r="A505" s="1"/>
      <c r="B505" s="1"/>
      <c r="C505" s="58"/>
      <c r="D505" s="60"/>
      <c r="F505" s="61"/>
      <c r="G505" s="60"/>
    </row>
    <row r="506" spans="1:13" x14ac:dyDescent="0.2">
      <c r="F506" s="61"/>
    </row>
  </sheetData>
  <autoFilter ref="A4:I504" xr:uid="{00000000-0009-0000-0000-000004000000}"/>
  <sortState xmlns:xlrd2="http://schemas.microsoft.com/office/spreadsheetml/2017/richdata2"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72"/>
  <sheetViews>
    <sheetView topLeftCell="A452" workbookViewId="0">
      <selection activeCell="A473" sqref="A473:XFD481"/>
    </sheetView>
  </sheetViews>
  <sheetFormatPr defaultRowHeight="12" x14ac:dyDescent="0.2"/>
  <cols>
    <col min="1" max="1" width="5.140625" style="31" customWidth="1"/>
    <col min="2" max="2" width="8" style="31" bestFit="1" customWidth="1"/>
    <col min="3" max="3" width="34.28515625" style="31" bestFit="1" customWidth="1"/>
    <col min="4" max="4" width="16.28515625" style="59" customWidth="1"/>
    <col min="5" max="5" width="31.7109375" style="23" bestFit="1" customWidth="1"/>
    <col min="6" max="16384" width="9.140625" style="23"/>
  </cols>
  <sheetData>
    <row r="2" spans="1:5" x14ac:dyDescent="0.2">
      <c r="A2" s="118" t="s">
        <v>670</v>
      </c>
      <c r="B2" s="117"/>
      <c r="C2" s="117"/>
      <c r="D2" s="117"/>
    </row>
    <row r="4" spans="1:5" x14ac:dyDescent="0.2">
      <c r="A4" s="118" t="s">
        <v>0</v>
      </c>
      <c r="B4" s="118" t="s">
        <v>1</v>
      </c>
      <c r="C4" s="118" t="s">
        <v>2</v>
      </c>
      <c r="D4" s="122" t="s">
        <v>541</v>
      </c>
    </row>
    <row r="5" spans="1:5" x14ac:dyDescent="0.2">
      <c r="A5" s="121">
        <v>1</v>
      </c>
      <c r="B5" s="121">
        <v>200</v>
      </c>
      <c r="C5" s="119" t="s">
        <v>3</v>
      </c>
      <c r="D5" s="123">
        <v>1483.96</v>
      </c>
      <c r="E5" s="23" t="str">
        <f>IFERROR(VLOOKUP(B5,MAIO!B:C,2,0),"")</f>
        <v>MARIA DO CARMO DE SOUSA</v>
      </c>
    </row>
    <row r="6" spans="1:5" x14ac:dyDescent="0.2">
      <c r="A6" s="121">
        <v>1</v>
      </c>
      <c r="B6" s="121">
        <v>397</v>
      </c>
      <c r="C6" s="119" t="s">
        <v>4</v>
      </c>
      <c r="D6" s="123">
        <v>1544.72</v>
      </c>
      <c r="E6" s="23" t="str">
        <f>IFERROR(VLOOKUP(B6,MAIO!B:C,2,0),"")</f>
        <v>MARIA AMARA MEDEIROS</v>
      </c>
    </row>
    <row r="7" spans="1:5" x14ac:dyDescent="0.2">
      <c r="A7" s="121">
        <v>1</v>
      </c>
      <c r="B7" s="121">
        <v>508</v>
      </c>
      <c r="C7" s="119" t="s">
        <v>5</v>
      </c>
      <c r="D7" s="123">
        <v>1569.97</v>
      </c>
      <c r="E7" s="23" t="str">
        <f>IFERROR(VLOOKUP(B7,MAIO!B:C,2,0),"")</f>
        <v>SANDRA EMIDIO PEREIRA</v>
      </c>
    </row>
    <row r="8" spans="1:5" x14ac:dyDescent="0.2">
      <c r="A8" s="121">
        <v>1</v>
      </c>
      <c r="B8" s="121">
        <v>510</v>
      </c>
      <c r="C8" s="119" t="s">
        <v>6</v>
      </c>
      <c r="D8" s="123">
        <v>1272.28</v>
      </c>
      <c r="E8" s="23" t="str">
        <f>IFERROR(VLOOKUP(B8,MAIO!B:C,2,0),"")</f>
        <v>FRANCISCO FERREIRA DE SOUSA</v>
      </c>
    </row>
    <row r="9" spans="1:5" x14ac:dyDescent="0.2">
      <c r="A9" s="121">
        <v>1</v>
      </c>
      <c r="B9" s="121">
        <v>542</v>
      </c>
      <c r="C9" s="119" t="s">
        <v>7</v>
      </c>
      <c r="D9" s="123">
        <v>611.98</v>
      </c>
      <c r="E9" s="23" t="str">
        <f>IFERROR(VLOOKUP(B9,MAIO!B:C,2,0),"")</f>
        <v>ANA MARTA MARCELINO DA SILVA</v>
      </c>
    </row>
    <row r="10" spans="1:5" x14ac:dyDescent="0.2">
      <c r="A10" s="121">
        <v>1</v>
      </c>
      <c r="B10" s="121">
        <v>788</v>
      </c>
      <c r="C10" s="119" t="s">
        <v>8</v>
      </c>
      <c r="D10" s="123">
        <v>1036.01</v>
      </c>
      <c r="E10" s="23" t="str">
        <f>IFERROR(VLOOKUP(B10,MAIO!B:C,2,0),"")</f>
        <v>IVONEIDE FRANCISCA S ALMEIDA</v>
      </c>
    </row>
    <row r="11" spans="1:5" x14ac:dyDescent="0.2">
      <c r="A11" s="121">
        <v>1</v>
      </c>
      <c r="B11" s="121">
        <v>830</v>
      </c>
      <c r="C11" s="119" t="s">
        <v>10</v>
      </c>
      <c r="D11" s="123">
        <v>1546.47</v>
      </c>
      <c r="E11" s="23" t="str">
        <f>IFERROR(VLOOKUP(B11,MAIO!B:C,2,0),"")</f>
        <v>CARLOS ANTONIO DA SILVA</v>
      </c>
    </row>
    <row r="12" spans="1:5" x14ac:dyDescent="0.2">
      <c r="A12" s="121">
        <v>1</v>
      </c>
      <c r="B12" s="121">
        <v>863</v>
      </c>
      <c r="C12" s="119" t="s">
        <v>11</v>
      </c>
      <c r="D12" s="123">
        <v>784.35</v>
      </c>
      <c r="E12" s="23" t="str">
        <f>IFERROR(VLOOKUP(B12,MAIO!B:C,2,0),"")</f>
        <v>JOSE AMARO DOS SANTOS</v>
      </c>
    </row>
    <row r="13" spans="1:5" x14ac:dyDescent="0.2">
      <c r="A13" s="121">
        <v>1</v>
      </c>
      <c r="B13" s="121">
        <v>871</v>
      </c>
      <c r="C13" s="119" t="s">
        <v>12</v>
      </c>
      <c r="D13" s="123">
        <v>1663.01</v>
      </c>
      <c r="E13" s="23" t="str">
        <f>IFERROR(VLOOKUP(B13,MAIO!B:C,2,0),"")</f>
        <v>MARIA LUISA P DE LEMOS</v>
      </c>
    </row>
    <row r="14" spans="1:5" x14ac:dyDescent="0.2">
      <c r="A14" s="121">
        <v>1</v>
      </c>
      <c r="B14" s="121">
        <v>897</v>
      </c>
      <c r="C14" s="119" t="s">
        <v>13</v>
      </c>
      <c r="D14" s="123">
        <v>172.15</v>
      </c>
      <c r="E14" s="23" t="str">
        <f>IFERROR(VLOOKUP(B14,MAIO!B:C,2,0),"")</f>
        <v>EUNICE DE ASSIS CALIXTO</v>
      </c>
    </row>
    <row r="15" spans="1:5" x14ac:dyDescent="0.2">
      <c r="A15" s="121">
        <v>1</v>
      </c>
      <c r="B15" s="121">
        <v>996</v>
      </c>
      <c r="C15" s="119" t="s">
        <v>14</v>
      </c>
      <c r="D15" s="123">
        <v>1216.79</v>
      </c>
      <c r="E15" s="23" t="str">
        <f>IFERROR(VLOOKUP(B15,MAIO!B:C,2,0),"")</f>
        <v>FIRMINO SIQUEIRA DA SILVA</v>
      </c>
    </row>
    <row r="16" spans="1:5" x14ac:dyDescent="0.2">
      <c r="A16" s="121">
        <v>1</v>
      </c>
      <c r="B16" s="121">
        <v>1008</v>
      </c>
      <c r="C16" s="119" t="s">
        <v>15</v>
      </c>
      <c r="D16" s="123">
        <v>677.54</v>
      </c>
      <c r="E16" s="23" t="str">
        <f>IFERROR(VLOOKUP(B16,MAIO!B:C,2,0),"")</f>
        <v>MARIO JOSE DO NASCIMENTO</v>
      </c>
    </row>
    <row r="17" spans="1:5" x14ac:dyDescent="0.2">
      <c r="A17" s="121">
        <v>1</v>
      </c>
      <c r="B17" s="121">
        <v>1037</v>
      </c>
      <c r="C17" s="119" t="s">
        <v>16</v>
      </c>
      <c r="D17" s="123">
        <v>1158.8499999999999</v>
      </c>
      <c r="E17" s="23" t="str">
        <f>IFERROR(VLOOKUP(B17,MAIO!B:C,2,0),"")</f>
        <v>DAVI INACIO FILHO</v>
      </c>
    </row>
    <row r="18" spans="1:5" x14ac:dyDescent="0.2">
      <c r="A18" s="121">
        <v>1</v>
      </c>
      <c r="B18" s="121">
        <v>1051</v>
      </c>
      <c r="C18" s="119" t="s">
        <v>17</v>
      </c>
      <c r="D18" s="123">
        <v>6230.98</v>
      </c>
      <c r="E18" s="23" t="str">
        <f>IFERROR(VLOOKUP(B18,MAIO!B:C,2,0),"")</f>
        <v>GEORGE HAROLD DE B  WALMSLEY</v>
      </c>
    </row>
    <row r="19" spans="1:5" x14ac:dyDescent="0.2">
      <c r="A19" s="121">
        <v>1</v>
      </c>
      <c r="B19" s="121">
        <v>1056</v>
      </c>
      <c r="C19" s="119" t="s">
        <v>18</v>
      </c>
      <c r="D19" s="123">
        <v>1402.69</v>
      </c>
      <c r="E19" s="23" t="str">
        <f>IFERROR(VLOOKUP(B19,MAIO!B:C,2,0),"")</f>
        <v>VALERIA MARIA DA SILVA</v>
      </c>
    </row>
    <row r="20" spans="1:5" x14ac:dyDescent="0.2">
      <c r="A20" s="121">
        <v>1</v>
      </c>
      <c r="B20" s="121">
        <v>1071</v>
      </c>
      <c r="C20" s="119" t="s">
        <v>19</v>
      </c>
      <c r="D20" s="123">
        <v>645.29</v>
      </c>
      <c r="E20" s="23" t="str">
        <f>IFERROR(VLOOKUP(B20,MAIO!B:C,2,0),"")</f>
        <v>MARIA JOSE DA HORA</v>
      </c>
    </row>
    <row r="21" spans="1:5" x14ac:dyDescent="0.2">
      <c r="A21" s="121">
        <v>1</v>
      </c>
      <c r="B21" s="121">
        <v>1080</v>
      </c>
      <c r="C21" s="119" t="s">
        <v>20</v>
      </c>
      <c r="D21" s="123">
        <v>1272.28</v>
      </c>
      <c r="E21" s="23" t="str">
        <f>IFERROR(VLOOKUP(B21,MAIO!B:C,2,0),"")</f>
        <v>VALDIRENE ANDRE PEREIRA</v>
      </c>
    </row>
    <row r="22" spans="1:5" x14ac:dyDescent="0.2">
      <c r="A22" s="121">
        <v>1</v>
      </c>
      <c r="B22" s="121">
        <v>1099</v>
      </c>
      <c r="C22" s="119" t="s">
        <v>21</v>
      </c>
      <c r="D22" s="123">
        <v>1158.8499999999999</v>
      </c>
      <c r="E22" s="23" t="str">
        <f>IFERROR(VLOOKUP(B22,MAIO!B:C,2,0),"")</f>
        <v>VALERIA DA SILVA SOUZA</v>
      </c>
    </row>
    <row r="23" spans="1:5" x14ac:dyDescent="0.2">
      <c r="A23" s="121">
        <v>1</v>
      </c>
      <c r="B23" s="121">
        <v>1126</v>
      </c>
      <c r="C23" s="119" t="s">
        <v>22</v>
      </c>
      <c r="D23" s="123">
        <v>1989.14</v>
      </c>
      <c r="E23" s="23" t="str">
        <f>IFERROR(VLOOKUP(B23,MAIO!B:C,2,0),"")</f>
        <v>ALUISIO GOMES FERREIRA FILHO</v>
      </c>
    </row>
    <row r="24" spans="1:5" x14ac:dyDescent="0.2">
      <c r="A24" s="121">
        <v>10</v>
      </c>
      <c r="B24" s="121">
        <v>1135</v>
      </c>
      <c r="C24" s="119" t="s">
        <v>400</v>
      </c>
      <c r="D24" s="123">
        <v>1046.71</v>
      </c>
      <c r="E24" s="23" t="str">
        <f>IFERROR(VLOOKUP(B24,MAIO!B:C,2,0),"")</f>
        <v>ANTONIO LUIZ DOS SANTOS</v>
      </c>
    </row>
    <row r="25" spans="1:5" x14ac:dyDescent="0.2">
      <c r="A25" s="121">
        <v>1</v>
      </c>
      <c r="B25" s="121">
        <v>1159</v>
      </c>
      <c r="C25" s="119" t="s">
        <v>23</v>
      </c>
      <c r="D25" s="123">
        <v>516.44000000000005</v>
      </c>
      <c r="E25" s="23" t="str">
        <f>IFERROR(VLOOKUP(B25,MAIO!B:C,2,0),"")</f>
        <v>VERA LUCIA MARIA C  DA SILVA</v>
      </c>
    </row>
    <row r="26" spans="1:5" x14ac:dyDescent="0.2">
      <c r="A26" s="121">
        <v>1</v>
      </c>
      <c r="B26" s="121">
        <v>1164</v>
      </c>
      <c r="C26" s="119" t="s">
        <v>24</v>
      </c>
      <c r="D26" s="123">
        <v>1623.78</v>
      </c>
      <c r="E26" s="23" t="str">
        <f>IFERROR(VLOOKUP(B26,MAIO!B:C,2,0),"")</f>
        <v>TERESINHA MARIA DE F  FELIX</v>
      </c>
    </row>
    <row r="27" spans="1:5" x14ac:dyDescent="0.2">
      <c r="A27" s="121">
        <v>1</v>
      </c>
      <c r="B27" s="121">
        <v>1169</v>
      </c>
      <c r="C27" s="119" t="s">
        <v>25</v>
      </c>
      <c r="D27" s="123">
        <v>1001.05</v>
      </c>
      <c r="E27" s="23" t="str">
        <f>IFERROR(VLOOKUP(B27,MAIO!B:C,2,0),"")</f>
        <v>MARIA DO CARMO SANTOS</v>
      </c>
    </row>
    <row r="28" spans="1:5" x14ac:dyDescent="0.2">
      <c r="A28" s="121">
        <v>1</v>
      </c>
      <c r="B28" s="121">
        <v>1177</v>
      </c>
      <c r="C28" s="119" t="s">
        <v>26</v>
      </c>
      <c r="D28" s="123">
        <v>1154</v>
      </c>
      <c r="E28" s="23" t="str">
        <f>IFERROR(VLOOKUP(B28,MAIO!B:C,2,0),"")</f>
        <v>SELMA MARIA P DO NASCIMENTO</v>
      </c>
    </row>
    <row r="29" spans="1:5" x14ac:dyDescent="0.2">
      <c r="A29" s="121">
        <v>1</v>
      </c>
      <c r="B29" s="121">
        <v>1221</v>
      </c>
      <c r="C29" s="119" t="s">
        <v>27</v>
      </c>
      <c r="D29" s="123">
        <v>2950.48</v>
      </c>
      <c r="E29" s="23" t="str">
        <f>IFERROR(VLOOKUP(B29,MAIO!B:C,2,0),"")</f>
        <v>JOSE CARLOS TENORIO DE MELO</v>
      </c>
    </row>
    <row r="30" spans="1:5" x14ac:dyDescent="0.2">
      <c r="A30" s="121">
        <v>1</v>
      </c>
      <c r="B30" s="121">
        <v>1229</v>
      </c>
      <c r="C30" s="119" t="s">
        <v>28</v>
      </c>
      <c r="D30" s="123">
        <v>1216.79</v>
      </c>
      <c r="E30" s="23" t="str">
        <f>IFERROR(VLOOKUP(B30,MAIO!B:C,2,0),"")</f>
        <v>IVANETE RODRIGUES DOS SANTOS</v>
      </c>
    </row>
    <row r="31" spans="1:5" x14ac:dyDescent="0.2">
      <c r="A31" s="121">
        <v>1</v>
      </c>
      <c r="B31" s="121">
        <v>1243</v>
      </c>
      <c r="C31" s="119" t="s">
        <v>29</v>
      </c>
      <c r="D31" s="123">
        <v>784.35</v>
      </c>
      <c r="E31" s="23" t="str">
        <f>IFERROR(VLOOKUP(B31,MAIO!B:C,2,0),"")</f>
        <v>MARIA EUGENIA VILARIM LIMA</v>
      </c>
    </row>
    <row r="32" spans="1:5" x14ac:dyDescent="0.2">
      <c r="A32" s="121">
        <v>1</v>
      </c>
      <c r="B32" s="121">
        <v>1258</v>
      </c>
      <c r="C32" s="119" t="s">
        <v>30</v>
      </c>
      <c r="D32" s="123">
        <v>1880.01</v>
      </c>
      <c r="E32" s="23" t="str">
        <f>IFERROR(VLOOKUP(B32,MAIO!B:C,2,0),"")</f>
        <v>ADIGALENE RODRIGUES DA SILVA</v>
      </c>
    </row>
    <row r="33" spans="1:5" x14ac:dyDescent="0.2">
      <c r="A33" s="121">
        <v>1</v>
      </c>
      <c r="B33" s="121">
        <v>1267</v>
      </c>
      <c r="C33" s="119" t="s">
        <v>31</v>
      </c>
      <c r="D33" s="123">
        <v>6363.5</v>
      </c>
      <c r="E33" s="23" t="str">
        <f>IFERROR(VLOOKUP(B33,MAIO!B:C,2,0),"")</f>
        <v>MARCO AURELIO O DE OLIVEIRA</v>
      </c>
    </row>
    <row r="34" spans="1:5" x14ac:dyDescent="0.2">
      <c r="A34" s="121">
        <v>1</v>
      </c>
      <c r="B34" s="121">
        <v>1269</v>
      </c>
      <c r="C34" s="119" t="s">
        <v>32</v>
      </c>
      <c r="D34" s="123">
        <v>585.29</v>
      </c>
      <c r="E34" s="23" t="str">
        <f>IFERROR(VLOOKUP(B34,MAIO!B:C,2,0),"")</f>
        <v>VALDECY FERREIRA DA COSTA</v>
      </c>
    </row>
    <row r="35" spans="1:5" x14ac:dyDescent="0.2">
      <c r="A35" s="121">
        <v>1</v>
      </c>
      <c r="B35" s="121">
        <v>1328</v>
      </c>
      <c r="C35" s="119" t="s">
        <v>33</v>
      </c>
      <c r="D35" s="123">
        <v>1154</v>
      </c>
      <c r="E35" s="23" t="str">
        <f>IFERROR(VLOOKUP(B35,MAIO!B:C,2,0),"")</f>
        <v>LIZETE ALFREDINA DA SILVA</v>
      </c>
    </row>
    <row r="36" spans="1:5" x14ac:dyDescent="0.2">
      <c r="A36" s="121">
        <v>1</v>
      </c>
      <c r="B36" s="121">
        <v>1330</v>
      </c>
      <c r="C36" s="119" t="s">
        <v>34</v>
      </c>
      <c r="D36" s="123">
        <v>1051.1099999999999</v>
      </c>
      <c r="E36" s="23" t="str">
        <f>IFERROR(VLOOKUP(B36,MAIO!B:C,2,0),"")</f>
        <v>IVANISE MARIA DA LUZ SANTOS</v>
      </c>
    </row>
    <row r="37" spans="1:5" x14ac:dyDescent="0.2">
      <c r="A37" s="121">
        <v>1</v>
      </c>
      <c r="B37" s="121">
        <v>1333</v>
      </c>
      <c r="C37" s="119" t="s">
        <v>35</v>
      </c>
      <c r="D37" s="123">
        <v>1158.8499999999999</v>
      </c>
      <c r="E37" s="23" t="str">
        <f>IFERROR(VLOOKUP(B37,MAIO!B:C,2,0),"")</f>
        <v>JORGE CUNHA OLIVEIRA</v>
      </c>
    </row>
    <row r="38" spans="1:5" x14ac:dyDescent="0.2">
      <c r="A38" s="121">
        <v>1</v>
      </c>
      <c r="B38" s="121">
        <v>1337</v>
      </c>
      <c r="C38" s="119" t="s">
        <v>36</v>
      </c>
      <c r="D38" s="123">
        <v>1437.43</v>
      </c>
      <c r="E38" s="23" t="str">
        <f>IFERROR(VLOOKUP(B38,MAIO!B:C,2,0),"")</f>
        <v>ROSILDA BARBOSA DOS SANTOS</v>
      </c>
    </row>
    <row r="39" spans="1:5" x14ac:dyDescent="0.2">
      <c r="A39" s="121">
        <v>1</v>
      </c>
      <c r="B39" s="121">
        <v>1363</v>
      </c>
      <c r="C39" s="119" t="s">
        <v>37</v>
      </c>
      <c r="D39" s="123">
        <v>1513.33</v>
      </c>
      <c r="E39" s="23" t="str">
        <f>IFERROR(VLOOKUP(B39,MAIO!B:C,2,0),"")</f>
        <v>JOSE CARLOS FERREIRA DE ARRUDA</v>
      </c>
    </row>
    <row r="40" spans="1:5" x14ac:dyDescent="0.2">
      <c r="A40" s="121">
        <v>1</v>
      </c>
      <c r="B40" s="121">
        <v>1369</v>
      </c>
      <c r="C40" s="119" t="s">
        <v>38</v>
      </c>
      <c r="D40" s="123">
        <v>781.07</v>
      </c>
      <c r="E40" s="23" t="str">
        <f>IFERROR(VLOOKUP(B40,MAIO!B:C,2,0),"")</f>
        <v>ELIANE BATISTA DE CASTILHO</v>
      </c>
    </row>
    <row r="41" spans="1:5" x14ac:dyDescent="0.2">
      <c r="A41" s="121">
        <v>1</v>
      </c>
      <c r="B41" s="121">
        <v>1393</v>
      </c>
      <c r="C41" s="119" t="s">
        <v>39</v>
      </c>
      <c r="D41" s="123">
        <v>1154</v>
      </c>
      <c r="E41" s="23" t="str">
        <f>IFERROR(VLOOKUP(B41,MAIO!B:C,2,0),"")</f>
        <v>MANOEL CORREIA DOS SANTOS</v>
      </c>
    </row>
    <row r="42" spans="1:5" x14ac:dyDescent="0.2">
      <c r="A42" s="121">
        <v>1</v>
      </c>
      <c r="B42" s="121">
        <v>1413</v>
      </c>
      <c r="C42" s="119" t="s">
        <v>40</v>
      </c>
      <c r="D42" s="123">
        <v>7759.82</v>
      </c>
      <c r="E42" s="23" t="str">
        <f>IFERROR(VLOOKUP(B42,MAIO!B:C,2,0),"")</f>
        <v>LEDUAR GUEDES DE LIMA</v>
      </c>
    </row>
    <row r="43" spans="1:5" x14ac:dyDescent="0.2">
      <c r="A43" s="121">
        <v>1</v>
      </c>
      <c r="B43" s="121">
        <v>1418</v>
      </c>
      <c r="C43" s="119" t="s">
        <v>41</v>
      </c>
      <c r="D43" s="123">
        <v>1402.69</v>
      </c>
      <c r="E43" s="23" t="str">
        <f>IFERROR(VLOOKUP(B43,MAIO!B:C,2,0),"")</f>
        <v>ELVIS GOMES PEREIRA</v>
      </c>
    </row>
    <row r="44" spans="1:5" x14ac:dyDescent="0.2">
      <c r="A44" s="121">
        <v>1</v>
      </c>
      <c r="B44" s="121">
        <v>1427</v>
      </c>
      <c r="C44" s="119" t="s">
        <v>42</v>
      </c>
      <c r="D44" s="123">
        <v>4137.6899999999996</v>
      </c>
      <c r="E44" s="23" t="str">
        <f>IFERROR(VLOOKUP(B44,MAIO!B:C,2,0),"")</f>
        <v>ANA MARIA ELOI DA H  DA SILVA</v>
      </c>
    </row>
    <row r="45" spans="1:5" x14ac:dyDescent="0.2">
      <c r="A45" s="121">
        <v>1</v>
      </c>
      <c r="B45" s="121">
        <v>1429</v>
      </c>
      <c r="C45" s="119" t="s">
        <v>43</v>
      </c>
      <c r="D45" s="123">
        <v>1509.28</v>
      </c>
      <c r="E45" s="23" t="str">
        <f>IFERROR(VLOOKUP(B45,MAIO!B:C,2,0),"")</f>
        <v>JOSE HENRIQUE DA PAZ</v>
      </c>
    </row>
    <row r="46" spans="1:5" x14ac:dyDescent="0.2">
      <c r="A46" s="121">
        <v>1</v>
      </c>
      <c r="B46" s="121">
        <v>1454</v>
      </c>
      <c r="C46" s="119" t="s">
        <v>44</v>
      </c>
      <c r="D46" s="123">
        <v>1381.88</v>
      </c>
      <c r="E46" s="23" t="str">
        <f>IFERROR(VLOOKUP(B46,MAIO!B:C,2,0),"")</f>
        <v>MAURICIO LOPES DA SILVA</v>
      </c>
    </row>
    <row r="47" spans="1:5" x14ac:dyDescent="0.2">
      <c r="A47" s="121">
        <v>1</v>
      </c>
      <c r="B47" s="121">
        <v>1475</v>
      </c>
      <c r="C47" s="119" t="s">
        <v>45</v>
      </c>
      <c r="D47" s="123">
        <v>1154</v>
      </c>
      <c r="E47" s="23" t="str">
        <f>IFERROR(VLOOKUP(B47,MAIO!B:C,2,0),"")</f>
        <v>MARTA ARAUJO DA F  SANTANA</v>
      </c>
    </row>
    <row r="48" spans="1:5" x14ac:dyDescent="0.2">
      <c r="A48" s="121">
        <v>1</v>
      </c>
      <c r="B48" s="121">
        <v>1483</v>
      </c>
      <c r="C48" s="119" t="s">
        <v>46</v>
      </c>
      <c r="D48" s="123">
        <v>189.79</v>
      </c>
      <c r="E48" s="23" t="str">
        <f>IFERROR(VLOOKUP(B48,MAIO!B:C,2,0),"")</f>
        <v>REGINA LEANDRO SANTOS DE LIMA</v>
      </c>
    </row>
    <row r="49" spans="1:5" x14ac:dyDescent="0.2">
      <c r="A49" s="121">
        <v>1</v>
      </c>
      <c r="B49" s="121">
        <v>1522</v>
      </c>
      <c r="C49" s="119" t="s">
        <v>47</v>
      </c>
      <c r="D49" s="123">
        <v>557.42999999999995</v>
      </c>
      <c r="E49" s="23" t="str">
        <f>IFERROR(VLOOKUP(B49,MAIO!B:C,2,0),"")</f>
        <v>TEREZINHA P  DA SILVA CORREIA</v>
      </c>
    </row>
    <row r="50" spans="1:5" x14ac:dyDescent="0.2">
      <c r="A50" s="121">
        <v>1</v>
      </c>
      <c r="B50" s="121">
        <v>1536</v>
      </c>
      <c r="C50" s="119" t="s">
        <v>48</v>
      </c>
      <c r="D50" s="123">
        <v>1046.71</v>
      </c>
      <c r="E50" s="23" t="str">
        <f>IFERROR(VLOOKUP(B50,MAIO!B:C,2,0),"")</f>
        <v>MARIA ADRIAO DA SILVA</v>
      </c>
    </row>
    <row r="51" spans="1:5" x14ac:dyDescent="0.2">
      <c r="A51" s="121">
        <v>1</v>
      </c>
      <c r="B51" s="121">
        <v>1545</v>
      </c>
      <c r="C51" s="119" t="s">
        <v>49</v>
      </c>
      <c r="D51" s="123">
        <v>1251.08</v>
      </c>
      <c r="E51" s="23" t="str">
        <f>IFERROR(VLOOKUP(B51,MAIO!B:C,2,0),"")</f>
        <v>HERON VILAR DE ANDRADE</v>
      </c>
    </row>
    <row r="52" spans="1:5" x14ac:dyDescent="0.2">
      <c r="A52" s="121">
        <v>1</v>
      </c>
      <c r="B52" s="121">
        <v>1549</v>
      </c>
      <c r="C52" s="119" t="s">
        <v>50</v>
      </c>
      <c r="D52" s="123">
        <v>1211.7</v>
      </c>
      <c r="E52" s="23" t="str">
        <f>IFERROR(VLOOKUP(B52,MAIO!B:C,2,0),"")</f>
        <v>JOSE JOAQUIM DA SILVA FILHO</v>
      </c>
    </row>
    <row r="53" spans="1:5" x14ac:dyDescent="0.2">
      <c r="A53" s="121">
        <v>1</v>
      </c>
      <c r="B53" s="121">
        <v>1553</v>
      </c>
      <c r="C53" s="119" t="s">
        <v>51</v>
      </c>
      <c r="D53" s="123">
        <v>1158.8499999999999</v>
      </c>
      <c r="E53" s="23" t="str">
        <f>IFERROR(VLOOKUP(B53,MAIO!B:C,2,0),"")</f>
        <v>MARIA DO CARMO A DOS SANTOS</v>
      </c>
    </row>
    <row r="54" spans="1:5" x14ac:dyDescent="0.2">
      <c r="A54" s="121">
        <v>1</v>
      </c>
      <c r="B54" s="121">
        <v>1554</v>
      </c>
      <c r="C54" s="119" t="s">
        <v>52</v>
      </c>
      <c r="D54" s="123">
        <v>1790.23</v>
      </c>
      <c r="E54" s="23" t="str">
        <f>IFERROR(VLOOKUP(B54,MAIO!B:C,2,0),"")</f>
        <v>SONEIDE P DO NASCIMENTO CORREA</v>
      </c>
    </row>
    <row r="55" spans="1:5" x14ac:dyDescent="0.2">
      <c r="A55" s="121">
        <v>1</v>
      </c>
      <c r="B55" s="121">
        <v>1561</v>
      </c>
      <c r="C55" s="119" t="s">
        <v>53</v>
      </c>
      <c r="D55" s="123">
        <v>557.42999999999995</v>
      </c>
      <c r="E55" s="23" t="str">
        <f>IFERROR(VLOOKUP(B55,MAIO!B:C,2,0),"")</f>
        <v>ANDRE LUIZ MACIEL FERREIRA</v>
      </c>
    </row>
    <row r="56" spans="1:5" x14ac:dyDescent="0.2">
      <c r="A56" s="121">
        <v>1</v>
      </c>
      <c r="B56" s="121">
        <v>1588</v>
      </c>
      <c r="C56" s="119" t="s">
        <v>54</v>
      </c>
      <c r="D56" s="123">
        <v>172.15</v>
      </c>
      <c r="E56" s="23" t="str">
        <f>IFERROR(VLOOKUP(B56,MAIO!B:C,2,0),"")</f>
        <v>MARIA ANDREA DOS SANTOS</v>
      </c>
    </row>
    <row r="57" spans="1:5" x14ac:dyDescent="0.2">
      <c r="A57" s="121">
        <v>1</v>
      </c>
      <c r="B57" s="121">
        <v>1589</v>
      </c>
      <c r="C57" s="119" t="s">
        <v>55</v>
      </c>
      <c r="D57" s="123">
        <v>557.42999999999995</v>
      </c>
      <c r="E57" s="23" t="str">
        <f>IFERROR(VLOOKUP(B57,MAIO!B:C,2,0),"")</f>
        <v>SEVERINA DE SANTANA NEVES</v>
      </c>
    </row>
    <row r="58" spans="1:5" x14ac:dyDescent="0.2">
      <c r="A58" s="121">
        <v>1</v>
      </c>
      <c r="B58" s="121">
        <v>1596</v>
      </c>
      <c r="C58" s="119" t="s">
        <v>56</v>
      </c>
      <c r="D58" s="123">
        <v>784.35</v>
      </c>
      <c r="E58" s="23" t="str">
        <f>IFERROR(VLOOKUP(B58,MAIO!B:C,2,0),"")</f>
        <v>IVANE FRANCISCO DE AZEVEDO</v>
      </c>
    </row>
    <row r="59" spans="1:5" x14ac:dyDescent="0.2">
      <c r="A59" s="121">
        <v>1</v>
      </c>
      <c r="B59" s="121">
        <v>1597</v>
      </c>
      <c r="C59" s="119" t="s">
        <v>57</v>
      </c>
      <c r="D59" s="123">
        <v>1154</v>
      </c>
      <c r="E59" s="23" t="str">
        <f>IFERROR(VLOOKUP(B59,MAIO!B:C,2,0),"")</f>
        <v>DILMA NEUZA DAS MERCES</v>
      </c>
    </row>
    <row r="60" spans="1:5" x14ac:dyDescent="0.2">
      <c r="A60" s="121">
        <v>1</v>
      </c>
      <c r="B60" s="121">
        <v>1631</v>
      </c>
      <c r="C60" s="119" t="s">
        <v>58</v>
      </c>
      <c r="D60" s="123">
        <v>711.43</v>
      </c>
      <c r="E60" s="23" t="str">
        <f>IFERROR(VLOOKUP(B60,MAIO!B:C,2,0),"")</f>
        <v>GERSON MARTINS DA SILVA</v>
      </c>
    </row>
    <row r="61" spans="1:5" x14ac:dyDescent="0.2">
      <c r="A61" s="121">
        <v>1</v>
      </c>
      <c r="B61" s="121">
        <v>1641</v>
      </c>
      <c r="C61" s="119" t="s">
        <v>59</v>
      </c>
      <c r="D61" s="123">
        <v>711.43</v>
      </c>
      <c r="E61" s="23" t="str">
        <f>IFERROR(VLOOKUP(B61,MAIO!B:C,2,0),"")</f>
        <v>JOAO FELICIANO ALVES</v>
      </c>
    </row>
    <row r="62" spans="1:5" x14ac:dyDescent="0.2">
      <c r="A62" s="121">
        <v>1</v>
      </c>
      <c r="B62" s="121">
        <v>1650</v>
      </c>
      <c r="C62" s="119" t="s">
        <v>60</v>
      </c>
      <c r="D62" s="123">
        <v>284.69</v>
      </c>
      <c r="E62" s="23" t="str">
        <f>IFERROR(VLOOKUP(B62,MAIO!B:C,2,0),"")</f>
        <v>JANETE MARIA DA SILVA</v>
      </c>
    </row>
    <row r="63" spans="1:5" x14ac:dyDescent="0.2">
      <c r="A63" s="121">
        <v>1</v>
      </c>
      <c r="B63" s="121">
        <v>1652</v>
      </c>
      <c r="C63" s="119" t="s">
        <v>61</v>
      </c>
      <c r="D63" s="123">
        <v>645.29</v>
      </c>
      <c r="E63" s="23" t="str">
        <f>IFERROR(VLOOKUP(B63,MAIO!B:C,2,0),"")</f>
        <v>ROMILDO NUNES DIAS</v>
      </c>
    </row>
    <row r="64" spans="1:5" x14ac:dyDescent="0.2">
      <c r="A64" s="121">
        <v>1</v>
      </c>
      <c r="B64" s="121">
        <v>1665</v>
      </c>
      <c r="C64" s="119" t="s">
        <v>62</v>
      </c>
      <c r="D64" s="123">
        <v>711.43</v>
      </c>
      <c r="E64" s="23" t="str">
        <f>IFERROR(VLOOKUP(B64,MAIO!B:C,2,0),"")</f>
        <v>LUZIA BERNARDO DE SOUSA</v>
      </c>
    </row>
    <row r="65" spans="1:5" x14ac:dyDescent="0.2">
      <c r="A65" s="121">
        <v>1</v>
      </c>
      <c r="B65" s="121">
        <v>1672</v>
      </c>
      <c r="C65" s="119" t="s">
        <v>63</v>
      </c>
      <c r="D65" s="123">
        <v>711.43</v>
      </c>
      <c r="E65" s="23" t="str">
        <f>IFERROR(VLOOKUP(B65,MAIO!B:C,2,0),"")</f>
        <v>JOSE KENNEDY DA SILVA</v>
      </c>
    </row>
    <row r="66" spans="1:5" x14ac:dyDescent="0.2">
      <c r="A66" s="121">
        <v>1</v>
      </c>
      <c r="B66" s="121">
        <v>1674</v>
      </c>
      <c r="C66" s="119" t="s">
        <v>64</v>
      </c>
      <c r="D66" s="123">
        <v>430.36</v>
      </c>
      <c r="E66" s="23" t="str">
        <f>IFERROR(VLOOKUP(B66,MAIO!B:C,2,0),"")</f>
        <v>MARIA HELENA FERREIRA DA SILVA</v>
      </c>
    </row>
    <row r="67" spans="1:5" x14ac:dyDescent="0.2">
      <c r="A67" s="121">
        <v>16</v>
      </c>
      <c r="B67" s="121">
        <v>1682</v>
      </c>
      <c r="C67" s="119" t="s">
        <v>420</v>
      </c>
      <c r="D67" s="123">
        <v>1239.4000000000001</v>
      </c>
      <c r="E67" s="23" t="str">
        <f>IFERROR(VLOOKUP(B67,MAIO!B:C,2,0),"")</f>
        <v>MOISES MARTINS DE MELO NETO</v>
      </c>
    </row>
    <row r="68" spans="1:5" x14ac:dyDescent="0.2">
      <c r="A68" s="121">
        <v>37</v>
      </c>
      <c r="B68" s="121">
        <v>1683</v>
      </c>
      <c r="C68" s="119" t="s">
        <v>457</v>
      </c>
      <c r="D68" s="123">
        <v>1239.4000000000001</v>
      </c>
      <c r="E68" s="23" t="str">
        <f>IFERROR(VLOOKUP(B68,MAIO!B:C,2,0),"")</f>
        <v>ADEMIR LOPES DA SILVA</v>
      </c>
    </row>
    <row r="69" spans="1:5" x14ac:dyDescent="0.2">
      <c r="A69" s="121">
        <v>51</v>
      </c>
      <c r="B69" s="121">
        <v>1726</v>
      </c>
      <c r="C69" s="119" t="s">
        <v>458</v>
      </c>
      <c r="D69" s="123">
        <v>1239.4000000000001</v>
      </c>
      <c r="E69" s="23" t="str">
        <f>IFERROR(VLOOKUP(B69,MAIO!B:C,2,0),"")</f>
        <v>JOSE CARLOS VIEIRA</v>
      </c>
    </row>
    <row r="70" spans="1:5" x14ac:dyDescent="0.2">
      <c r="A70" s="121">
        <v>1</v>
      </c>
      <c r="B70" s="121">
        <v>1741</v>
      </c>
      <c r="C70" s="119" t="s">
        <v>65</v>
      </c>
      <c r="D70" s="123">
        <v>1001.05</v>
      </c>
      <c r="E70" s="23" t="str">
        <f>IFERROR(VLOOKUP(B70,MAIO!B:C,2,0),"")</f>
        <v>MARCONDES C  DE OLIVEIRA</v>
      </c>
    </row>
    <row r="71" spans="1:5" x14ac:dyDescent="0.2">
      <c r="A71" s="121">
        <v>1</v>
      </c>
      <c r="B71" s="121">
        <v>1749</v>
      </c>
      <c r="C71" s="119" t="s">
        <v>66</v>
      </c>
      <c r="D71" s="123">
        <v>708.45</v>
      </c>
      <c r="E71" s="23" t="str">
        <f>IFERROR(VLOOKUP(B71,MAIO!B:C,2,0),"")</f>
        <v>MANOEL MARTINS LEITE NETO</v>
      </c>
    </row>
    <row r="72" spans="1:5" x14ac:dyDescent="0.2">
      <c r="A72" s="121">
        <v>1</v>
      </c>
      <c r="B72" s="121">
        <v>1774</v>
      </c>
      <c r="C72" s="119" t="s">
        <v>67</v>
      </c>
      <c r="D72" s="123">
        <v>747</v>
      </c>
      <c r="E72" s="23" t="str">
        <f>IFERROR(VLOOKUP(B72,MAIO!B:C,2,0),"")</f>
        <v>FRANCISCO DE ASSIS BEZERRA</v>
      </c>
    </row>
    <row r="73" spans="1:5" x14ac:dyDescent="0.2">
      <c r="A73" s="121">
        <v>1</v>
      </c>
      <c r="B73" s="121">
        <v>1794</v>
      </c>
      <c r="C73" s="119" t="s">
        <v>68</v>
      </c>
      <c r="D73" s="123">
        <v>1335.9</v>
      </c>
      <c r="E73" s="23" t="str">
        <f>IFERROR(VLOOKUP(B73,MAIO!B:C,2,0),"")</f>
        <v>LUCIENE MARIA DE ANDRADE</v>
      </c>
    </row>
    <row r="74" spans="1:5" x14ac:dyDescent="0.2">
      <c r="A74" s="121">
        <v>1</v>
      </c>
      <c r="B74" s="121">
        <v>1796</v>
      </c>
      <c r="C74" s="119" t="s">
        <v>69</v>
      </c>
      <c r="D74" s="123">
        <v>585.29</v>
      </c>
      <c r="E74" s="23" t="str">
        <f>IFERROR(VLOOKUP(B74,MAIO!B:C,2,0),"")</f>
        <v>NEUZA ANUNCIACAO COELHO</v>
      </c>
    </row>
    <row r="75" spans="1:5" x14ac:dyDescent="0.2">
      <c r="A75" s="121">
        <v>1</v>
      </c>
      <c r="B75" s="121">
        <v>1809</v>
      </c>
      <c r="C75" s="119" t="s">
        <v>70</v>
      </c>
      <c r="D75" s="123">
        <v>996.86</v>
      </c>
      <c r="E75" s="23" t="str">
        <f>IFERROR(VLOOKUP(B75,MAIO!B:C,2,0),"")</f>
        <v>JOSE IRANILDO DE ANDRADE SILVA</v>
      </c>
    </row>
    <row r="76" spans="1:5" x14ac:dyDescent="0.2">
      <c r="A76" s="121">
        <v>1</v>
      </c>
      <c r="B76" s="121">
        <v>1821</v>
      </c>
      <c r="C76" s="119" t="s">
        <v>71</v>
      </c>
      <c r="D76" s="123">
        <v>1266.55</v>
      </c>
      <c r="E76" s="23" t="str">
        <f>IFERROR(VLOOKUP(B76,MAIO!B:C,2,0),"")</f>
        <v>CARLOS STENIO DE DEUS</v>
      </c>
    </row>
    <row r="77" spans="1:5" x14ac:dyDescent="0.2">
      <c r="A77" s="121">
        <v>1</v>
      </c>
      <c r="B77" s="121">
        <v>1822</v>
      </c>
      <c r="C77" s="119" t="s">
        <v>72</v>
      </c>
      <c r="D77" s="123">
        <v>530.88</v>
      </c>
      <c r="E77" s="23" t="str">
        <f>IFERROR(VLOOKUP(B77,MAIO!B:C,2,0),"")</f>
        <v>GILMAR BEZERRA DE OLIVEIRA</v>
      </c>
    </row>
    <row r="78" spans="1:5" x14ac:dyDescent="0.2">
      <c r="A78" s="121">
        <v>1</v>
      </c>
      <c r="B78" s="121">
        <v>1906</v>
      </c>
      <c r="C78" s="119" t="s">
        <v>73</v>
      </c>
      <c r="D78" s="123">
        <v>1099.05</v>
      </c>
      <c r="E78" s="23" t="str">
        <f>IFERROR(VLOOKUP(B78,MAIO!B:C,2,0),"")</f>
        <v>IZABEL CRISTINA F DE ARRUDA</v>
      </c>
    </row>
    <row r="79" spans="1:5" x14ac:dyDescent="0.2">
      <c r="A79" s="121">
        <v>1</v>
      </c>
      <c r="B79" s="121">
        <v>1907</v>
      </c>
      <c r="C79" s="119" t="s">
        <v>74</v>
      </c>
      <c r="D79" s="123">
        <v>2080.62</v>
      </c>
      <c r="E79" s="23" t="str">
        <f>IFERROR(VLOOKUP(B79,MAIO!B:C,2,0),"")</f>
        <v>SUELY RICARDO DE FIGUEIREDO</v>
      </c>
    </row>
    <row r="80" spans="1:5" x14ac:dyDescent="0.2">
      <c r="A80" s="121">
        <v>1</v>
      </c>
      <c r="B80" s="121">
        <v>1908</v>
      </c>
      <c r="C80" s="119" t="s">
        <v>75</v>
      </c>
      <c r="D80" s="123">
        <v>2231.6999999999998</v>
      </c>
      <c r="E80" s="23" t="str">
        <f>IFERROR(VLOOKUP(B80,MAIO!B:C,2,0),"")</f>
        <v>LUCIA MARIA ARAUJO LAVOR</v>
      </c>
    </row>
    <row r="81" spans="1:5" x14ac:dyDescent="0.2">
      <c r="A81" s="121">
        <v>1</v>
      </c>
      <c r="B81" s="121">
        <v>1909</v>
      </c>
      <c r="C81" s="119" t="s">
        <v>76</v>
      </c>
      <c r="D81" s="123">
        <v>953.39</v>
      </c>
      <c r="E81" s="23" t="str">
        <f>IFERROR(VLOOKUP(B81,MAIO!B:C,2,0),"")</f>
        <v>IVANILDO BATISTA DA SILVA</v>
      </c>
    </row>
    <row r="82" spans="1:5" x14ac:dyDescent="0.2">
      <c r="A82" s="121">
        <v>14</v>
      </c>
      <c r="B82" s="121">
        <v>1916</v>
      </c>
      <c r="C82" s="119" t="s">
        <v>416</v>
      </c>
      <c r="D82" s="123">
        <v>875.85</v>
      </c>
      <c r="E82" s="23" t="str">
        <f>IFERROR(VLOOKUP(B82,MAIO!B:C,2,0),"")</f>
        <v>FABIOLA ALBUQUERQUE PINHEIRO</v>
      </c>
    </row>
    <row r="83" spans="1:5" x14ac:dyDescent="0.2">
      <c r="A83" s="121">
        <v>1</v>
      </c>
      <c r="B83" s="121">
        <v>1921</v>
      </c>
      <c r="C83" s="119" t="s">
        <v>77</v>
      </c>
      <c r="D83" s="123">
        <v>3669.82</v>
      </c>
      <c r="E83" s="23" t="str">
        <f>IFERROR(VLOOKUP(B83,MAIO!B:C,2,0),"")</f>
        <v>MARCIA APARECIDA DA SILVA</v>
      </c>
    </row>
    <row r="84" spans="1:5" x14ac:dyDescent="0.2">
      <c r="A84" s="121">
        <v>1</v>
      </c>
      <c r="B84" s="121">
        <v>1924</v>
      </c>
      <c r="C84" s="119" t="s">
        <v>78</v>
      </c>
      <c r="D84" s="123">
        <v>2238.69</v>
      </c>
      <c r="E84" s="23" t="str">
        <f>IFERROR(VLOOKUP(B84,MAIO!B:C,2,0),"")</f>
        <v>CARLOS HENRIQUE LIMA DE MELO</v>
      </c>
    </row>
    <row r="85" spans="1:5" x14ac:dyDescent="0.2">
      <c r="A85" s="121">
        <v>1</v>
      </c>
      <c r="B85" s="121">
        <v>1927</v>
      </c>
      <c r="C85" s="119" t="s">
        <v>79</v>
      </c>
      <c r="D85" s="123">
        <v>1664.61</v>
      </c>
      <c r="E85" s="23" t="str">
        <f>IFERROR(VLOOKUP(B85,MAIO!B:C,2,0),"")</f>
        <v>RITA DE CASSIA CHAGAS</v>
      </c>
    </row>
    <row r="86" spans="1:5" x14ac:dyDescent="0.2">
      <c r="A86" s="121">
        <v>1</v>
      </c>
      <c r="B86" s="121">
        <v>1932</v>
      </c>
      <c r="C86" s="119" t="s">
        <v>80</v>
      </c>
      <c r="D86" s="123">
        <v>2119.5</v>
      </c>
      <c r="E86" s="23" t="str">
        <f>IFERROR(VLOOKUP(B86,MAIO!B:C,2,0),"")</f>
        <v>ROSILENE MARIA ANACLETO</v>
      </c>
    </row>
    <row r="87" spans="1:5" x14ac:dyDescent="0.2">
      <c r="A87" s="121">
        <v>1</v>
      </c>
      <c r="B87" s="121">
        <v>1937</v>
      </c>
      <c r="C87" s="119" t="s">
        <v>81</v>
      </c>
      <c r="D87" s="123">
        <v>1029.99</v>
      </c>
      <c r="E87" s="23" t="str">
        <f>IFERROR(VLOOKUP(B87,MAIO!B:C,2,0),"")</f>
        <v>RILDA MARIA DA SILVA</v>
      </c>
    </row>
    <row r="88" spans="1:5" x14ac:dyDescent="0.2">
      <c r="A88" s="121">
        <v>1</v>
      </c>
      <c r="B88" s="121">
        <v>1980</v>
      </c>
      <c r="C88" s="119" t="s">
        <v>82</v>
      </c>
      <c r="D88" s="123">
        <v>3898.8</v>
      </c>
      <c r="E88" s="23" t="str">
        <f>IFERROR(VLOOKUP(B88,MAIO!B:C,2,0),"")</f>
        <v>MANOEL NETO DINIZ</v>
      </c>
    </row>
    <row r="89" spans="1:5" x14ac:dyDescent="0.2">
      <c r="A89" s="121">
        <v>1</v>
      </c>
      <c r="B89" s="121">
        <v>1988</v>
      </c>
      <c r="C89" s="119" t="s">
        <v>83</v>
      </c>
      <c r="D89" s="123">
        <v>1340.09</v>
      </c>
      <c r="E89" s="23" t="str">
        <f>IFERROR(VLOOKUP(B89,MAIO!B:C,2,0),"")</f>
        <v>FRANCISCA CARVALHO NASCIMENTO</v>
      </c>
    </row>
    <row r="90" spans="1:5" x14ac:dyDescent="0.2">
      <c r="A90" s="121">
        <v>1</v>
      </c>
      <c r="B90" s="121">
        <v>1994</v>
      </c>
      <c r="C90" s="119" t="s">
        <v>84</v>
      </c>
      <c r="D90" s="123">
        <v>1454.33</v>
      </c>
      <c r="E90" s="23" t="str">
        <f>IFERROR(VLOOKUP(B90,MAIO!B:C,2,0),"")</f>
        <v>PAULO JOSE DA SILVA</v>
      </c>
    </row>
    <row r="91" spans="1:5" x14ac:dyDescent="0.2">
      <c r="A91" s="121">
        <v>1</v>
      </c>
      <c r="B91" s="121">
        <v>1999</v>
      </c>
      <c r="C91" s="119" t="s">
        <v>85</v>
      </c>
      <c r="D91" s="123">
        <v>820.12</v>
      </c>
      <c r="E91" s="23" t="str">
        <f>IFERROR(VLOOKUP(B91,MAIO!B:C,2,0),"")</f>
        <v>ELIAS RIBEIRO DA SILVA FILHO</v>
      </c>
    </row>
    <row r="92" spans="1:5" x14ac:dyDescent="0.2">
      <c r="A92" s="121">
        <v>1</v>
      </c>
      <c r="B92" s="121">
        <v>2008</v>
      </c>
      <c r="C92" s="119" t="s">
        <v>86</v>
      </c>
      <c r="D92" s="123">
        <v>1103.6600000000001</v>
      </c>
      <c r="E92" s="23" t="str">
        <f>IFERROR(VLOOKUP(B92,MAIO!B:C,2,0),"")</f>
        <v>AMAURI GONCALO DA SILVA</v>
      </c>
    </row>
    <row r="93" spans="1:5" x14ac:dyDescent="0.2">
      <c r="A93" s="121">
        <v>1</v>
      </c>
      <c r="B93" s="121">
        <v>2014</v>
      </c>
      <c r="C93" s="119" t="s">
        <v>87</v>
      </c>
      <c r="D93" s="123">
        <v>747</v>
      </c>
      <c r="E93" s="23" t="str">
        <f>IFERROR(VLOOKUP(B93,MAIO!B:C,2,0),"")</f>
        <v>SOLANGE NASCIMENTO DE LIMA</v>
      </c>
    </row>
    <row r="94" spans="1:5" x14ac:dyDescent="0.2">
      <c r="A94" s="121">
        <v>1</v>
      </c>
      <c r="B94" s="121">
        <v>2015</v>
      </c>
      <c r="C94" s="119" t="s">
        <v>88</v>
      </c>
      <c r="D94" s="123">
        <v>3258.22</v>
      </c>
      <c r="E94" s="23" t="str">
        <f>IFERROR(VLOOKUP(B94,MAIO!B:C,2,0),"")</f>
        <v>MARIA SANDRA PONTES MENDONCA</v>
      </c>
    </row>
    <row r="95" spans="1:5" x14ac:dyDescent="0.2">
      <c r="A95" s="121">
        <v>1</v>
      </c>
      <c r="B95" s="121">
        <v>2019</v>
      </c>
      <c r="C95" s="119" t="s">
        <v>89</v>
      </c>
      <c r="D95" s="123">
        <v>674.71</v>
      </c>
      <c r="E95" s="23" t="str">
        <f>IFERROR(VLOOKUP(B95,MAIO!B:C,2,0),"")</f>
        <v>MARCOS DO NASCIMENTO</v>
      </c>
    </row>
    <row r="96" spans="1:5" x14ac:dyDescent="0.2">
      <c r="A96" s="121">
        <v>1</v>
      </c>
      <c r="B96" s="121">
        <v>2038</v>
      </c>
      <c r="C96" s="119" t="s">
        <v>90</v>
      </c>
      <c r="D96" s="123">
        <v>1137.73</v>
      </c>
      <c r="E96" s="23" t="str">
        <f>IFERROR(VLOOKUP(B96,MAIO!B:C,2,0),"")</f>
        <v>IRONILDA FERREIRA DA SILVA</v>
      </c>
    </row>
    <row r="97" spans="1:5" x14ac:dyDescent="0.2">
      <c r="A97" s="121">
        <v>1</v>
      </c>
      <c r="B97" s="121">
        <v>2043</v>
      </c>
      <c r="C97" s="119" t="s">
        <v>91</v>
      </c>
      <c r="D97" s="123">
        <v>953.39</v>
      </c>
      <c r="E97" s="23" t="str">
        <f>IFERROR(VLOOKUP(B97,MAIO!B:C,2,0),"")</f>
        <v>JOAO LUIZ BRAGA DE PONTES</v>
      </c>
    </row>
    <row r="98" spans="1:5" x14ac:dyDescent="0.2">
      <c r="A98" s="121">
        <v>1</v>
      </c>
      <c r="B98" s="121">
        <v>2052</v>
      </c>
      <c r="C98" s="119" t="s">
        <v>92</v>
      </c>
      <c r="D98" s="123">
        <v>1103.6600000000001</v>
      </c>
      <c r="E98" s="23" t="str">
        <f>IFERROR(VLOOKUP(B98,MAIO!B:C,2,0),"")</f>
        <v>JOSE FERNANDO PEREIRA DA COSTA</v>
      </c>
    </row>
    <row r="99" spans="1:5" x14ac:dyDescent="0.2">
      <c r="A99" s="121">
        <v>1</v>
      </c>
      <c r="B99" s="121">
        <v>2063</v>
      </c>
      <c r="C99" s="119" t="s">
        <v>93</v>
      </c>
      <c r="D99" s="123">
        <v>4613.49</v>
      </c>
      <c r="E99" s="23" t="str">
        <f>IFERROR(VLOOKUP(B99,MAIO!B:C,2,0),"")</f>
        <v>JOAQUIM PEDRO CARNEIRO C NETO</v>
      </c>
    </row>
    <row r="100" spans="1:5" x14ac:dyDescent="0.2">
      <c r="A100" s="121">
        <v>1</v>
      </c>
      <c r="B100" s="121">
        <v>2069</v>
      </c>
      <c r="C100" s="119" t="s">
        <v>94</v>
      </c>
      <c r="D100" s="123">
        <v>5883.58</v>
      </c>
      <c r="E100" s="23" t="str">
        <f>IFERROR(VLOOKUP(B100,MAIO!B:C,2,0),"")</f>
        <v>SELMA VERONICA VIEIRA RAMOS</v>
      </c>
    </row>
    <row r="101" spans="1:5" x14ac:dyDescent="0.2">
      <c r="A101" s="121">
        <v>1</v>
      </c>
      <c r="B101" s="121">
        <v>2079</v>
      </c>
      <c r="C101" s="119" t="s">
        <v>95</v>
      </c>
      <c r="D101" s="123">
        <v>953.39</v>
      </c>
      <c r="E101" s="23" t="str">
        <f>IFERROR(VLOOKUP(B101,MAIO!B:C,2,0),"")</f>
        <v>SANDRO JOSE MARTINS</v>
      </c>
    </row>
    <row r="102" spans="1:5" x14ac:dyDescent="0.2">
      <c r="A102" s="121">
        <v>1</v>
      </c>
      <c r="B102" s="121">
        <v>2086</v>
      </c>
      <c r="C102" s="119" t="s">
        <v>96</v>
      </c>
      <c r="D102" s="123">
        <v>798.47</v>
      </c>
      <c r="E102" s="23" t="str">
        <f>IFERROR(VLOOKUP(B102,MAIO!B:C,2,0),"")</f>
        <v>ALBANITA LUCIANA DA SILVA</v>
      </c>
    </row>
    <row r="103" spans="1:5" x14ac:dyDescent="0.2">
      <c r="A103" s="121">
        <v>1</v>
      </c>
      <c r="B103" s="121">
        <v>2092</v>
      </c>
      <c r="C103" s="119" t="s">
        <v>97</v>
      </c>
      <c r="D103" s="123">
        <v>743.87</v>
      </c>
      <c r="E103" s="23" t="str">
        <f>IFERROR(VLOOKUP(B103,MAIO!B:C,2,0),"")</f>
        <v>REINALDO PEREIRA DA SILVA</v>
      </c>
    </row>
    <row r="104" spans="1:5" x14ac:dyDescent="0.2">
      <c r="A104" s="121">
        <v>1</v>
      </c>
      <c r="B104" s="121">
        <v>2093</v>
      </c>
      <c r="C104" s="119" t="s">
        <v>98</v>
      </c>
      <c r="D104" s="123">
        <v>674.71</v>
      </c>
      <c r="E104" s="23" t="str">
        <f>IFERROR(VLOOKUP(B104,MAIO!B:C,2,0),"")</f>
        <v>GILBERTO RIBEIRO DA SILVA</v>
      </c>
    </row>
    <row r="105" spans="1:5" x14ac:dyDescent="0.2">
      <c r="A105" s="121">
        <v>1</v>
      </c>
      <c r="B105" s="121">
        <v>2101</v>
      </c>
      <c r="C105" s="119" t="s">
        <v>99</v>
      </c>
      <c r="D105" s="123">
        <v>953.39</v>
      </c>
      <c r="E105" s="23" t="str">
        <f>IFERROR(VLOOKUP(B105,MAIO!B:C,2,0),"")</f>
        <v>JOSE LUCIANO CANDIDO DA SILVA</v>
      </c>
    </row>
    <row r="106" spans="1:5" x14ac:dyDescent="0.2">
      <c r="A106" s="121">
        <v>16</v>
      </c>
      <c r="B106" s="121">
        <v>2115</v>
      </c>
      <c r="C106" s="119" t="s">
        <v>421</v>
      </c>
      <c r="D106" s="123">
        <v>1239.4000000000001</v>
      </c>
      <c r="E106" s="23" t="str">
        <f>IFERROR(VLOOKUP(B106,MAIO!B:C,2,0),"")</f>
        <v>SEVERINO JOSE RAMOS DE SOUZA</v>
      </c>
    </row>
    <row r="107" spans="1:5" x14ac:dyDescent="0.2">
      <c r="A107" s="121">
        <v>1</v>
      </c>
      <c r="B107" s="121">
        <v>2117</v>
      </c>
      <c r="C107" s="119" t="s">
        <v>100</v>
      </c>
      <c r="D107" s="123">
        <v>711.43</v>
      </c>
      <c r="E107" s="23" t="str">
        <f>IFERROR(VLOOKUP(B107,MAIO!B:C,2,0),"")</f>
        <v>WILSON JOSE QUEIROZ DE LIMA</v>
      </c>
    </row>
    <row r="108" spans="1:5" x14ac:dyDescent="0.2">
      <c r="A108" s="121">
        <v>1</v>
      </c>
      <c r="B108" s="121">
        <v>2120</v>
      </c>
      <c r="C108" s="119" t="s">
        <v>101</v>
      </c>
      <c r="D108" s="123">
        <v>756.28</v>
      </c>
      <c r="E108" s="23" t="str">
        <f>IFERROR(VLOOKUP(B108,MAIO!B:C,2,0),"")</f>
        <v>ANTONIO SOARES DE MELO</v>
      </c>
    </row>
    <row r="109" spans="1:5" x14ac:dyDescent="0.2">
      <c r="A109" s="121">
        <v>1</v>
      </c>
      <c r="B109" s="121">
        <v>2121</v>
      </c>
      <c r="C109" s="119" t="s">
        <v>102</v>
      </c>
      <c r="D109" s="123">
        <v>674.71</v>
      </c>
      <c r="E109" s="23" t="str">
        <f>IFERROR(VLOOKUP(B109,MAIO!B:C,2,0),"")</f>
        <v>SAMUEL MAURICIO</v>
      </c>
    </row>
    <row r="110" spans="1:5" x14ac:dyDescent="0.2">
      <c r="A110" s="121">
        <v>1</v>
      </c>
      <c r="B110" s="121">
        <v>2122</v>
      </c>
      <c r="C110" s="119" t="s">
        <v>103</v>
      </c>
      <c r="D110" s="123">
        <v>674.71</v>
      </c>
      <c r="E110" s="23" t="str">
        <f>IFERROR(VLOOKUP(B110,MAIO!B:C,2,0),"")</f>
        <v>JOSE MARIO MACHADO G  LINS</v>
      </c>
    </row>
    <row r="111" spans="1:5" x14ac:dyDescent="0.2">
      <c r="A111" s="121">
        <v>10</v>
      </c>
      <c r="B111" s="121">
        <v>2124</v>
      </c>
      <c r="C111" s="119" t="s">
        <v>412</v>
      </c>
      <c r="D111" s="123">
        <v>1239.4000000000001</v>
      </c>
      <c r="E111" s="23" t="str">
        <f>IFERROR(VLOOKUP(B111,MAIO!B:C,2,0),"")</f>
        <v>JOSE ALVES FIGUEIREDO FILHO</v>
      </c>
    </row>
    <row r="112" spans="1:5" x14ac:dyDescent="0.2">
      <c r="A112" s="121">
        <v>1</v>
      </c>
      <c r="B112" s="121">
        <v>2125</v>
      </c>
      <c r="C112" s="119" t="s">
        <v>104</v>
      </c>
      <c r="D112" s="123">
        <v>1292.1500000000001</v>
      </c>
      <c r="E112" s="23" t="str">
        <f>IFERROR(VLOOKUP(B112,MAIO!B:C,2,0),"")</f>
        <v>GILMAR GALVAO SANTANA</v>
      </c>
    </row>
    <row r="113" spans="1:5" x14ac:dyDescent="0.2">
      <c r="A113" s="121">
        <v>1</v>
      </c>
      <c r="B113" s="121">
        <v>2126</v>
      </c>
      <c r="C113" s="119" t="s">
        <v>105</v>
      </c>
      <c r="D113" s="123">
        <v>618.29999999999995</v>
      </c>
      <c r="E113" s="23" t="str">
        <f>IFERROR(VLOOKUP(B113,MAIO!B:C,2,0),"")</f>
        <v>JAFFE JOSE LIMA XAVIER</v>
      </c>
    </row>
    <row r="114" spans="1:5" x14ac:dyDescent="0.2">
      <c r="A114" s="121">
        <v>1</v>
      </c>
      <c r="B114" s="121">
        <v>2128</v>
      </c>
      <c r="C114" s="119" t="s">
        <v>106</v>
      </c>
      <c r="D114" s="123">
        <v>2886.22</v>
      </c>
      <c r="E114" s="23" t="str">
        <f>IFERROR(VLOOKUP(B114,MAIO!B:C,2,0),"")</f>
        <v>JORGE DA SILVA LIMA</v>
      </c>
    </row>
    <row r="115" spans="1:5" x14ac:dyDescent="0.2">
      <c r="A115" s="121">
        <v>1</v>
      </c>
      <c r="B115" s="121">
        <v>2129</v>
      </c>
      <c r="C115" s="119" t="s">
        <v>107</v>
      </c>
      <c r="D115" s="123">
        <v>611.98</v>
      </c>
      <c r="E115" s="23" t="str">
        <f>IFERROR(VLOOKUP(B115,MAIO!B:C,2,0),"")</f>
        <v>RICARDO JORGE XAVIER</v>
      </c>
    </row>
    <row r="116" spans="1:5" x14ac:dyDescent="0.2">
      <c r="A116" s="121">
        <v>1</v>
      </c>
      <c r="B116" s="121">
        <v>2130</v>
      </c>
      <c r="C116" s="119" t="s">
        <v>108</v>
      </c>
      <c r="D116" s="123">
        <v>611.98</v>
      </c>
      <c r="E116" s="23" t="str">
        <f>IFERROR(VLOOKUP(B116,MAIO!B:C,2,0),"")</f>
        <v>HELVIO MOZART MONTENEGRO</v>
      </c>
    </row>
    <row r="117" spans="1:5" x14ac:dyDescent="0.2">
      <c r="A117" s="121">
        <v>1</v>
      </c>
      <c r="B117" s="121">
        <v>2131</v>
      </c>
      <c r="C117" s="119" t="s">
        <v>109</v>
      </c>
      <c r="D117" s="123">
        <v>757.1</v>
      </c>
      <c r="E117" s="23" t="str">
        <f>IFERROR(VLOOKUP(B117,MAIO!B:C,2,0),"")</f>
        <v>ALEXANDRE BARBOSA DA SILVA</v>
      </c>
    </row>
    <row r="118" spans="1:5" x14ac:dyDescent="0.2">
      <c r="A118" s="121">
        <v>1</v>
      </c>
      <c r="B118" s="121">
        <v>2134</v>
      </c>
      <c r="C118" s="119" t="s">
        <v>110</v>
      </c>
      <c r="D118" s="123">
        <v>1051.1099999999999</v>
      </c>
      <c r="E118" s="23" t="str">
        <f>IFERROR(VLOOKUP(B118,MAIO!B:C,2,0),"")</f>
        <v>ROSIVALDO SATIRO DOS SANTOS</v>
      </c>
    </row>
    <row r="119" spans="1:5" x14ac:dyDescent="0.2">
      <c r="A119" s="121">
        <v>1</v>
      </c>
      <c r="B119" s="121">
        <v>2136</v>
      </c>
      <c r="C119" s="119" t="s">
        <v>111</v>
      </c>
      <c r="D119" s="123">
        <v>855.6</v>
      </c>
      <c r="E119" s="23" t="str">
        <f>IFERROR(VLOOKUP(B119,MAIO!B:C,2,0),"")</f>
        <v>GESIEL DAVID DE CASTRO</v>
      </c>
    </row>
    <row r="120" spans="1:5" x14ac:dyDescent="0.2">
      <c r="A120" s="121">
        <v>1</v>
      </c>
      <c r="B120" s="121">
        <v>2137</v>
      </c>
      <c r="C120" s="119" t="s">
        <v>112</v>
      </c>
      <c r="D120" s="123">
        <v>2636.31</v>
      </c>
      <c r="E120" s="23" t="str">
        <f>IFERROR(VLOOKUP(B120,MAIO!B:C,2,0),"")</f>
        <v>FRANCISCO DE ASSIS DE OLIVEIRA</v>
      </c>
    </row>
    <row r="121" spans="1:5" x14ac:dyDescent="0.2">
      <c r="A121" s="121">
        <v>1</v>
      </c>
      <c r="B121" s="121">
        <v>2140</v>
      </c>
      <c r="C121" s="119" t="s">
        <v>113</v>
      </c>
      <c r="D121" s="123">
        <v>1776.3</v>
      </c>
      <c r="E121" s="23" t="str">
        <f>IFERROR(VLOOKUP(B121,MAIO!B:C,2,0),"")</f>
        <v>LUCIENE PEREIRA DE A NASCIMENT</v>
      </c>
    </row>
    <row r="122" spans="1:5" x14ac:dyDescent="0.2">
      <c r="A122" s="121">
        <v>1</v>
      </c>
      <c r="B122" s="121">
        <v>2142</v>
      </c>
      <c r="C122" s="119" t="s">
        <v>114</v>
      </c>
      <c r="D122" s="123">
        <v>1691.18</v>
      </c>
      <c r="E122" s="23" t="str">
        <f>IFERROR(VLOOKUP(B122,MAIO!B:C,2,0),"")</f>
        <v>LAERCIO LUIZ SANTOS A  ASSIS</v>
      </c>
    </row>
    <row r="123" spans="1:5" x14ac:dyDescent="0.2">
      <c r="A123" s="121">
        <v>1</v>
      </c>
      <c r="B123" s="121">
        <v>2143</v>
      </c>
      <c r="C123" s="119" t="s">
        <v>115</v>
      </c>
      <c r="D123" s="123">
        <v>614.55999999999995</v>
      </c>
      <c r="E123" s="23" t="str">
        <f>IFERROR(VLOOKUP(B123,MAIO!B:C,2,0),"")</f>
        <v>RUBEM JOSE DOS S DE PAULA</v>
      </c>
    </row>
    <row r="124" spans="1:5" x14ac:dyDescent="0.2">
      <c r="A124" s="121">
        <v>1</v>
      </c>
      <c r="B124" s="121">
        <v>2146</v>
      </c>
      <c r="C124" s="119" t="s">
        <v>117</v>
      </c>
      <c r="D124" s="123">
        <v>907.98</v>
      </c>
      <c r="E124" s="23" t="str">
        <f>IFERROR(VLOOKUP(B124,MAIO!B:C,2,0),"")</f>
        <v>ROGERIO BARROS DOS SANTOS</v>
      </c>
    </row>
    <row r="125" spans="1:5" x14ac:dyDescent="0.2">
      <c r="A125" s="121">
        <v>1</v>
      </c>
      <c r="B125" s="121">
        <v>2149</v>
      </c>
      <c r="C125" s="119" t="s">
        <v>118</v>
      </c>
      <c r="D125" s="123">
        <v>907.98</v>
      </c>
      <c r="E125" s="23" t="str">
        <f>IFERROR(VLOOKUP(B125,MAIO!B:C,2,0),"")</f>
        <v>CARLOS AUGUSTO O  DA SILVA</v>
      </c>
    </row>
    <row r="126" spans="1:5" x14ac:dyDescent="0.2">
      <c r="A126" s="121">
        <v>1</v>
      </c>
      <c r="B126" s="121">
        <v>2153</v>
      </c>
      <c r="C126" s="119" t="s">
        <v>120</v>
      </c>
      <c r="D126" s="123">
        <v>1103.6600000000001</v>
      </c>
      <c r="E126" s="23" t="str">
        <f>IFERROR(VLOOKUP(B126,MAIO!B:C,2,0),"")</f>
        <v>SERGIO PEREIRA DA COSTA</v>
      </c>
    </row>
    <row r="127" spans="1:5" x14ac:dyDescent="0.2">
      <c r="A127" s="121">
        <v>1</v>
      </c>
      <c r="B127" s="121">
        <v>2156</v>
      </c>
      <c r="C127" s="119" t="s">
        <v>121</v>
      </c>
      <c r="D127" s="123">
        <v>1046.71</v>
      </c>
      <c r="E127" s="23" t="str">
        <f>IFERROR(VLOOKUP(B127,MAIO!B:C,2,0),"")</f>
        <v>EDLEUSA LUCIA BATISTA DA SILVA</v>
      </c>
    </row>
    <row r="128" spans="1:5" x14ac:dyDescent="0.2">
      <c r="A128" s="121">
        <v>1</v>
      </c>
      <c r="B128" s="121">
        <v>2159</v>
      </c>
      <c r="C128" s="119" t="s">
        <v>122</v>
      </c>
      <c r="D128" s="123">
        <v>1958.73</v>
      </c>
      <c r="E128" s="23" t="str">
        <f>IFERROR(VLOOKUP(B128,MAIO!B:C,2,0),"")</f>
        <v>FREDERICO JOSE C  DA NOBREGA</v>
      </c>
    </row>
    <row r="129" spans="1:5" x14ac:dyDescent="0.2">
      <c r="A129" s="121">
        <v>1</v>
      </c>
      <c r="B129" s="121">
        <v>2161</v>
      </c>
      <c r="C129" s="119" t="s">
        <v>123</v>
      </c>
      <c r="D129" s="123">
        <v>1454.33</v>
      </c>
      <c r="E129" s="23" t="str">
        <f>IFERROR(VLOOKUP(B129,MAIO!B:C,2,0),"")</f>
        <v>WLADIMIR MACHADO DO E  SANTO</v>
      </c>
    </row>
    <row r="130" spans="1:5" x14ac:dyDescent="0.2">
      <c r="A130" s="121">
        <v>1</v>
      </c>
      <c r="B130" s="121">
        <v>2181</v>
      </c>
      <c r="C130" s="119" t="s">
        <v>124</v>
      </c>
      <c r="D130" s="123">
        <v>3575.73</v>
      </c>
      <c r="E130" s="23" t="str">
        <f>IFERROR(VLOOKUP(B130,MAIO!B:C,2,0),"")</f>
        <v>ELCY SILVA DE ARAUJO</v>
      </c>
    </row>
    <row r="131" spans="1:5" x14ac:dyDescent="0.2">
      <c r="A131" s="121">
        <v>1</v>
      </c>
      <c r="B131" s="121">
        <v>2274</v>
      </c>
      <c r="C131" s="119" t="s">
        <v>125</v>
      </c>
      <c r="D131" s="123">
        <v>4919.7</v>
      </c>
      <c r="E131" s="23" t="str">
        <f>IFERROR(VLOOKUP(B131,MAIO!B:C,2,0),"")</f>
        <v>DJALMA LIMA DE OLIVEIRA DANTAS</v>
      </c>
    </row>
    <row r="132" spans="1:5" x14ac:dyDescent="0.2">
      <c r="A132" s="121">
        <v>1</v>
      </c>
      <c r="B132" s="121">
        <v>2280</v>
      </c>
      <c r="C132" s="119" t="s">
        <v>126</v>
      </c>
      <c r="D132" s="123">
        <v>932.61</v>
      </c>
      <c r="E132" s="23" t="str">
        <f>IFERROR(VLOOKUP(B132,MAIO!B:C,2,0),"")</f>
        <v>JACQUELINE CESAR DE GUSMAO</v>
      </c>
    </row>
    <row r="133" spans="1:5" x14ac:dyDescent="0.2">
      <c r="A133" s="121">
        <v>1</v>
      </c>
      <c r="B133" s="121">
        <v>2291</v>
      </c>
      <c r="C133" s="119" t="s">
        <v>127</v>
      </c>
      <c r="D133" s="123">
        <v>1291.3</v>
      </c>
      <c r="E133" s="23" t="str">
        <f>IFERROR(VLOOKUP(B133,MAIO!B:C,2,0),"")</f>
        <v>PAULO PEDROSA VICTOR NETO</v>
      </c>
    </row>
    <row r="134" spans="1:5" x14ac:dyDescent="0.2">
      <c r="A134" s="121">
        <v>1</v>
      </c>
      <c r="B134" s="121">
        <v>2308</v>
      </c>
      <c r="C134" s="119" t="s">
        <v>129</v>
      </c>
      <c r="D134" s="123">
        <v>932.61</v>
      </c>
      <c r="E134" s="23" t="str">
        <f>IFERROR(VLOOKUP(B134,MAIO!B:C,2,0),"")</f>
        <v>ADEILDO CARLOS DIAS BEZERRA</v>
      </c>
    </row>
    <row r="135" spans="1:5" x14ac:dyDescent="0.2">
      <c r="A135" s="121">
        <v>1</v>
      </c>
      <c r="B135" s="121">
        <v>2330</v>
      </c>
      <c r="C135" s="119" t="s">
        <v>130</v>
      </c>
      <c r="D135" s="123">
        <v>2104.84</v>
      </c>
      <c r="E135" s="23" t="str">
        <f>IFERROR(VLOOKUP(B135,MAIO!B:C,2,0),"")</f>
        <v>ERICK RENAN PEREIRA DE ACIOLI</v>
      </c>
    </row>
    <row r="136" spans="1:5" x14ac:dyDescent="0.2">
      <c r="A136" s="121">
        <v>1</v>
      </c>
      <c r="B136" s="121">
        <v>2337</v>
      </c>
      <c r="C136" s="119" t="s">
        <v>131</v>
      </c>
      <c r="D136" s="123">
        <v>1765.25</v>
      </c>
      <c r="E136" s="23" t="str">
        <f>IFERROR(VLOOKUP(B136,MAIO!B:C,2,0),"")</f>
        <v>FLAVIA PATRICIA M  MEDEIROS</v>
      </c>
    </row>
    <row r="137" spans="1:5" x14ac:dyDescent="0.2">
      <c r="A137" s="121">
        <v>1</v>
      </c>
      <c r="B137" s="121">
        <v>2339</v>
      </c>
      <c r="C137" s="119" t="s">
        <v>132</v>
      </c>
      <c r="D137" s="123">
        <v>2922</v>
      </c>
      <c r="E137" s="23" t="str">
        <f>IFERROR(VLOOKUP(B137,MAIO!B:C,2,0),"")</f>
        <v>DEBORAH BEZERRA MONTEIRO</v>
      </c>
    </row>
    <row r="138" spans="1:5" x14ac:dyDescent="0.2">
      <c r="A138" s="121">
        <v>1</v>
      </c>
      <c r="B138" s="121">
        <v>2342</v>
      </c>
      <c r="C138" s="119" t="s">
        <v>133</v>
      </c>
      <c r="D138" s="123">
        <v>2443.1799999999998</v>
      </c>
      <c r="E138" s="23" t="str">
        <f>IFERROR(VLOOKUP(B138,MAIO!B:C,2,0),"")</f>
        <v>MARCOS ANDRE CUNHA DE OLIVEIRA</v>
      </c>
    </row>
    <row r="139" spans="1:5" x14ac:dyDescent="0.2">
      <c r="A139" s="121">
        <v>1</v>
      </c>
      <c r="B139" s="121">
        <v>2343</v>
      </c>
      <c r="C139" s="119" t="s">
        <v>134</v>
      </c>
      <c r="D139" s="123">
        <v>2922</v>
      </c>
      <c r="E139" s="23" t="str">
        <f>IFERROR(VLOOKUP(B139,MAIO!B:C,2,0),"")</f>
        <v>SEVERINO GRANGEIRO JUNIOR</v>
      </c>
    </row>
    <row r="140" spans="1:5" x14ac:dyDescent="0.2">
      <c r="A140" s="121">
        <v>1</v>
      </c>
      <c r="B140" s="121">
        <v>2344</v>
      </c>
      <c r="C140" s="119" t="s">
        <v>135</v>
      </c>
      <c r="D140" s="123">
        <v>1765.25</v>
      </c>
      <c r="E140" s="23" t="str">
        <f>IFERROR(VLOOKUP(B140,MAIO!B:C,2,0),"")</f>
        <v>AMANDA TATIANE C  DE OLIVEIRA</v>
      </c>
    </row>
    <row r="141" spans="1:5" x14ac:dyDescent="0.2">
      <c r="A141" s="121">
        <v>1</v>
      </c>
      <c r="B141" s="121">
        <v>2351</v>
      </c>
      <c r="C141" s="119" t="s">
        <v>136</v>
      </c>
      <c r="D141" s="123">
        <v>74.349999999999994</v>
      </c>
      <c r="E141" s="23" t="str">
        <f>IFERROR(VLOOKUP(B141,MAIO!B:C,2,0),"")</f>
        <v>CLAUDIA SALVINA DE SANTANA</v>
      </c>
    </row>
    <row r="142" spans="1:5" x14ac:dyDescent="0.2">
      <c r="A142" s="121">
        <v>1</v>
      </c>
      <c r="B142" s="121">
        <v>2363</v>
      </c>
      <c r="C142" s="119" t="s">
        <v>137</v>
      </c>
      <c r="D142" s="123">
        <v>557.42999999999995</v>
      </c>
      <c r="E142" s="23" t="str">
        <f>IFERROR(VLOOKUP(B142,MAIO!B:C,2,0),"")</f>
        <v>MIRIAM ALVES BASTOS DA SILVA</v>
      </c>
    </row>
    <row r="143" spans="1:5" x14ac:dyDescent="0.2">
      <c r="A143" s="121">
        <v>1</v>
      </c>
      <c r="B143" s="121">
        <v>2367</v>
      </c>
      <c r="C143" s="119" t="s">
        <v>138</v>
      </c>
      <c r="D143" s="123">
        <v>582.83000000000004</v>
      </c>
      <c r="E143" s="23" t="str">
        <f>IFERROR(VLOOKUP(B143,MAIO!B:C,2,0),"")</f>
        <v>PRISCILLA RODRIGUES P DA SILVA</v>
      </c>
    </row>
    <row r="144" spans="1:5" x14ac:dyDescent="0.2">
      <c r="A144" s="121">
        <v>1</v>
      </c>
      <c r="B144" s="121">
        <v>2382</v>
      </c>
      <c r="C144" s="119" t="s">
        <v>140</v>
      </c>
      <c r="D144" s="123">
        <v>3716.67</v>
      </c>
      <c r="E144" s="23" t="str">
        <f>IFERROR(VLOOKUP(B144,MAIO!B:C,2,0),"")</f>
        <v>AILA KARLA MOTA SANTANA</v>
      </c>
    </row>
    <row r="145" spans="1:5" x14ac:dyDescent="0.2">
      <c r="A145" s="121">
        <v>1</v>
      </c>
      <c r="B145" s="121">
        <v>2384</v>
      </c>
      <c r="C145" s="119" t="s">
        <v>141</v>
      </c>
      <c r="D145" s="123">
        <v>582.83000000000004</v>
      </c>
      <c r="E145" s="23" t="str">
        <f>IFERROR(VLOOKUP(B145,MAIO!B:C,2,0),"")</f>
        <v>KATIA MIRANDA DE ARAUJO LOPES</v>
      </c>
    </row>
    <row r="146" spans="1:5" x14ac:dyDescent="0.2">
      <c r="A146" s="121">
        <v>1</v>
      </c>
      <c r="B146" s="121">
        <v>2392</v>
      </c>
      <c r="C146" s="119" t="s">
        <v>142</v>
      </c>
      <c r="D146" s="123">
        <v>1260.77</v>
      </c>
      <c r="E146" s="23" t="str">
        <f>IFERROR(VLOOKUP(B146,MAIO!B:C,2,0),"")</f>
        <v>KLEYTON DA SILVA A PEREIRA</v>
      </c>
    </row>
    <row r="147" spans="1:5" x14ac:dyDescent="0.2">
      <c r="A147" s="121">
        <v>1</v>
      </c>
      <c r="B147" s="121">
        <v>2406</v>
      </c>
      <c r="C147" s="119" t="s">
        <v>143</v>
      </c>
      <c r="D147" s="123">
        <v>458.59</v>
      </c>
      <c r="E147" s="23" t="str">
        <f>IFERROR(VLOOKUP(B147,MAIO!B:C,2,0),"")</f>
        <v>DEYSE MARIA DOS SANTOS SILVA</v>
      </c>
    </row>
    <row r="148" spans="1:5" x14ac:dyDescent="0.2">
      <c r="A148" s="121">
        <v>1</v>
      </c>
      <c r="B148" s="121">
        <v>2414</v>
      </c>
      <c r="C148" s="119" t="s">
        <v>144</v>
      </c>
      <c r="D148" s="123">
        <v>415.95</v>
      </c>
      <c r="E148" s="23" t="str">
        <f>IFERROR(VLOOKUP(B148,MAIO!B:C,2,0),"")</f>
        <v>SILAS PINTO BEZERRA</v>
      </c>
    </row>
    <row r="149" spans="1:5" x14ac:dyDescent="0.2">
      <c r="A149" s="121">
        <v>1</v>
      </c>
      <c r="B149" s="121">
        <v>2415</v>
      </c>
      <c r="C149" s="119" t="s">
        <v>145</v>
      </c>
      <c r="D149" s="123">
        <v>3716.67</v>
      </c>
      <c r="E149" s="23" t="str">
        <f>IFERROR(VLOOKUP(B149,MAIO!B:C,2,0),"")</f>
        <v>SILVIA RENATA QUEIROZ DE FARIA</v>
      </c>
    </row>
    <row r="150" spans="1:5" x14ac:dyDescent="0.2">
      <c r="A150" s="121">
        <v>1</v>
      </c>
      <c r="B150" s="121">
        <v>2417</v>
      </c>
      <c r="C150" s="119" t="s">
        <v>146</v>
      </c>
      <c r="D150" s="123">
        <v>505.6</v>
      </c>
      <c r="E150" s="23" t="str">
        <f>IFERROR(VLOOKUP(B150,MAIO!B:C,2,0),"")</f>
        <v>ZILDA FRUTUOSO DA SILVA</v>
      </c>
    </row>
    <row r="151" spans="1:5" x14ac:dyDescent="0.2">
      <c r="A151" s="121">
        <v>1</v>
      </c>
      <c r="B151" s="121">
        <v>2420</v>
      </c>
      <c r="C151" s="119" t="s">
        <v>147</v>
      </c>
      <c r="D151" s="123">
        <v>3716.67</v>
      </c>
      <c r="E151" s="23" t="str">
        <f>IFERROR(VLOOKUP(B151,MAIO!B:C,2,0),"")</f>
        <v>TEREZA RAQUEL F ALMEIDA</v>
      </c>
    </row>
    <row r="152" spans="1:5" x14ac:dyDescent="0.2">
      <c r="A152" s="121">
        <v>1</v>
      </c>
      <c r="B152" s="121">
        <v>2421</v>
      </c>
      <c r="C152" s="119" t="s">
        <v>148</v>
      </c>
      <c r="D152" s="123">
        <v>1795.95</v>
      </c>
      <c r="E152" s="23" t="str">
        <f>IFERROR(VLOOKUP(B152,MAIO!B:C,2,0),"")</f>
        <v>ANA CLAUDIA NUNES DE MOURA</v>
      </c>
    </row>
    <row r="153" spans="1:5" x14ac:dyDescent="0.2">
      <c r="A153" s="121">
        <v>1</v>
      </c>
      <c r="B153" s="121">
        <v>2437</v>
      </c>
      <c r="C153" s="119" t="s">
        <v>149</v>
      </c>
      <c r="D153" s="123">
        <v>582.83000000000004</v>
      </c>
      <c r="E153" s="23" t="str">
        <f>IFERROR(VLOOKUP(B153,MAIO!B:C,2,0),"")</f>
        <v>CLAUDILENE DE LIMA</v>
      </c>
    </row>
    <row r="154" spans="1:5" x14ac:dyDescent="0.2">
      <c r="A154" s="121">
        <v>1</v>
      </c>
      <c r="B154" s="121">
        <v>2440</v>
      </c>
      <c r="C154" s="119" t="s">
        <v>150</v>
      </c>
      <c r="D154" s="123">
        <v>882.23</v>
      </c>
      <c r="E154" s="23" t="str">
        <f>IFERROR(VLOOKUP(B154,MAIO!B:C,2,0),"")</f>
        <v>ELIANE MOREIRA DE SOUZA</v>
      </c>
    </row>
    <row r="155" spans="1:5" x14ac:dyDescent="0.2">
      <c r="A155" s="121">
        <v>1</v>
      </c>
      <c r="B155" s="121">
        <v>2441</v>
      </c>
      <c r="C155" s="119" t="s">
        <v>151</v>
      </c>
      <c r="D155" s="123">
        <v>557.42999999999995</v>
      </c>
      <c r="E155" s="23" t="str">
        <f>IFERROR(VLOOKUP(B155,MAIO!B:C,2,0),"")</f>
        <v>ERIC JOSE SILVA VELOZO</v>
      </c>
    </row>
    <row r="156" spans="1:5" x14ac:dyDescent="0.2">
      <c r="A156" s="121">
        <v>1</v>
      </c>
      <c r="B156" s="121">
        <v>2443</v>
      </c>
      <c r="C156" s="119" t="s">
        <v>545</v>
      </c>
      <c r="D156" s="123">
        <v>505.6</v>
      </c>
      <c r="E156" s="23" t="str">
        <f>IFERROR(VLOOKUP(B156,MAIO!B:C,2,0),"")</f>
        <v>GEYZA JANAINA FERREIRA L ALVES</v>
      </c>
    </row>
    <row r="157" spans="1:5" x14ac:dyDescent="0.2">
      <c r="A157" s="121">
        <v>1</v>
      </c>
      <c r="B157" s="121">
        <v>2448</v>
      </c>
      <c r="C157" s="119" t="s">
        <v>152</v>
      </c>
      <c r="D157" s="123">
        <v>882.23</v>
      </c>
      <c r="E157" s="23" t="str">
        <f>IFERROR(VLOOKUP(B157,MAIO!B:C,2,0),"")</f>
        <v>JULIO CESAR DA SILVA</v>
      </c>
    </row>
    <row r="158" spans="1:5" x14ac:dyDescent="0.2">
      <c r="A158" s="121">
        <v>1</v>
      </c>
      <c r="B158" s="121">
        <v>2451</v>
      </c>
      <c r="C158" s="119" t="s">
        <v>153</v>
      </c>
      <c r="D158" s="123">
        <v>872.52</v>
      </c>
      <c r="E158" s="23" t="str">
        <f>IFERROR(VLOOKUP(B158,MAIO!B:C,2,0),"")</f>
        <v>MANUELLA BOMFIM DA SILVA</v>
      </c>
    </row>
    <row r="159" spans="1:5" x14ac:dyDescent="0.2">
      <c r="A159" s="121">
        <v>1</v>
      </c>
      <c r="B159" s="121">
        <v>2460</v>
      </c>
      <c r="C159" s="119" t="s">
        <v>154</v>
      </c>
      <c r="D159" s="123">
        <v>505.6</v>
      </c>
      <c r="E159" s="23" t="str">
        <f>IFERROR(VLOOKUP(B159,MAIO!B:C,2,0),"")</f>
        <v>VIVIANE OLIMPIO DOS SANTOS</v>
      </c>
    </row>
    <row r="160" spans="1:5" x14ac:dyDescent="0.2">
      <c r="A160" s="121">
        <v>1</v>
      </c>
      <c r="B160" s="121">
        <v>2468</v>
      </c>
      <c r="C160" s="119" t="s">
        <v>155</v>
      </c>
      <c r="D160" s="123">
        <v>2309.92</v>
      </c>
      <c r="E160" s="23" t="str">
        <f>IFERROR(VLOOKUP(B160,MAIO!B:C,2,0),"")</f>
        <v>ANA GERTRUDES DE A F GUERRA</v>
      </c>
    </row>
    <row r="161" spans="1:5" x14ac:dyDescent="0.2">
      <c r="A161" s="121">
        <v>1</v>
      </c>
      <c r="B161" s="121">
        <v>2474</v>
      </c>
      <c r="C161" s="119" t="s">
        <v>156</v>
      </c>
      <c r="D161" s="123">
        <v>3888.85</v>
      </c>
      <c r="E161" s="23" t="str">
        <f>IFERROR(VLOOKUP(B161,MAIO!B:C,2,0),"")</f>
        <v>MARIA ROSEANE DOS A CLEMENTINO</v>
      </c>
    </row>
    <row r="162" spans="1:5" x14ac:dyDescent="0.2">
      <c r="A162" s="121">
        <v>50</v>
      </c>
      <c r="B162" s="121">
        <v>2478</v>
      </c>
      <c r="C162" s="119" t="s">
        <v>453</v>
      </c>
      <c r="D162" s="123">
        <v>1573.17</v>
      </c>
      <c r="E162" s="23" t="str">
        <f>IFERROR(VLOOKUP(B162,MAIO!B:C,2,0),"")</f>
        <v>ROGERIO MOURA VIEIRA</v>
      </c>
    </row>
    <row r="163" spans="1:5" x14ac:dyDescent="0.2">
      <c r="A163" s="121">
        <v>20</v>
      </c>
      <c r="B163" s="121">
        <v>2481</v>
      </c>
      <c r="C163" s="119" t="s">
        <v>425</v>
      </c>
      <c r="D163" s="123">
        <v>1573.17</v>
      </c>
      <c r="E163" s="23" t="str">
        <f>IFERROR(VLOOKUP(B163,MAIO!B:C,2,0),"")</f>
        <v>RAFAELLA MICHELLE DE L MIRANDA</v>
      </c>
    </row>
    <row r="164" spans="1:5" x14ac:dyDescent="0.2">
      <c r="A164" s="121">
        <v>39</v>
      </c>
      <c r="B164" s="121">
        <v>2484</v>
      </c>
      <c r="C164" s="119" t="s">
        <v>446</v>
      </c>
      <c r="D164" s="123">
        <v>1651.83</v>
      </c>
      <c r="E164" s="23" t="str">
        <f>IFERROR(VLOOKUP(B164,MAIO!B:C,2,0),"")</f>
        <v>ARLEY ANDERSON TAVARES MOREIRA</v>
      </c>
    </row>
    <row r="165" spans="1:5" x14ac:dyDescent="0.2">
      <c r="A165" s="121">
        <v>1</v>
      </c>
      <c r="B165" s="121">
        <v>2493</v>
      </c>
      <c r="C165" s="119" t="s">
        <v>158</v>
      </c>
      <c r="D165" s="123">
        <v>1289.92</v>
      </c>
      <c r="E165" s="23" t="str">
        <f>IFERROR(VLOOKUP(B165,MAIO!B:C,2,0),"")</f>
        <v>CRISTIANE R  DE O  GONCALVES</v>
      </c>
    </row>
    <row r="166" spans="1:5" x14ac:dyDescent="0.2">
      <c r="A166" s="121">
        <v>1</v>
      </c>
      <c r="B166" s="121">
        <v>2498</v>
      </c>
      <c r="C166" s="119" t="s">
        <v>159</v>
      </c>
      <c r="D166" s="123">
        <v>582.83000000000004</v>
      </c>
      <c r="E166" s="23" t="str">
        <f>IFERROR(VLOOKUP(B166,MAIO!B:C,2,0),"")</f>
        <v>TEREZINHA DE J  DE L  M  NETA</v>
      </c>
    </row>
    <row r="167" spans="1:5" x14ac:dyDescent="0.2">
      <c r="A167" s="121">
        <v>1</v>
      </c>
      <c r="B167" s="121">
        <v>2502</v>
      </c>
      <c r="C167" s="119" t="s">
        <v>160</v>
      </c>
      <c r="D167" s="123">
        <v>582.83000000000004</v>
      </c>
      <c r="E167" s="23" t="str">
        <f>IFERROR(VLOOKUP(B167,MAIO!B:C,2,0),"")</f>
        <v>PAULO ROBERTO DA SILVA CUNHA</v>
      </c>
    </row>
    <row r="168" spans="1:5" x14ac:dyDescent="0.2">
      <c r="A168" s="121">
        <v>1</v>
      </c>
      <c r="B168" s="121">
        <v>2503</v>
      </c>
      <c r="C168" s="119" t="s">
        <v>161</v>
      </c>
      <c r="D168" s="123">
        <v>1573.17</v>
      </c>
      <c r="E168" s="23" t="str">
        <f>IFERROR(VLOOKUP(B168,MAIO!B:C,2,0),"")</f>
        <v>TACIZO LUIZ PEREIRA DA SILVA</v>
      </c>
    </row>
    <row r="169" spans="1:5" x14ac:dyDescent="0.2">
      <c r="A169" s="121">
        <v>1</v>
      </c>
      <c r="B169" s="121">
        <v>2504</v>
      </c>
      <c r="C169" s="119" t="s">
        <v>162</v>
      </c>
      <c r="D169" s="123">
        <v>430.43</v>
      </c>
      <c r="E169" s="23" t="str">
        <f>IFERROR(VLOOKUP(B169,MAIO!B:C,2,0),"")</f>
        <v>RIVALDO GOMES DA SILVA</v>
      </c>
    </row>
    <row r="170" spans="1:5" x14ac:dyDescent="0.2">
      <c r="A170" s="121">
        <v>1</v>
      </c>
      <c r="B170" s="121">
        <v>2506</v>
      </c>
      <c r="C170" s="119" t="s">
        <v>163</v>
      </c>
      <c r="D170" s="123">
        <v>430.43</v>
      </c>
      <c r="E170" s="23" t="str">
        <f>IFERROR(VLOOKUP(B170,MAIO!B:C,2,0),"")</f>
        <v>IVETE ANTONIETA B  DE CARVALHO</v>
      </c>
    </row>
    <row r="171" spans="1:5" x14ac:dyDescent="0.2">
      <c r="A171" s="121">
        <v>1</v>
      </c>
      <c r="B171" s="121">
        <v>2507</v>
      </c>
      <c r="C171" s="119" t="s">
        <v>164</v>
      </c>
      <c r="D171" s="123">
        <v>430.43</v>
      </c>
      <c r="E171" s="23" t="str">
        <f>IFERROR(VLOOKUP(B171,MAIO!B:C,2,0),"")</f>
        <v>ANANIAS TEIXEIRA DE LIMA</v>
      </c>
    </row>
    <row r="172" spans="1:5" x14ac:dyDescent="0.2">
      <c r="A172" s="121">
        <v>1</v>
      </c>
      <c r="B172" s="121">
        <v>2508</v>
      </c>
      <c r="C172" s="119" t="s">
        <v>165</v>
      </c>
      <c r="D172" s="123">
        <v>932.61</v>
      </c>
      <c r="E172" s="23" t="str">
        <f>IFERROR(VLOOKUP(B172,MAIO!B:C,2,0),"")</f>
        <v>JOSE ALEXANDRE DE BARROS ALVES</v>
      </c>
    </row>
    <row r="173" spans="1:5" x14ac:dyDescent="0.2">
      <c r="A173" s="121">
        <v>1</v>
      </c>
      <c r="B173" s="121">
        <v>2509</v>
      </c>
      <c r="C173" s="119" t="s">
        <v>166</v>
      </c>
      <c r="D173" s="123">
        <v>189.9</v>
      </c>
      <c r="E173" s="23" t="str">
        <f>IFERROR(VLOOKUP(B173,MAIO!B:C,2,0),"")</f>
        <v>ALDEMIR NASCIMENTO DA SILVA</v>
      </c>
    </row>
    <row r="174" spans="1:5" x14ac:dyDescent="0.2">
      <c r="A174" s="121">
        <v>1</v>
      </c>
      <c r="B174" s="121">
        <v>2512</v>
      </c>
      <c r="C174" s="119" t="s">
        <v>437</v>
      </c>
      <c r="D174" s="123">
        <v>1573.17</v>
      </c>
      <c r="E174" s="23" t="str">
        <f>IFERROR(VLOOKUP(B174,MAIO!B:C,2,0),"")</f>
        <v>JOSENILDO JOSE TORRES</v>
      </c>
    </row>
    <row r="175" spans="1:5" x14ac:dyDescent="0.2">
      <c r="A175" s="121">
        <v>1</v>
      </c>
      <c r="B175" s="121">
        <v>2514</v>
      </c>
      <c r="C175" s="119" t="s">
        <v>167</v>
      </c>
      <c r="D175" s="123">
        <v>853.03</v>
      </c>
      <c r="E175" s="23" t="str">
        <f>IFERROR(VLOOKUP(B175,MAIO!B:C,2,0),"")</f>
        <v>JULIANA CAVALCANTI DE SOUSA</v>
      </c>
    </row>
    <row r="176" spans="1:5" x14ac:dyDescent="0.2">
      <c r="A176" s="121">
        <v>1</v>
      </c>
      <c r="B176" s="121">
        <v>2518</v>
      </c>
      <c r="C176" s="119" t="s">
        <v>436</v>
      </c>
      <c r="D176" s="123">
        <v>611.98</v>
      </c>
      <c r="E176" s="23" t="str">
        <f>IFERROR(VLOOKUP(B176,MAIO!B:C,2,0),"")</f>
        <v>ROSA MARIA BARROS VALOES</v>
      </c>
    </row>
    <row r="177" spans="1:5" x14ac:dyDescent="0.2">
      <c r="A177" s="121">
        <v>1</v>
      </c>
      <c r="B177" s="121">
        <v>2520</v>
      </c>
      <c r="C177" s="119" t="s">
        <v>438</v>
      </c>
      <c r="D177" s="123">
        <v>611.98</v>
      </c>
      <c r="E177" s="23" t="str">
        <f>IFERROR(VLOOKUP(B177,MAIO!B:C,2,0),"")</f>
        <v>SELMA CRISTIANIA LIMA RORIZ</v>
      </c>
    </row>
    <row r="178" spans="1:5" x14ac:dyDescent="0.2">
      <c r="A178" s="121">
        <v>39</v>
      </c>
      <c r="B178" s="121">
        <v>2523</v>
      </c>
      <c r="C178" s="119" t="s">
        <v>447</v>
      </c>
      <c r="D178" s="123">
        <v>678.3</v>
      </c>
      <c r="E178" s="23" t="str">
        <f>IFERROR(VLOOKUP(B178,MAIO!B:C,2,0),"")</f>
        <v>JANISSON COELHO DE VASCONCELOS</v>
      </c>
    </row>
    <row r="179" spans="1:5" x14ac:dyDescent="0.2">
      <c r="A179" s="121">
        <v>1</v>
      </c>
      <c r="B179" s="121">
        <v>2526</v>
      </c>
      <c r="C179" s="119" t="s">
        <v>168</v>
      </c>
      <c r="D179" s="123">
        <v>757.69</v>
      </c>
      <c r="E179" s="23" t="str">
        <f>IFERROR(VLOOKUP(B179,MAIO!B:C,2,0),"")</f>
        <v>JARBAS FERREIRA DE LIMA JUNIOR</v>
      </c>
    </row>
    <row r="180" spans="1:5" x14ac:dyDescent="0.2">
      <c r="A180" s="121">
        <v>1</v>
      </c>
      <c r="B180" s="121">
        <v>2530</v>
      </c>
      <c r="C180" s="119" t="s">
        <v>169</v>
      </c>
      <c r="D180" s="123">
        <v>505.6</v>
      </c>
      <c r="E180" s="23" t="str">
        <f>IFERROR(VLOOKUP(B180,MAIO!B:C,2,0),"")</f>
        <v>ARLEILDA MENDES DA SILVA</v>
      </c>
    </row>
    <row r="181" spans="1:5" x14ac:dyDescent="0.2">
      <c r="A181" s="121">
        <v>1</v>
      </c>
      <c r="B181" s="121">
        <v>2534</v>
      </c>
      <c r="C181" s="119" t="s">
        <v>170</v>
      </c>
      <c r="D181" s="123">
        <v>505.6</v>
      </c>
      <c r="E181" s="23" t="str">
        <f>IFERROR(VLOOKUP(B181,MAIO!B:C,2,0),"")</f>
        <v>EMANUEL MESSIAS RIBEIRO COSTA</v>
      </c>
    </row>
    <row r="182" spans="1:5" x14ac:dyDescent="0.2">
      <c r="A182" s="121">
        <v>1</v>
      </c>
      <c r="B182" s="121">
        <v>2539</v>
      </c>
      <c r="C182" s="119" t="s">
        <v>171</v>
      </c>
      <c r="D182" s="123">
        <v>395.94</v>
      </c>
      <c r="E182" s="23" t="str">
        <f>IFERROR(VLOOKUP(B182,MAIO!B:C,2,0),"")</f>
        <v>JOSENILDA BEZERRA DA SILVA</v>
      </c>
    </row>
    <row r="183" spans="1:5" x14ac:dyDescent="0.2">
      <c r="A183" s="121">
        <v>1</v>
      </c>
      <c r="B183" s="121">
        <v>2541</v>
      </c>
      <c r="C183" s="119" t="s">
        <v>172</v>
      </c>
      <c r="D183" s="123">
        <v>1044.29</v>
      </c>
      <c r="E183" s="23" t="str">
        <f>IFERROR(VLOOKUP(B183,MAIO!B:C,2,0),"")</f>
        <v>MARCELA SALLES DA SILVA</v>
      </c>
    </row>
    <row r="184" spans="1:5" x14ac:dyDescent="0.2">
      <c r="A184" s="121">
        <v>1</v>
      </c>
      <c r="B184" s="121">
        <v>2548</v>
      </c>
      <c r="C184" s="119" t="s">
        <v>173</v>
      </c>
      <c r="D184" s="123">
        <v>1101.72</v>
      </c>
      <c r="E184" s="23" t="str">
        <f>IFERROR(VLOOKUP(B184,MAIO!B:C,2,0),"")</f>
        <v>ELIANA PEREIRA SANTANA</v>
      </c>
    </row>
    <row r="185" spans="1:5" x14ac:dyDescent="0.2">
      <c r="A185" s="121">
        <v>1</v>
      </c>
      <c r="B185" s="121">
        <v>2553</v>
      </c>
      <c r="C185" s="119" t="s">
        <v>174</v>
      </c>
      <c r="D185" s="123">
        <v>1289.92</v>
      </c>
      <c r="E185" s="23" t="str">
        <f>IFERROR(VLOOKUP(B185,MAIO!B:C,2,0),"")</f>
        <v>LIVIA DA SILVA LIMA</v>
      </c>
    </row>
    <row r="186" spans="1:5" x14ac:dyDescent="0.2">
      <c r="A186" s="121">
        <v>1</v>
      </c>
      <c r="B186" s="121">
        <v>2559</v>
      </c>
      <c r="C186" s="119" t="s">
        <v>409</v>
      </c>
      <c r="D186" s="123">
        <v>611.98</v>
      </c>
      <c r="E186" s="23" t="str">
        <f>IFERROR(VLOOKUP(B186,MAIO!B:C,2,0),"")</f>
        <v>SANDRO DE MIRANDA SANTOS</v>
      </c>
    </row>
    <row r="187" spans="1:5" x14ac:dyDescent="0.2">
      <c r="A187" s="121">
        <v>1</v>
      </c>
      <c r="B187" s="121">
        <v>2562</v>
      </c>
      <c r="C187" s="119" t="s">
        <v>427</v>
      </c>
      <c r="D187" s="123">
        <v>1573.17</v>
      </c>
      <c r="E187" s="23" t="str">
        <f>IFERROR(VLOOKUP(B187,MAIO!B:C,2,0),"")</f>
        <v>ERIKA MARQUES BEZERRA</v>
      </c>
    </row>
    <row r="188" spans="1:5" x14ac:dyDescent="0.2">
      <c r="A188" s="121">
        <v>50</v>
      </c>
      <c r="B188" s="121">
        <v>2568</v>
      </c>
      <c r="C188" s="119" t="s">
        <v>465</v>
      </c>
      <c r="D188" s="123">
        <v>1573.17</v>
      </c>
      <c r="E188" s="23" t="str">
        <f>IFERROR(VLOOKUP(B188,MAIO!B:C,2,0),"")</f>
        <v>CATARINA DANIELLE DA S AMORIM</v>
      </c>
    </row>
    <row r="189" spans="1:5" x14ac:dyDescent="0.2">
      <c r="A189" s="121">
        <v>1</v>
      </c>
      <c r="B189" s="121">
        <v>2577</v>
      </c>
      <c r="C189" s="119" t="s">
        <v>176</v>
      </c>
      <c r="D189" s="123">
        <v>853.03</v>
      </c>
      <c r="E189" s="23" t="str">
        <f>IFERROR(VLOOKUP(B189,MAIO!B:C,2,0),"")</f>
        <v>CARLA CRISTINA OLIVEIRA MATOS</v>
      </c>
    </row>
    <row r="190" spans="1:5" x14ac:dyDescent="0.2">
      <c r="A190" s="121">
        <v>1</v>
      </c>
      <c r="B190" s="121">
        <v>2584</v>
      </c>
      <c r="C190" s="119" t="s">
        <v>177</v>
      </c>
      <c r="D190" s="123">
        <v>611.99</v>
      </c>
      <c r="E190" s="23" t="str">
        <f>IFERROR(VLOOKUP(B190,MAIO!B:C,2,0),"")</f>
        <v>HELIA MARIA ALEXANDRE DE SOUZA</v>
      </c>
    </row>
    <row r="191" spans="1:5" x14ac:dyDescent="0.2">
      <c r="A191" s="121">
        <v>1</v>
      </c>
      <c r="B191" s="121">
        <v>2585</v>
      </c>
      <c r="C191" s="119" t="s">
        <v>178</v>
      </c>
      <c r="D191" s="123">
        <v>611.98</v>
      </c>
      <c r="E191" s="23" t="str">
        <f>IFERROR(VLOOKUP(B191,MAIO!B:C,2,0),"")</f>
        <v>HELIO DO N BARBOZA JUNIOR</v>
      </c>
    </row>
    <row r="192" spans="1:5" x14ac:dyDescent="0.2">
      <c r="A192" s="121">
        <v>1</v>
      </c>
      <c r="B192" s="121">
        <v>2588</v>
      </c>
      <c r="C192" s="119" t="s">
        <v>179</v>
      </c>
      <c r="D192" s="123">
        <v>1289.92</v>
      </c>
      <c r="E192" s="23" t="str">
        <f>IFERROR(VLOOKUP(B192,MAIO!B:C,2,0),"")</f>
        <v>JOSE NEVES DA SILVA JUNIOR</v>
      </c>
    </row>
    <row r="193" spans="1:5" x14ac:dyDescent="0.2">
      <c r="A193" s="121">
        <v>47</v>
      </c>
      <c r="B193" s="121">
        <v>2602</v>
      </c>
      <c r="C193" s="119" t="s">
        <v>448</v>
      </c>
      <c r="D193" s="123">
        <v>1573.17</v>
      </c>
      <c r="E193" s="23" t="str">
        <f>IFERROR(VLOOKUP(B193,MAIO!B:C,2,0),"")</f>
        <v>DIANA ATALECIA NEVES DE SA</v>
      </c>
    </row>
    <row r="194" spans="1:5" x14ac:dyDescent="0.2">
      <c r="A194" s="121">
        <v>1</v>
      </c>
      <c r="B194" s="121">
        <v>2614</v>
      </c>
      <c r="C194" s="119" t="s">
        <v>180</v>
      </c>
      <c r="D194" s="123">
        <v>821.97</v>
      </c>
      <c r="E194" s="23" t="str">
        <f>IFERROR(VLOOKUP(B194,MAIO!B:C,2,0),"")</f>
        <v>EDVANIA GOMES DE SOUZA PONTES</v>
      </c>
    </row>
    <row r="195" spans="1:5" x14ac:dyDescent="0.2">
      <c r="A195" s="121">
        <v>1</v>
      </c>
      <c r="B195" s="121">
        <v>2618</v>
      </c>
      <c r="C195" s="119" t="s">
        <v>181</v>
      </c>
      <c r="D195" s="123">
        <v>505.6</v>
      </c>
      <c r="E195" s="23" t="str">
        <f>IFERROR(VLOOKUP(B195,MAIO!B:C,2,0),"")</f>
        <v>MARIA DA CONCEICAO O DOS SANTO</v>
      </c>
    </row>
    <row r="196" spans="1:5" x14ac:dyDescent="0.2">
      <c r="A196" s="121">
        <v>1</v>
      </c>
      <c r="B196" s="121">
        <v>2623</v>
      </c>
      <c r="C196" s="119" t="s">
        <v>182</v>
      </c>
      <c r="D196" s="123">
        <v>458.59</v>
      </c>
      <c r="E196" s="23" t="str">
        <f>IFERROR(VLOOKUP(B196,MAIO!B:C,2,0),"")</f>
        <v>RUTH BARBOSA DE ARAUJO</v>
      </c>
    </row>
    <row r="197" spans="1:5" x14ac:dyDescent="0.2">
      <c r="A197" s="121">
        <v>1</v>
      </c>
      <c r="B197" s="121">
        <v>2627</v>
      </c>
      <c r="C197" s="119" t="s">
        <v>403</v>
      </c>
      <c r="D197" s="123">
        <v>2251.11</v>
      </c>
      <c r="E197" s="23" t="str">
        <f>IFERROR(VLOOKUP(B197,MAIO!B:C,2,0),"")</f>
        <v>LIBNI DE MEDEIROS MELO</v>
      </c>
    </row>
    <row r="198" spans="1:5" x14ac:dyDescent="0.2">
      <c r="A198" s="121">
        <v>1</v>
      </c>
      <c r="B198" s="121">
        <v>2628</v>
      </c>
      <c r="C198" s="119" t="s">
        <v>183</v>
      </c>
      <c r="D198" s="123">
        <v>1631.98</v>
      </c>
      <c r="E198" s="23" t="str">
        <f>IFERROR(VLOOKUP(B198,MAIO!B:C,2,0),"")</f>
        <v>ADELE GOMES DE SANTANA</v>
      </c>
    </row>
    <row r="199" spans="1:5" x14ac:dyDescent="0.2">
      <c r="A199" s="121">
        <v>1</v>
      </c>
      <c r="B199" s="121">
        <v>2634</v>
      </c>
      <c r="C199" s="119" t="s">
        <v>440</v>
      </c>
      <c r="D199" s="123">
        <v>611.98</v>
      </c>
      <c r="E199" s="23" t="str">
        <f>IFERROR(VLOOKUP(B199,MAIO!B:C,2,0),"")</f>
        <v>KATHYWSKY MELO PINHEIRO</v>
      </c>
    </row>
    <row r="200" spans="1:5" x14ac:dyDescent="0.2">
      <c r="A200" s="121">
        <v>48</v>
      </c>
      <c r="B200" s="121">
        <v>2644</v>
      </c>
      <c r="C200" s="119" t="s">
        <v>451</v>
      </c>
      <c r="D200" s="123">
        <v>1573.17</v>
      </c>
      <c r="E200" s="23" t="str">
        <f>IFERROR(VLOOKUP(B200,MAIO!B:C,2,0),"")</f>
        <v>FABRICIO MENEZES DE SOUSA MELO</v>
      </c>
    </row>
    <row r="201" spans="1:5" x14ac:dyDescent="0.2">
      <c r="A201" s="121">
        <v>59</v>
      </c>
      <c r="B201" s="121">
        <v>2651</v>
      </c>
      <c r="C201" s="119" t="s">
        <v>452</v>
      </c>
      <c r="D201" s="123">
        <v>1573.17</v>
      </c>
      <c r="E201" s="23" t="str">
        <f>IFERROR(VLOOKUP(B201,MAIO!B:C,2,0),"")</f>
        <v>PAULO ANDRE R DOS SANTOS</v>
      </c>
    </row>
    <row r="202" spans="1:5" x14ac:dyDescent="0.2">
      <c r="A202" s="121">
        <v>1</v>
      </c>
      <c r="B202" s="121">
        <v>2656</v>
      </c>
      <c r="C202" s="119" t="s">
        <v>185</v>
      </c>
      <c r="D202" s="123">
        <v>853.03</v>
      </c>
      <c r="E202" s="23" t="str">
        <f>IFERROR(VLOOKUP(B202,MAIO!B:C,2,0),"")</f>
        <v>RAFAELLA ALVES DE ARAUJO SILVA</v>
      </c>
    </row>
    <row r="203" spans="1:5" x14ac:dyDescent="0.2">
      <c r="A203" s="121">
        <v>1</v>
      </c>
      <c r="B203" s="121">
        <v>2659</v>
      </c>
      <c r="C203" s="119" t="s">
        <v>186</v>
      </c>
      <c r="D203" s="123">
        <v>1289.92</v>
      </c>
      <c r="E203" s="23" t="str">
        <f>IFERROR(VLOOKUP(B203,MAIO!B:C,2,0),"")</f>
        <v>THIAGO SANTOS DE OLIVEIRA</v>
      </c>
    </row>
    <row r="204" spans="1:5" x14ac:dyDescent="0.2">
      <c r="A204" s="121">
        <v>1</v>
      </c>
      <c r="B204" s="121">
        <v>2661</v>
      </c>
      <c r="C204" s="119" t="s">
        <v>187</v>
      </c>
      <c r="D204" s="123">
        <v>481.51</v>
      </c>
      <c r="E204" s="23" t="str">
        <f>IFERROR(VLOOKUP(B204,MAIO!B:C,2,0),"")</f>
        <v>IVALDA XAVIER DE CARVALHO</v>
      </c>
    </row>
    <row r="205" spans="1:5" x14ac:dyDescent="0.2">
      <c r="A205" s="121">
        <v>1</v>
      </c>
      <c r="B205" s="121">
        <v>2664</v>
      </c>
      <c r="C205" s="119" t="s">
        <v>188</v>
      </c>
      <c r="D205" s="123">
        <v>2443.1799999999998</v>
      </c>
      <c r="E205" s="23" t="str">
        <f>IFERROR(VLOOKUP(B205,MAIO!B:C,2,0),"")</f>
        <v>BRUNO AIRES DOS SANTOS</v>
      </c>
    </row>
    <row r="206" spans="1:5" x14ac:dyDescent="0.2">
      <c r="A206" s="121">
        <v>1</v>
      </c>
      <c r="B206" s="121">
        <v>2665</v>
      </c>
      <c r="C206" s="119" t="s">
        <v>189</v>
      </c>
      <c r="D206" s="123">
        <v>853.03</v>
      </c>
      <c r="E206" s="23" t="str">
        <f>IFERROR(VLOOKUP(B206,MAIO!B:C,2,0),"")</f>
        <v>MARCELO BARLAVENTO DAS C SILVA</v>
      </c>
    </row>
    <row r="207" spans="1:5" x14ac:dyDescent="0.2">
      <c r="A207" s="121">
        <v>1</v>
      </c>
      <c r="B207" s="121">
        <v>2666</v>
      </c>
      <c r="C207" s="119" t="s">
        <v>190</v>
      </c>
      <c r="D207" s="123">
        <v>1289.92</v>
      </c>
      <c r="E207" s="23" t="str">
        <f>IFERROR(VLOOKUP(B207,MAIO!B:C,2,0),"")</f>
        <v>RODRIGO VASCONCELOS DINIZ</v>
      </c>
    </row>
    <row r="208" spans="1:5" x14ac:dyDescent="0.2">
      <c r="A208" s="121">
        <v>1</v>
      </c>
      <c r="B208" s="121">
        <v>2668</v>
      </c>
      <c r="C208" s="119" t="s">
        <v>191</v>
      </c>
      <c r="D208" s="123">
        <v>611.98</v>
      </c>
      <c r="E208" s="23" t="str">
        <f>IFERROR(VLOOKUP(B208,MAIO!B:C,2,0),"")</f>
        <v>CARLA BRANDAO DE C  FIGUEIREDO</v>
      </c>
    </row>
    <row r="209" spans="1:5" x14ac:dyDescent="0.2">
      <c r="A209" s="121">
        <v>1</v>
      </c>
      <c r="B209" s="121">
        <v>2671</v>
      </c>
      <c r="C209" s="119" t="s">
        <v>192</v>
      </c>
      <c r="D209" s="123">
        <v>505.6</v>
      </c>
      <c r="E209" s="23" t="str">
        <f>IFERROR(VLOOKUP(B209,MAIO!B:C,2,0),"")</f>
        <v>KATIA ADRIANA F D SILVA SOARES</v>
      </c>
    </row>
    <row r="210" spans="1:5" x14ac:dyDescent="0.2">
      <c r="A210" s="121">
        <v>1</v>
      </c>
      <c r="B210" s="121">
        <v>2672</v>
      </c>
      <c r="C210" s="119" t="s">
        <v>193</v>
      </c>
      <c r="D210" s="123">
        <v>481.52</v>
      </c>
      <c r="E210" s="23" t="str">
        <f>IFERROR(VLOOKUP(B210,MAIO!B:C,2,0),"")</f>
        <v>IVANISE VIANA ALBUQUERQUE</v>
      </c>
    </row>
    <row r="211" spans="1:5" x14ac:dyDescent="0.2">
      <c r="A211" s="121">
        <v>1</v>
      </c>
      <c r="B211" s="121">
        <v>2675</v>
      </c>
      <c r="C211" s="119" t="s">
        <v>194</v>
      </c>
      <c r="D211" s="123">
        <v>458.59</v>
      </c>
      <c r="E211" s="23" t="str">
        <f>IFERROR(VLOOKUP(B211,MAIO!B:C,2,0),"")</f>
        <v>RUTE FERNANDES BORBA</v>
      </c>
    </row>
    <row r="212" spans="1:5" x14ac:dyDescent="0.2">
      <c r="A212" s="121">
        <v>1</v>
      </c>
      <c r="B212" s="121">
        <v>2682</v>
      </c>
      <c r="C212" s="119" t="s">
        <v>195</v>
      </c>
      <c r="D212" s="123">
        <v>269.99</v>
      </c>
      <c r="E212" s="23" t="str">
        <f>IFERROR(VLOOKUP(B212,MAIO!B:C,2,0),"")</f>
        <v>JENARIO LUCENA DA SILVA</v>
      </c>
    </row>
    <row r="213" spans="1:5" x14ac:dyDescent="0.2">
      <c r="A213" s="121">
        <v>3</v>
      </c>
      <c r="B213" s="121">
        <v>2684</v>
      </c>
      <c r="C213" s="119" t="s">
        <v>413</v>
      </c>
      <c r="D213" s="123">
        <v>1573.17</v>
      </c>
      <c r="E213" s="23" t="str">
        <f>IFERROR(VLOOKUP(B213,MAIO!B:C,2,0),"")</f>
        <v>DULCE NARIELE ANHAIA LEMES</v>
      </c>
    </row>
    <row r="214" spans="1:5" x14ac:dyDescent="0.2">
      <c r="A214" s="121">
        <v>1</v>
      </c>
      <c r="B214" s="121">
        <v>2687</v>
      </c>
      <c r="C214" s="119" t="s">
        <v>196</v>
      </c>
      <c r="D214" s="123">
        <v>928.35</v>
      </c>
      <c r="E214" s="23" t="str">
        <f>IFERROR(VLOOKUP(B214,MAIO!B:C,2,0),"")</f>
        <v>MONICA MARIA G R F DE OLIVEIRA</v>
      </c>
    </row>
    <row r="215" spans="1:5" x14ac:dyDescent="0.2">
      <c r="A215" s="121">
        <v>1</v>
      </c>
      <c r="B215" s="121">
        <v>2697</v>
      </c>
      <c r="C215" s="119" t="s">
        <v>198</v>
      </c>
      <c r="D215" s="123">
        <v>269.99</v>
      </c>
      <c r="E215" s="23" t="str">
        <f>IFERROR(VLOOKUP(B215,MAIO!B:C,2,0),"")</f>
        <v>ELIANA BEZERRA CARVALHO</v>
      </c>
    </row>
    <row r="216" spans="1:5" x14ac:dyDescent="0.2">
      <c r="A216" s="121">
        <v>1</v>
      </c>
      <c r="B216" s="121">
        <v>2701</v>
      </c>
      <c r="C216" s="119" t="s">
        <v>199</v>
      </c>
      <c r="D216" s="123">
        <v>928.35</v>
      </c>
      <c r="E216" s="23" t="str">
        <f>IFERROR(VLOOKUP(B216,MAIO!B:C,2,0),"")</f>
        <v>PETULLA DE MOURA E SILVA</v>
      </c>
    </row>
    <row r="217" spans="1:5" x14ac:dyDescent="0.2">
      <c r="A217" s="121">
        <v>1</v>
      </c>
      <c r="B217" s="121">
        <v>2702</v>
      </c>
      <c r="C217" s="119" t="s">
        <v>441</v>
      </c>
      <c r="D217" s="123">
        <v>1573.17</v>
      </c>
      <c r="E217" s="23" t="str">
        <f>IFERROR(VLOOKUP(B217,MAIO!B:C,2,0),"")</f>
        <v>DANILO DAVI DA SILVA DIAS</v>
      </c>
    </row>
    <row r="218" spans="1:5" x14ac:dyDescent="0.2">
      <c r="A218" s="121">
        <v>1</v>
      </c>
      <c r="B218" s="121">
        <v>2705</v>
      </c>
      <c r="C218" s="119" t="s">
        <v>442</v>
      </c>
      <c r="D218" s="123">
        <v>611.98</v>
      </c>
      <c r="E218" s="23" t="str">
        <f>IFERROR(VLOOKUP(B218,MAIO!B:C,2,0),"")</f>
        <v>JOSINALDO OLIVEIRA DE ANDRADE</v>
      </c>
    </row>
    <row r="219" spans="1:5" x14ac:dyDescent="0.2">
      <c r="A219" s="121">
        <v>50</v>
      </c>
      <c r="B219" s="121">
        <v>2706</v>
      </c>
      <c r="C219" s="119" t="s">
        <v>430</v>
      </c>
      <c r="D219" s="123">
        <v>1573.17</v>
      </c>
      <c r="E219" s="23" t="str">
        <f>IFERROR(VLOOKUP(B219,MAIO!B:C,2,0),"")</f>
        <v>AMANDA FREITAS BASILIO</v>
      </c>
    </row>
    <row r="220" spans="1:5" x14ac:dyDescent="0.2">
      <c r="A220" s="121">
        <v>1</v>
      </c>
      <c r="B220" s="121">
        <v>2707</v>
      </c>
      <c r="C220" s="119" t="s">
        <v>200</v>
      </c>
      <c r="D220" s="123">
        <v>853.03</v>
      </c>
      <c r="E220" s="23" t="str">
        <f>IFERROR(VLOOKUP(B220,MAIO!B:C,2,0),"")</f>
        <v>ROMARIO LUIZ DO NASCIMENTO</v>
      </c>
    </row>
    <row r="221" spans="1:5" x14ac:dyDescent="0.2">
      <c r="A221" s="121">
        <v>1</v>
      </c>
      <c r="B221" s="121">
        <v>2709</v>
      </c>
      <c r="C221" s="119" t="s">
        <v>201</v>
      </c>
      <c r="D221" s="123">
        <v>1289.92</v>
      </c>
      <c r="E221" s="23" t="str">
        <f>IFERROR(VLOOKUP(B221,MAIO!B:C,2,0),"")</f>
        <v>KATIA DA CONCEICAO DA SILVA</v>
      </c>
    </row>
    <row r="222" spans="1:5" x14ac:dyDescent="0.2">
      <c r="A222" s="121">
        <v>1</v>
      </c>
      <c r="B222" s="121">
        <v>2710</v>
      </c>
      <c r="C222" s="119" t="s">
        <v>202</v>
      </c>
      <c r="D222" s="123">
        <v>883.63</v>
      </c>
      <c r="E222" s="23" t="str">
        <f>IFERROR(VLOOKUP(B222,MAIO!B:C,2,0),"")</f>
        <v>PAULA FRASSINETTI S L BELIAN</v>
      </c>
    </row>
    <row r="223" spans="1:5" x14ac:dyDescent="0.2">
      <c r="A223" s="121">
        <v>1</v>
      </c>
      <c r="B223" s="121">
        <v>2712</v>
      </c>
      <c r="C223" s="119" t="s">
        <v>203</v>
      </c>
      <c r="D223" s="123">
        <v>883.63</v>
      </c>
      <c r="E223" s="23" t="str">
        <f>IFERROR(VLOOKUP(B223,MAIO!B:C,2,0),"")</f>
        <v>AUGUSTO CESAR N  A  DA SILVA</v>
      </c>
    </row>
    <row r="224" spans="1:5" x14ac:dyDescent="0.2">
      <c r="A224" s="121">
        <v>1</v>
      </c>
      <c r="B224" s="121">
        <v>2717</v>
      </c>
      <c r="C224" s="119" t="s">
        <v>204</v>
      </c>
      <c r="D224" s="123">
        <v>2251.11</v>
      </c>
      <c r="E224" s="23" t="str">
        <f>IFERROR(VLOOKUP(B224,MAIO!B:C,2,0),"")</f>
        <v>MARCIA ANDREA F SECUNDINO</v>
      </c>
    </row>
    <row r="225" spans="1:5" x14ac:dyDescent="0.2">
      <c r="A225" s="121">
        <v>3</v>
      </c>
      <c r="B225" s="121">
        <v>2718</v>
      </c>
      <c r="C225" s="119" t="s">
        <v>431</v>
      </c>
      <c r="D225" s="123">
        <v>678.3</v>
      </c>
      <c r="E225" s="23" t="str">
        <f>IFERROR(VLOOKUP(B225,MAIO!B:C,2,0),"")</f>
        <v>PAULA SHEMILLY GALDINO SANTIAG</v>
      </c>
    </row>
    <row r="226" spans="1:5" x14ac:dyDescent="0.2">
      <c r="A226" s="121">
        <v>14</v>
      </c>
      <c r="B226" s="121">
        <v>2719</v>
      </c>
      <c r="C226" s="119" t="s">
        <v>417</v>
      </c>
      <c r="D226" s="123">
        <v>708.91</v>
      </c>
      <c r="E226" s="23" t="str">
        <f>IFERROR(VLOOKUP(B226,MAIO!B:C,2,0),"")</f>
        <v>DANIELLE MEDEIROS PONTES</v>
      </c>
    </row>
    <row r="227" spans="1:5" x14ac:dyDescent="0.2">
      <c r="A227" s="121">
        <v>51</v>
      </c>
      <c r="B227" s="121">
        <v>2720</v>
      </c>
      <c r="C227" s="119" t="s">
        <v>443</v>
      </c>
      <c r="D227" s="123">
        <v>611.99</v>
      </c>
      <c r="E227" s="23" t="str">
        <f>IFERROR(VLOOKUP(B227,MAIO!B:C,2,0),"")</f>
        <v>JONATAS BERNARDINO R  DA SILVA</v>
      </c>
    </row>
    <row r="228" spans="1:5" x14ac:dyDescent="0.2">
      <c r="A228" s="121">
        <v>50</v>
      </c>
      <c r="B228" s="121">
        <v>2721</v>
      </c>
      <c r="C228" s="119" t="s">
        <v>454</v>
      </c>
      <c r="D228" s="123">
        <v>678.3</v>
      </c>
      <c r="E228" s="23" t="str">
        <f>IFERROR(VLOOKUP(B228,MAIO!B:C,2,0),"")</f>
        <v>CLECIO JOSE DA SILVA</v>
      </c>
    </row>
    <row r="229" spans="1:5" x14ac:dyDescent="0.2">
      <c r="A229" s="121">
        <v>1</v>
      </c>
      <c r="B229" s="121">
        <v>2726</v>
      </c>
      <c r="C229" s="119" t="s">
        <v>205</v>
      </c>
      <c r="D229" s="123">
        <v>1067.5899999999999</v>
      </c>
      <c r="E229" s="23" t="str">
        <f>IFERROR(VLOOKUP(B229,MAIO!B:C,2,0),"")</f>
        <v>MARIA GILVANEIDE SANTOS LIMA</v>
      </c>
    </row>
    <row r="230" spans="1:5" x14ac:dyDescent="0.2">
      <c r="A230" s="121">
        <v>1</v>
      </c>
      <c r="B230" s="121">
        <v>2732</v>
      </c>
      <c r="C230" s="119" t="s">
        <v>206</v>
      </c>
      <c r="D230" s="123">
        <v>611.98</v>
      </c>
      <c r="E230" s="23" t="str">
        <f>IFERROR(VLOOKUP(B230,MAIO!B:C,2,0),"")</f>
        <v>LILIANE DA SILVA SALVADOR</v>
      </c>
    </row>
    <row r="231" spans="1:5" x14ac:dyDescent="0.2">
      <c r="A231" s="121">
        <v>47</v>
      </c>
      <c r="B231" s="121">
        <v>2736</v>
      </c>
      <c r="C231" s="119" t="s">
        <v>449</v>
      </c>
      <c r="D231" s="123">
        <v>678.3</v>
      </c>
      <c r="E231" s="23" t="str">
        <f>IFERROR(VLOOKUP(B231,MAIO!B:C,2,0),"")</f>
        <v>LUCENILDO JOSE DA SILVA</v>
      </c>
    </row>
    <row r="232" spans="1:5" x14ac:dyDescent="0.2">
      <c r="A232" s="121">
        <v>1</v>
      </c>
      <c r="B232" s="121">
        <v>2748</v>
      </c>
      <c r="C232" s="119" t="s">
        <v>207</v>
      </c>
      <c r="D232" s="123">
        <v>458.59</v>
      </c>
      <c r="E232" s="23" t="str">
        <f>IFERROR(VLOOKUP(B232,MAIO!B:C,2,0),"")</f>
        <v>LEONINO CLEMENTE DA SILVA</v>
      </c>
    </row>
    <row r="233" spans="1:5" x14ac:dyDescent="0.2">
      <c r="A233" s="121">
        <v>1</v>
      </c>
      <c r="B233" s="121">
        <v>2751</v>
      </c>
      <c r="C233" s="119" t="s">
        <v>208</v>
      </c>
      <c r="D233" s="123">
        <v>557.42999999999995</v>
      </c>
      <c r="E233" s="23" t="str">
        <f>IFERROR(VLOOKUP(B233,MAIO!B:C,2,0),"")</f>
        <v>DENNYS RYAN GUILHERME PEREIRA</v>
      </c>
    </row>
    <row r="234" spans="1:5" x14ac:dyDescent="0.2">
      <c r="A234" s="121">
        <v>1</v>
      </c>
      <c r="B234" s="121">
        <v>2757</v>
      </c>
      <c r="C234" s="119" t="s">
        <v>209</v>
      </c>
      <c r="D234" s="123">
        <v>505.6</v>
      </c>
      <c r="E234" s="23" t="str">
        <f>IFERROR(VLOOKUP(B234,MAIO!B:C,2,0),"")</f>
        <v>CLAUDIA REGINA NEVES DE MELO</v>
      </c>
    </row>
    <row r="235" spans="1:5" x14ac:dyDescent="0.2">
      <c r="A235" s="121">
        <v>1</v>
      </c>
      <c r="B235" s="121">
        <v>2766</v>
      </c>
      <c r="C235" s="119" t="s">
        <v>210</v>
      </c>
      <c r="D235" s="123">
        <v>582.83000000000004</v>
      </c>
      <c r="E235" s="23" t="str">
        <f>IFERROR(VLOOKUP(B235,MAIO!B:C,2,0),"")</f>
        <v>EMANOEL VIEIRA LAURIA</v>
      </c>
    </row>
    <row r="236" spans="1:5" x14ac:dyDescent="0.2">
      <c r="A236" s="121">
        <v>1</v>
      </c>
      <c r="B236" s="121">
        <v>2768</v>
      </c>
      <c r="C236" s="119" t="s">
        <v>211</v>
      </c>
      <c r="D236" s="123">
        <v>505.6</v>
      </c>
      <c r="E236" s="23" t="str">
        <f>IFERROR(VLOOKUP(B236,MAIO!B:C,2,0),"")</f>
        <v>IZABEL LUIZA SOARES DE SOUZA</v>
      </c>
    </row>
    <row r="237" spans="1:5" x14ac:dyDescent="0.2">
      <c r="A237" s="121">
        <v>1</v>
      </c>
      <c r="B237" s="121">
        <v>2770</v>
      </c>
      <c r="C237" s="119" t="s">
        <v>212</v>
      </c>
      <c r="D237" s="123">
        <v>415.95</v>
      </c>
      <c r="E237" s="23" t="str">
        <f>IFERROR(VLOOKUP(B237,MAIO!B:C,2,0),"")</f>
        <v>JOSE PIMENTEL SILVA</v>
      </c>
    </row>
    <row r="238" spans="1:5" x14ac:dyDescent="0.2">
      <c r="A238" s="121">
        <v>1</v>
      </c>
      <c r="B238" s="121">
        <v>2772</v>
      </c>
      <c r="C238" s="119" t="s">
        <v>432</v>
      </c>
      <c r="D238" s="123">
        <v>611.98</v>
      </c>
      <c r="E238" s="23" t="str">
        <f>IFERROR(VLOOKUP(B238,MAIO!B:C,2,0),"")</f>
        <v>CARMEM ALUISIA LEITE DE ANDRAD</v>
      </c>
    </row>
    <row r="239" spans="1:5" x14ac:dyDescent="0.2">
      <c r="A239" s="121">
        <v>1</v>
      </c>
      <c r="B239" s="121">
        <v>2773</v>
      </c>
      <c r="C239" s="119" t="s">
        <v>213</v>
      </c>
      <c r="D239" s="123">
        <v>582.83000000000004</v>
      </c>
      <c r="E239" s="23" t="str">
        <f>IFERROR(VLOOKUP(B239,MAIO!B:C,2,0),"")</f>
        <v>WALDNER NERTAM F  DE ALENCAR</v>
      </c>
    </row>
    <row r="240" spans="1:5" x14ac:dyDescent="0.2">
      <c r="A240" s="121">
        <v>1</v>
      </c>
      <c r="B240" s="121">
        <v>2775</v>
      </c>
      <c r="C240" s="119" t="s">
        <v>214</v>
      </c>
      <c r="D240" s="123">
        <v>519.78</v>
      </c>
      <c r="E240" s="23" t="str">
        <f>IFERROR(VLOOKUP(B240,MAIO!B:C,2,0),"")</f>
        <v>MARCELA FREITAS DA C SALLES</v>
      </c>
    </row>
    <row r="241" spans="1:5" x14ac:dyDescent="0.2">
      <c r="A241" s="121">
        <v>1</v>
      </c>
      <c r="B241" s="121">
        <v>2779</v>
      </c>
      <c r="C241" s="119" t="s">
        <v>215</v>
      </c>
      <c r="D241" s="123">
        <v>798.47</v>
      </c>
      <c r="E241" s="23" t="str">
        <f>IFERROR(VLOOKUP(B241,MAIO!B:C,2,0),"")</f>
        <v>THAIS REGINA BORGES LOPES</v>
      </c>
    </row>
    <row r="242" spans="1:5" x14ac:dyDescent="0.2">
      <c r="A242" s="121">
        <v>1</v>
      </c>
      <c r="B242" s="121">
        <v>2782</v>
      </c>
      <c r="C242" s="119" t="s">
        <v>216</v>
      </c>
      <c r="D242" s="123">
        <v>458.59</v>
      </c>
      <c r="E242" s="23" t="str">
        <f>IFERROR(VLOOKUP(B242,MAIO!B:C,2,0),"")</f>
        <v>ELVIS ALVES DA COSTA</v>
      </c>
    </row>
    <row r="243" spans="1:5" x14ac:dyDescent="0.2">
      <c r="A243" s="121">
        <v>1</v>
      </c>
      <c r="B243" s="121">
        <v>2784</v>
      </c>
      <c r="C243" s="119" t="s">
        <v>217</v>
      </c>
      <c r="D243" s="123">
        <v>481.51</v>
      </c>
      <c r="E243" s="23" t="str">
        <f>IFERROR(VLOOKUP(B243,MAIO!B:C,2,0),"")</f>
        <v>FERNANDO ALVES DO NASCIMENTO</v>
      </c>
    </row>
    <row r="244" spans="1:5" x14ac:dyDescent="0.2">
      <c r="A244" s="121">
        <v>1</v>
      </c>
      <c r="B244" s="121">
        <v>2785</v>
      </c>
      <c r="C244" s="119" t="s">
        <v>218</v>
      </c>
      <c r="D244" s="123">
        <v>458.59</v>
      </c>
      <c r="E244" s="23" t="str">
        <f>IFERROR(VLOOKUP(B244,MAIO!B:C,2,0),"")</f>
        <v>JEANNE D ARC PEDROSA PESSOA</v>
      </c>
    </row>
    <row r="245" spans="1:5" x14ac:dyDescent="0.2">
      <c r="A245" s="121">
        <v>1</v>
      </c>
      <c r="B245" s="121">
        <v>2788</v>
      </c>
      <c r="C245" s="119" t="s">
        <v>219</v>
      </c>
      <c r="D245" s="123">
        <v>505.6</v>
      </c>
      <c r="E245" s="23" t="str">
        <f>IFERROR(VLOOKUP(B245,MAIO!B:C,2,0),"")</f>
        <v>ROSANIA EMIDIA PEREIRA</v>
      </c>
    </row>
    <row r="246" spans="1:5" x14ac:dyDescent="0.2">
      <c r="A246" s="121">
        <v>1</v>
      </c>
      <c r="B246" s="121">
        <v>2790</v>
      </c>
      <c r="C246" s="119" t="s">
        <v>220</v>
      </c>
      <c r="D246" s="123">
        <v>928.35</v>
      </c>
      <c r="E246" s="23" t="str">
        <f>IFERROR(VLOOKUP(B246,MAIO!B:C,2,0),"")</f>
        <v>ROSANA DE FATIMA UCHOA  AREDE</v>
      </c>
    </row>
    <row r="247" spans="1:5" x14ac:dyDescent="0.2">
      <c r="A247" s="121">
        <v>1</v>
      </c>
      <c r="B247" s="121">
        <v>2791</v>
      </c>
      <c r="C247" s="119" t="s">
        <v>221</v>
      </c>
      <c r="D247" s="123">
        <v>2443.1799999999998</v>
      </c>
      <c r="E247" s="23" t="str">
        <f>IFERROR(VLOOKUP(B247,MAIO!B:C,2,0),"")</f>
        <v>JOSIMAR SILVA</v>
      </c>
    </row>
    <row r="248" spans="1:5" x14ac:dyDescent="0.2">
      <c r="A248" s="121">
        <v>1</v>
      </c>
      <c r="B248" s="121">
        <v>2797</v>
      </c>
      <c r="C248" s="119" t="s">
        <v>222</v>
      </c>
      <c r="D248" s="123">
        <v>417.33</v>
      </c>
      <c r="E248" s="23" t="str">
        <f>IFERROR(VLOOKUP(B248,MAIO!B:C,2,0),"")</f>
        <v>JULIANA SILVA CEDRIM</v>
      </c>
    </row>
    <row r="249" spans="1:5" x14ac:dyDescent="0.2">
      <c r="A249" s="121">
        <v>1</v>
      </c>
      <c r="B249" s="121">
        <v>2798</v>
      </c>
      <c r="C249" s="119" t="s">
        <v>223</v>
      </c>
      <c r="D249" s="123">
        <v>1289.92</v>
      </c>
      <c r="E249" s="23" t="str">
        <f>IFERROR(VLOOKUP(B249,MAIO!B:C,2,0),"")</f>
        <v>MARCO ANDRE ANTUNES CORREIA</v>
      </c>
    </row>
    <row r="250" spans="1:5" x14ac:dyDescent="0.2">
      <c r="A250" s="121">
        <v>20</v>
      </c>
      <c r="B250" s="121">
        <v>2799</v>
      </c>
      <c r="C250" s="119" t="s">
        <v>426</v>
      </c>
      <c r="D250" s="123">
        <v>678.3</v>
      </c>
      <c r="E250" s="23" t="str">
        <f>IFERROR(VLOOKUP(B250,MAIO!B:C,2,0),"")</f>
        <v>ALYSSON FABIO O FLORENCIO</v>
      </c>
    </row>
    <row r="251" spans="1:5" x14ac:dyDescent="0.2">
      <c r="A251" s="121">
        <v>1</v>
      </c>
      <c r="B251" s="121">
        <v>2801</v>
      </c>
      <c r="C251" s="119" t="s">
        <v>224</v>
      </c>
      <c r="D251" s="123">
        <v>1705.14</v>
      </c>
      <c r="E251" s="23" t="str">
        <f>IFERROR(VLOOKUP(B251,MAIO!B:C,2,0),"")</f>
        <v>VALERIA JALES DA SILVA</v>
      </c>
    </row>
    <row r="252" spans="1:5" x14ac:dyDescent="0.2">
      <c r="A252" s="121">
        <v>1</v>
      </c>
      <c r="B252" s="121">
        <v>2806</v>
      </c>
      <c r="C252" s="119" t="s">
        <v>225</v>
      </c>
      <c r="D252" s="123">
        <v>1386.38</v>
      </c>
      <c r="E252" s="23" t="str">
        <f>IFERROR(VLOOKUP(B252,MAIO!B:C,2,0),"")</f>
        <v>ANA APARECIDA DE ANDRADE LIMA</v>
      </c>
    </row>
    <row r="253" spans="1:5" x14ac:dyDescent="0.2">
      <c r="A253" s="121">
        <v>16</v>
      </c>
      <c r="B253" s="121">
        <v>2808</v>
      </c>
      <c r="C253" s="119" t="s">
        <v>433</v>
      </c>
      <c r="D253" s="123">
        <v>642.59</v>
      </c>
      <c r="E253" s="23" t="str">
        <f>IFERROR(VLOOKUP(B253,MAIO!B:C,2,0),"")</f>
        <v>GABRIELA FERNANDA M  G  CEAN</v>
      </c>
    </row>
    <row r="254" spans="1:5" x14ac:dyDescent="0.2">
      <c r="A254" s="121">
        <v>1</v>
      </c>
      <c r="B254" s="121">
        <v>2816</v>
      </c>
      <c r="C254" s="119" t="s">
        <v>226</v>
      </c>
      <c r="D254" s="123">
        <v>582.83000000000004</v>
      </c>
      <c r="E254" s="23" t="str">
        <f>IFERROR(VLOOKUP(B254,MAIO!B:C,2,0),"")</f>
        <v>MIRIAM DA SILVA FONSECA</v>
      </c>
    </row>
    <row r="255" spans="1:5" x14ac:dyDescent="0.2">
      <c r="A255" s="121">
        <v>1</v>
      </c>
      <c r="B255" s="121">
        <v>2819</v>
      </c>
      <c r="C255" s="119" t="s">
        <v>227</v>
      </c>
      <c r="D255" s="123">
        <v>2563.4</v>
      </c>
      <c r="E255" s="23" t="str">
        <f>IFERROR(VLOOKUP(B255,MAIO!B:C,2,0),"")</f>
        <v>RAFAEL LEITAO DE A  G DA SILVA</v>
      </c>
    </row>
    <row r="256" spans="1:5" x14ac:dyDescent="0.2">
      <c r="A256" s="121">
        <v>1</v>
      </c>
      <c r="B256" s="121">
        <v>2820</v>
      </c>
      <c r="C256" s="119" t="s">
        <v>228</v>
      </c>
      <c r="D256" s="123">
        <v>1631.98</v>
      </c>
      <c r="E256" s="23" t="str">
        <f>IFERROR(VLOOKUP(B256,MAIO!B:C,2,0),"")</f>
        <v>ROSIANE SANTOS BRITO</v>
      </c>
    </row>
    <row r="257" spans="1:5" x14ac:dyDescent="0.2">
      <c r="A257" s="121">
        <v>25</v>
      </c>
      <c r="B257" s="121">
        <v>2821</v>
      </c>
      <c r="C257" s="119" t="s">
        <v>434</v>
      </c>
      <c r="D257" s="123">
        <v>1498.26</v>
      </c>
      <c r="E257" s="23" t="str">
        <f>IFERROR(VLOOKUP(B257,MAIO!B:C,2,0),"")</f>
        <v>HERBET CANDEIA MAIA</v>
      </c>
    </row>
    <row r="258" spans="1:5" x14ac:dyDescent="0.2">
      <c r="A258" s="121">
        <v>37</v>
      </c>
      <c r="B258" s="121">
        <v>2823</v>
      </c>
      <c r="C258" s="119" t="s">
        <v>418</v>
      </c>
      <c r="D258" s="123">
        <v>611.98</v>
      </c>
      <c r="E258" s="23" t="str">
        <f>IFERROR(VLOOKUP(B258,MAIO!B:C,2,0),"")</f>
        <v>ADRIANA MARIA DA SILVA</v>
      </c>
    </row>
    <row r="259" spans="1:5" x14ac:dyDescent="0.2">
      <c r="A259" s="121">
        <v>37</v>
      </c>
      <c r="B259" s="121">
        <v>2827</v>
      </c>
      <c r="C259" s="119" t="s">
        <v>444</v>
      </c>
      <c r="D259" s="123">
        <v>678.3</v>
      </c>
      <c r="E259" s="23" t="str">
        <f>IFERROR(VLOOKUP(B259,MAIO!B:C,2,0),"")</f>
        <v>FABIO BARBOSA S  DE LIMA</v>
      </c>
    </row>
    <row r="260" spans="1:5" x14ac:dyDescent="0.2">
      <c r="A260" s="121">
        <v>1</v>
      </c>
      <c r="B260" s="121">
        <v>2831</v>
      </c>
      <c r="C260" s="119" t="s">
        <v>229</v>
      </c>
      <c r="D260" s="123">
        <v>1631.98</v>
      </c>
      <c r="E260" s="23" t="str">
        <f>IFERROR(VLOOKUP(B260,MAIO!B:C,2,0),"")</f>
        <v>AMANDA BEZERRA MASCARENHAS</v>
      </c>
    </row>
    <row r="261" spans="1:5" x14ac:dyDescent="0.2">
      <c r="A261" s="121">
        <v>1</v>
      </c>
      <c r="B261" s="121">
        <v>2834</v>
      </c>
      <c r="C261" s="119" t="s">
        <v>231</v>
      </c>
      <c r="D261" s="123">
        <v>853.03</v>
      </c>
      <c r="E261" s="23" t="str">
        <f>IFERROR(VLOOKUP(B261,MAIO!B:C,2,0),"")</f>
        <v>LUIZ F  DE LIMA CAVALCANTI</v>
      </c>
    </row>
    <row r="262" spans="1:5" x14ac:dyDescent="0.2">
      <c r="A262" s="121">
        <v>1</v>
      </c>
      <c r="B262" s="121">
        <v>2835</v>
      </c>
      <c r="C262" s="119" t="s">
        <v>461</v>
      </c>
      <c r="D262" s="123">
        <v>611.98</v>
      </c>
      <c r="E262" s="23" t="str">
        <f>IFERROR(VLOOKUP(B262,MAIO!B:C,2,0),"")</f>
        <v>JOSE MARCELO DE FRANCA MATOS</v>
      </c>
    </row>
    <row r="263" spans="1:5" x14ac:dyDescent="0.2">
      <c r="A263" s="121">
        <v>50</v>
      </c>
      <c r="B263" s="121">
        <v>2836</v>
      </c>
      <c r="C263" s="119" t="s">
        <v>455</v>
      </c>
      <c r="D263" s="123">
        <v>1333.83</v>
      </c>
      <c r="E263" s="23" t="str">
        <f>IFERROR(VLOOKUP(B263,MAIO!B:C,2,0),"")</f>
        <v>MONALISA MARIA LEANDRO RIBEIRO</v>
      </c>
    </row>
    <row r="264" spans="1:5" x14ac:dyDescent="0.2">
      <c r="A264" s="121">
        <v>1</v>
      </c>
      <c r="B264" s="121">
        <v>2837</v>
      </c>
      <c r="C264" s="119" t="s">
        <v>232</v>
      </c>
      <c r="D264" s="123">
        <v>1289.92</v>
      </c>
      <c r="E264" s="23" t="str">
        <f>IFERROR(VLOOKUP(B264,MAIO!B:C,2,0),"")</f>
        <v>BEZALIEL ROSA DOS S JUNIOR</v>
      </c>
    </row>
    <row r="265" spans="1:5" x14ac:dyDescent="0.2">
      <c r="A265" s="121">
        <v>16</v>
      </c>
      <c r="B265" s="121">
        <v>2838</v>
      </c>
      <c r="C265" s="119" t="s">
        <v>422</v>
      </c>
      <c r="D265" s="123">
        <v>678.3</v>
      </c>
      <c r="E265" s="23" t="str">
        <f>IFERROR(VLOOKUP(B265,MAIO!B:C,2,0),"")</f>
        <v>CAIO CEZAR F  E  DO NASCIMENTO</v>
      </c>
    </row>
    <row r="266" spans="1:5" x14ac:dyDescent="0.2">
      <c r="A266" s="121">
        <v>1</v>
      </c>
      <c r="B266" s="121">
        <v>2839</v>
      </c>
      <c r="C266" s="119" t="s">
        <v>233</v>
      </c>
      <c r="D266" s="123">
        <v>1386.38</v>
      </c>
      <c r="E266" s="23" t="str">
        <f>IFERROR(VLOOKUP(B266,MAIO!B:C,2,0),"")</f>
        <v>ANGELINA MEDEIROS VERONESE</v>
      </c>
    </row>
    <row r="267" spans="1:5" x14ac:dyDescent="0.2">
      <c r="A267" s="121">
        <v>1</v>
      </c>
      <c r="B267" s="121">
        <v>2849</v>
      </c>
      <c r="C267" s="119" t="s">
        <v>234</v>
      </c>
      <c r="D267" s="123">
        <v>415.95</v>
      </c>
      <c r="E267" s="23" t="str">
        <f>IFERROR(VLOOKUP(B267,MAIO!B:C,2,0),"")</f>
        <v>JULIANA CESAR MARTINS DE LIMA</v>
      </c>
    </row>
    <row r="268" spans="1:5" x14ac:dyDescent="0.2">
      <c r="A268" s="121">
        <v>1</v>
      </c>
      <c r="B268" s="121">
        <v>2850</v>
      </c>
      <c r="C268" s="119" t="s">
        <v>235</v>
      </c>
      <c r="D268" s="123">
        <v>367.02</v>
      </c>
      <c r="E268" s="23" t="str">
        <f>IFERROR(VLOOKUP(B268,MAIO!B:C,2,0),"")</f>
        <v>JAMERSON A  RAFAEL DE LIMA</v>
      </c>
    </row>
    <row r="269" spans="1:5" x14ac:dyDescent="0.2">
      <c r="A269" s="121">
        <v>1</v>
      </c>
      <c r="B269" s="121">
        <v>2853</v>
      </c>
      <c r="C269" s="119" t="s">
        <v>236</v>
      </c>
      <c r="D269" s="123">
        <v>458.59</v>
      </c>
      <c r="E269" s="23" t="str">
        <f>IFERROR(VLOOKUP(B269,MAIO!B:C,2,0),"")</f>
        <v>ALCILEIDE MONTE DA SILVA LIMA</v>
      </c>
    </row>
    <row r="270" spans="1:5" x14ac:dyDescent="0.2">
      <c r="A270" s="121">
        <v>1</v>
      </c>
      <c r="B270" s="121">
        <v>2854</v>
      </c>
      <c r="C270" s="119" t="s">
        <v>237</v>
      </c>
      <c r="D270" s="123">
        <v>458.6</v>
      </c>
      <c r="E270" s="23" t="str">
        <f>IFERROR(VLOOKUP(B270,MAIO!B:C,2,0),"")</f>
        <v>ANDRE RICARDO CAMARA TORRES</v>
      </c>
    </row>
    <row r="271" spans="1:5" x14ac:dyDescent="0.2">
      <c r="A271" s="121">
        <v>1</v>
      </c>
      <c r="B271" s="121">
        <v>2856</v>
      </c>
      <c r="C271" s="119" t="s">
        <v>238</v>
      </c>
      <c r="D271" s="123">
        <v>582.83000000000004</v>
      </c>
      <c r="E271" s="23" t="str">
        <f>IFERROR(VLOOKUP(B271,MAIO!B:C,2,0),"")</f>
        <v>ALEXSANDRA DA SILVA M  CABRAL</v>
      </c>
    </row>
    <row r="272" spans="1:5" x14ac:dyDescent="0.2">
      <c r="A272" s="121">
        <v>1</v>
      </c>
      <c r="B272" s="121">
        <v>2857</v>
      </c>
      <c r="C272" s="119" t="s">
        <v>239</v>
      </c>
      <c r="D272" s="123">
        <v>988.61</v>
      </c>
      <c r="E272" s="23" t="str">
        <f>IFERROR(VLOOKUP(B272,MAIO!B:C,2,0),"")</f>
        <v>CAROLINE ALVES LEAL</v>
      </c>
    </row>
    <row r="273" spans="1:5" x14ac:dyDescent="0.2">
      <c r="A273" s="121">
        <v>1</v>
      </c>
      <c r="B273" s="121">
        <v>2860</v>
      </c>
      <c r="C273" s="119" t="s">
        <v>240</v>
      </c>
      <c r="D273" s="123">
        <v>12.23</v>
      </c>
      <c r="E273" s="23" t="str">
        <f>IFERROR(VLOOKUP(B273,MAIO!B:C,2,0),"")</f>
        <v>ADRIANA MAYO DE SOUZA E SILVA</v>
      </c>
    </row>
    <row r="274" spans="1:5" x14ac:dyDescent="0.2">
      <c r="A274" s="121">
        <v>1</v>
      </c>
      <c r="B274" s="121">
        <v>2864</v>
      </c>
      <c r="C274" s="119" t="s">
        <v>241</v>
      </c>
      <c r="D274" s="123">
        <v>722.56</v>
      </c>
      <c r="E274" s="23" t="str">
        <f>IFERROR(VLOOKUP(B274,MAIO!B:C,2,0),"")</f>
        <v>DULCE HELENA PEREIRA</v>
      </c>
    </row>
    <row r="275" spans="1:5" x14ac:dyDescent="0.2">
      <c r="A275" s="121">
        <v>1</v>
      </c>
      <c r="B275" s="121">
        <v>2866</v>
      </c>
      <c r="C275" s="119" t="s">
        <v>242</v>
      </c>
      <c r="D275" s="123">
        <v>732.32</v>
      </c>
      <c r="E275" s="23" t="str">
        <f>IFERROR(VLOOKUP(B275,MAIO!B:C,2,0),"")</f>
        <v>LUCICLEIDE M  DE A  CAMPOS</v>
      </c>
    </row>
    <row r="276" spans="1:5" x14ac:dyDescent="0.2">
      <c r="A276" s="121">
        <v>1</v>
      </c>
      <c r="B276" s="121">
        <v>2867</v>
      </c>
      <c r="C276" s="119" t="s">
        <v>243</v>
      </c>
      <c r="D276" s="123">
        <v>458.59</v>
      </c>
      <c r="E276" s="23" t="str">
        <f>IFERROR(VLOOKUP(B276,MAIO!B:C,2,0),"")</f>
        <v>MARIA CONCEICAO D DO AMARAL</v>
      </c>
    </row>
    <row r="277" spans="1:5" x14ac:dyDescent="0.2">
      <c r="A277" s="121">
        <v>1</v>
      </c>
      <c r="B277" s="121">
        <v>2869</v>
      </c>
      <c r="C277" s="119" t="s">
        <v>244</v>
      </c>
      <c r="D277" s="123">
        <v>415.95</v>
      </c>
      <c r="E277" s="23" t="str">
        <f>IFERROR(VLOOKUP(B277,MAIO!B:C,2,0),"")</f>
        <v>RICARDO J FERNANDES DA CUNHA</v>
      </c>
    </row>
    <row r="278" spans="1:5" x14ac:dyDescent="0.2">
      <c r="A278" s="121">
        <v>1</v>
      </c>
      <c r="B278" s="121">
        <v>2870</v>
      </c>
      <c r="C278" s="119" t="s">
        <v>245</v>
      </c>
      <c r="D278" s="123">
        <v>458.59</v>
      </c>
      <c r="E278" s="23" t="str">
        <f>IFERROR(VLOOKUP(B278,MAIO!B:C,2,0),"")</f>
        <v>SUZANA VALERIA PINHEIRO</v>
      </c>
    </row>
    <row r="279" spans="1:5" x14ac:dyDescent="0.2">
      <c r="A279" s="121">
        <v>1</v>
      </c>
      <c r="B279" s="121">
        <v>2871</v>
      </c>
      <c r="C279" s="119" t="s">
        <v>246</v>
      </c>
      <c r="D279" s="123">
        <v>458.59</v>
      </c>
      <c r="E279" s="23" t="str">
        <f>IFERROR(VLOOKUP(B279,MAIO!B:C,2,0),"")</f>
        <v>SUZELY ARANTES DA S MELO</v>
      </c>
    </row>
    <row r="280" spans="1:5" x14ac:dyDescent="0.2">
      <c r="A280" s="121">
        <v>16</v>
      </c>
      <c r="B280" s="121">
        <v>2873</v>
      </c>
      <c r="C280" s="119" t="s">
        <v>423</v>
      </c>
      <c r="D280" s="123">
        <v>1498.26</v>
      </c>
      <c r="E280" s="23" t="str">
        <f>IFERROR(VLOOKUP(B280,MAIO!B:C,2,0),"")</f>
        <v>AURELIA RODRIGUES TORREIRO</v>
      </c>
    </row>
    <row r="281" spans="1:5" x14ac:dyDescent="0.2">
      <c r="A281" s="121">
        <v>25</v>
      </c>
      <c r="B281" s="121">
        <v>2878</v>
      </c>
      <c r="C281" s="119" t="s">
        <v>435</v>
      </c>
      <c r="D281" s="123">
        <v>678.3</v>
      </c>
      <c r="E281" s="23" t="str">
        <f>IFERROR(VLOOKUP(B281,MAIO!B:C,2,0),"")</f>
        <v>JAMSON ALESSANDRO DA SILVA</v>
      </c>
    </row>
    <row r="282" spans="1:5" x14ac:dyDescent="0.2">
      <c r="A282" s="121">
        <v>1</v>
      </c>
      <c r="B282" s="121">
        <v>2882</v>
      </c>
      <c r="C282" s="119" t="s">
        <v>247</v>
      </c>
      <c r="D282" s="123">
        <v>458.59</v>
      </c>
      <c r="E282" s="23" t="str">
        <f>IFERROR(VLOOKUP(B282,MAIO!B:C,2,0),"")</f>
        <v>CINTIA GOMES DA SILVA</v>
      </c>
    </row>
    <row r="283" spans="1:5" x14ac:dyDescent="0.2">
      <c r="A283" s="121">
        <v>1</v>
      </c>
      <c r="B283" s="121">
        <v>2887</v>
      </c>
      <c r="C283" s="119" t="s">
        <v>248</v>
      </c>
      <c r="D283" s="123">
        <v>611.99</v>
      </c>
      <c r="E283" s="23" t="str">
        <f>IFERROR(VLOOKUP(B283,MAIO!B:C,2,0),"")</f>
        <v>MARIA EUZENI DA SILVA GARCEZ</v>
      </c>
    </row>
    <row r="284" spans="1:5" x14ac:dyDescent="0.2">
      <c r="A284" s="121">
        <v>1</v>
      </c>
      <c r="B284" s="121">
        <v>2889</v>
      </c>
      <c r="C284" s="119" t="s">
        <v>249</v>
      </c>
      <c r="D284" s="123">
        <v>708.45</v>
      </c>
      <c r="E284" s="23" t="str">
        <f>IFERROR(VLOOKUP(B284,MAIO!B:C,2,0),"")</f>
        <v>EJANE FERREIRA TEXEIRA</v>
      </c>
    </row>
    <row r="285" spans="1:5" x14ac:dyDescent="0.2">
      <c r="A285" s="121">
        <v>1</v>
      </c>
      <c r="B285" s="121">
        <v>2890</v>
      </c>
      <c r="C285" s="119" t="s">
        <v>250</v>
      </c>
      <c r="D285" s="123">
        <v>415.95</v>
      </c>
      <c r="E285" s="23" t="str">
        <f>IFERROR(VLOOKUP(B285,MAIO!B:C,2,0),"")</f>
        <v>CLELIO FIRMINO SILVA</v>
      </c>
    </row>
    <row r="286" spans="1:5" x14ac:dyDescent="0.2">
      <c r="A286" s="121">
        <v>1</v>
      </c>
      <c r="B286" s="121">
        <v>2891</v>
      </c>
      <c r="C286" s="119" t="s">
        <v>251</v>
      </c>
      <c r="D286" s="123">
        <v>436.75</v>
      </c>
      <c r="E286" s="23" t="str">
        <f>IFERROR(VLOOKUP(B286,MAIO!B:C,2,0),"")</f>
        <v>ERICK MEDEIROS</v>
      </c>
    </row>
    <row r="287" spans="1:5" x14ac:dyDescent="0.2">
      <c r="A287" s="121">
        <v>1</v>
      </c>
      <c r="B287" s="121">
        <v>2894</v>
      </c>
      <c r="C287" s="119" t="s">
        <v>252</v>
      </c>
      <c r="D287" s="123">
        <v>229.29</v>
      </c>
      <c r="E287" s="23" t="str">
        <f>IFERROR(VLOOKUP(B287,MAIO!B:C,2,0),"")</f>
        <v>JOELNA DINIZ PEREIRA DE SOUSA</v>
      </c>
    </row>
    <row r="288" spans="1:5" x14ac:dyDescent="0.2">
      <c r="A288" s="121">
        <v>1</v>
      </c>
      <c r="B288" s="121">
        <v>2895</v>
      </c>
      <c r="C288" s="119" t="s">
        <v>253</v>
      </c>
      <c r="D288" s="123">
        <v>415.95</v>
      </c>
      <c r="E288" s="23" t="str">
        <f>IFERROR(VLOOKUP(B288,MAIO!B:C,2,0),"")</f>
        <v>KLEBER DE OLIVEIRA GALDINO</v>
      </c>
    </row>
    <row r="289" spans="1:5" x14ac:dyDescent="0.2">
      <c r="A289" s="121">
        <v>14</v>
      </c>
      <c r="B289" s="121">
        <v>2906</v>
      </c>
      <c r="C289" s="119" t="s">
        <v>419</v>
      </c>
      <c r="D289" s="123">
        <v>1498.26</v>
      </c>
      <c r="E289" s="23" t="str">
        <f>IFERROR(VLOOKUP(B289,MAIO!B:C,2,0),"")</f>
        <v>ARTHUR A SANTOS WANDERLEY</v>
      </c>
    </row>
    <row r="290" spans="1:5" x14ac:dyDescent="0.2">
      <c r="A290" s="121">
        <v>1</v>
      </c>
      <c r="B290" s="121">
        <v>2907</v>
      </c>
      <c r="C290" s="119" t="s">
        <v>254</v>
      </c>
      <c r="D290" s="123">
        <v>611.99</v>
      </c>
      <c r="E290" s="23" t="str">
        <f>IFERROR(VLOOKUP(B290,MAIO!B:C,2,0),"")</f>
        <v>JOELINE LIMA DO NASCIMENTO</v>
      </c>
    </row>
    <row r="291" spans="1:5" x14ac:dyDescent="0.2">
      <c r="A291" s="121">
        <v>1</v>
      </c>
      <c r="B291" s="121">
        <v>2909</v>
      </c>
      <c r="C291" s="119" t="s">
        <v>255</v>
      </c>
      <c r="D291" s="123">
        <v>611.99</v>
      </c>
      <c r="E291" s="23" t="str">
        <f>IFERROR(VLOOKUP(B291,MAIO!B:C,2,0),"")</f>
        <v>ROBSON CARNEIRO DA SILVA</v>
      </c>
    </row>
    <row r="292" spans="1:5" x14ac:dyDescent="0.2">
      <c r="A292" s="121">
        <v>1</v>
      </c>
      <c r="B292" s="121">
        <v>2910</v>
      </c>
      <c r="C292" s="119" t="s">
        <v>256</v>
      </c>
      <c r="D292" s="123">
        <v>1745.52</v>
      </c>
      <c r="E292" s="23" t="str">
        <f>IFERROR(VLOOKUP(B292,MAIO!B:C,2,0),"")</f>
        <v>JOSE VITAL DUARTE JUNIOR</v>
      </c>
    </row>
    <row r="293" spans="1:5" x14ac:dyDescent="0.2">
      <c r="A293" s="121">
        <v>1</v>
      </c>
      <c r="B293" s="121">
        <v>2911</v>
      </c>
      <c r="C293" s="119" t="s">
        <v>257</v>
      </c>
      <c r="D293" s="123">
        <v>458.59</v>
      </c>
      <c r="E293" s="23" t="str">
        <f>IFERROR(VLOOKUP(B293,MAIO!B:C,2,0),"")</f>
        <v>ALDJANE MARIA DOS SANTOS</v>
      </c>
    </row>
    <row r="294" spans="1:5" x14ac:dyDescent="0.2">
      <c r="A294" s="121">
        <v>1</v>
      </c>
      <c r="B294" s="121">
        <v>2913</v>
      </c>
      <c r="C294" s="119" t="s">
        <v>258</v>
      </c>
      <c r="D294" s="123">
        <v>458.59</v>
      </c>
      <c r="E294" s="23" t="str">
        <f>IFERROR(VLOOKUP(B294,MAIO!B:C,2,0),"")</f>
        <v>CRISTIANE MARIA DA SILVA</v>
      </c>
    </row>
    <row r="295" spans="1:5" x14ac:dyDescent="0.2">
      <c r="A295" s="121">
        <v>1</v>
      </c>
      <c r="B295" s="121">
        <v>2915</v>
      </c>
      <c r="C295" s="119" t="s">
        <v>259</v>
      </c>
      <c r="D295" s="123">
        <v>458.59</v>
      </c>
      <c r="E295" s="23" t="str">
        <f>IFERROR(VLOOKUP(B295,MAIO!B:C,2,0),"")</f>
        <v>HAMILTON LINO ALVES</v>
      </c>
    </row>
    <row r="296" spans="1:5" x14ac:dyDescent="0.2">
      <c r="A296" s="121">
        <v>1</v>
      </c>
      <c r="B296" s="121">
        <v>2917</v>
      </c>
      <c r="C296" s="119" t="s">
        <v>260</v>
      </c>
      <c r="D296" s="123">
        <v>481.51</v>
      </c>
      <c r="E296" s="23" t="str">
        <f>IFERROR(VLOOKUP(B296,MAIO!B:C,2,0),"")</f>
        <v>LUCICLEIDE PEREIRA DEODATO</v>
      </c>
    </row>
    <row r="297" spans="1:5" x14ac:dyDescent="0.2">
      <c r="A297" s="121">
        <v>1</v>
      </c>
      <c r="B297" s="121">
        <v>2918</v>
      </c>
      <c r="C297" s="119" t="s">
        <v>261</v>
      </c>
      <c r="D297" s="123">
        <v>415.95</v>
      </c>
      <c r="E297" s="23" t="str">
        <f>IFERROR(VLOOKUP(B297,MAIO!B:C,2,0),"")</f>
        <v>MARIA DAS NEVES DE BARROS</v>
      </c>
    </row>
    <row r="298" spans="1:5" x14ac:dyDescent="0.2">
      <c r="A298" s="121">
        <v>1</v>
      </c>
      <c r="B298" s="121">
        <v>2921</v>
      </c>
      <c r="C298" s="119" t="s">
        <v>262</v>
      </c>
      <c r="D298" s="123">
        <v>13.49</v>
      </c>
      <c r="E298" s="23" t="str">
        <f>IFERROR(VLOOKUP(B298,MAIO!B:C,2,0),"")</f>
        <v>TIAGO MANOEL DE SOUSA LEITE</v>
      </c>
    </row>
    <row r="299" spans="1:5" x14ac:dyDescent="0.2">
      <c r="A299" s="121">
        <v>1</v>
      </c>
      <c r="B299" s="121">
        <v>2922</v>
      </c>
      <c r="C299" s="119" t="s">
        <v>263</v>
      </c>
      <c r="D299" s="123">
        <v>481.51</v>
      </c>
      <c r="E299" s="23" t="str">
        <f>IFERROR(VLOOKUP(B299,MAIO!B:C,2,0),"")</f>
        <v>XENIA KELY VERISSIMO DINIZ</v>
      </c>
    </row>
    <row r="300" spans="1:5" x14ac:dyDescent="0.2">
      <c r="A300" s="121">
        <v>1</v>
      </c>
      <c r="B300" s="121">
        <v>2924</v>
      </c>
      <c r="C300" s="119" t="s">
        <v>264</v>
      </c>
      <c r="D300" s="123">
        <v>1136.48</v>
      </c>
      <c r="E300" s="23" t="str">
        <f>IFERROR(VLOOKUP(B300,MAIO!B:C,2,0),"")</f>
        <v>MARCO AURELIO DE ARAUJO</v>
      </c>
    </row>
    <row r="301" spans="1:5" x14ac:dyDescent="0.2">
      <c r="A301" s="121">
        <v>1</v>
      </c>
      <c r="B301" s="121">
        <v>2926</v>
      </c>
      <c r="C301" s="119" t="s">
        <v>265</v>
      </c>
      <c r="D301" s="123">
        <v>505.61</v>
      </c>
      <c r="E301" s="23" t="str">
        <f>IFERROR(VLOOKUP(B301,MAIO!B:C,2,0),"")</f>
        <v>ANTONIO CARLOS DE LUNA MATOS</v>
      </c>
    </row>
    <row r="302" spans="1:5" x14ac:dyDescent="0.2">
      <c r="A302" s="121">
        <v>1</v>
      </c>
      <c r="B302" s="121">
        <v>2927</v>
      </c>
      <c r="C302" s="119" t="s">
        <v>266</v>
      </c>
      <c r="D302" s="123">
        <v>458.59</v>
      </c>
      <c r="E302" s="23" t="str">
        <f>IFERROR(VLOOKUP(B302,MAIO!B:C,2,0),"")</f>
        <v>DEYVISON MACHADO DA SILVA</v>
      </c>
    </row>
    <row r="303" spans="1:5" x14ac:dyDescent="0.2">
      <c r="A303" s="121">
        <v>1</v>
      </c>
      <c r="B303" s="121">
        <v>2930</v>
      </c>
      <c r="C303" s="119" t="s">
        <v>267</v>
      </c>
      <c r="D303" s="123">
        <v>505.61</v>
      </c>
      <c r="E303" s="23" t="str">
        <f>IFERROR(VLOOKUP(B303,MAIO!B:C,2,0),"")</f>
        <v>JOSE AURICELIO C DE ARAUJO</v>
      </c>
    </row>
    <row r="304" spans="1:5" x14ac:dyDescent="0.2">
      <c r="A304" s="121">
        <v>1</v>
      </c>
      <c r="B304" s="121">
        <v>2931</v>
      </c>
      <c r="C304" s="119" t="s">
        <v>268</v>
      </c>
      <c r="D304" s="123">
        <v>699.63</v>
      </c>
      <c r="E304" s="23" t="str">
        <f>IFERROR(VLOOKUP(B304,MAIO!B:C,2,0),"")</f>
        <v>JOSILENE FARIAS DOS SANTOS ALM</v>
      </c>
    </row>
    <row r="305" spans="1:5" x14ac:dyDescent="0.2">
      <c r="A305" s="121">
        <v>1</v>
      </c>
      <c r="B305" s="121">
        <v>2933</v>
      </c>
      <c r="C305" s="119" t="s">
        <v>269</v>
      </c>
      <c r="D305" s="123">
        <v>458.59</v>
      </c>
      <c r="E305" s="23" t="str">
        <f>IFERROR(VLOOKUP(B305,MAIO!B:C,2,0),"")</f>
        <v>LUCY DIAS DE ANDRADE</v>
      </c>
    </row>
    <row r="306" spans="1:5" x14ac:dyDescent="0.2">
      <c r="A306" s="121">
        <v>1</v>
      </c>
      <c r="B306" s="121">
        <v>2936</v>
      </c>
      <c r="C306" s="119" t="s">
        <v>270</v>
      </c>
      <c r="D306" s="123">
        <v>458.59</v>
      </c>
      <c r="E306" s="23" t="str">
        <f>IFERROR(VLOOKUP(B306,MAIO!B:C,2,0),"")</f>
        <v>ROSIMERE SOARES DA SILVA</v>
      </c>
    </row>
    <row r="307" spans="1:5" x14ac:dyDescent="0.2">
      <c r="A307" s="121">
        <v>1</v>
      </c>
      <c r="B307" s="121">
        <v>2937</v>
      </c>
      <c r="C307" s="119" t="s">
        <v>271</v>
      </c>
      <c r="D307" s="123">
        <v>415.95</v>
      </c>
      <c r="E307" s="23" t="str">
        <f>IFERROR(VLOOKUP(B307,MAIO!B:C,2,0),"")</f>
        <v>SANDRA REGINA V DOS SANTOS</v>
      </c>
    </row>
    <row r="308" spans="1:5" x14ac:dyDescent="0.2">
      <c r="A308" s="121">
        <v>1</v>
      </c>
      <c r="B308" s="121">
        <v>2941</v>
      </c>
      <c r="C308" s="119" t="s">
        <v>272</v>
      </c>
      <c r="D308" s="123">
        <v>627.23</v>
      </c>
      <c r="E308" s="23" t="str">
        <f>IFERROR(VLOOKUP(B308,MAIO!B:C,2,0),"")</f>
        <v>DANIELLE MARIA P NASCIMENTO</v>
      </c>
    </row>
    <row r="309" spans="1:5" x14ac:dyDescent="0.2">
      <c r="A309" s="121">
        <v>1</v>
      </c>
      <c r="B309" s="121">
        <v>2942</v>
      </c>
      <c r="C309" s="119" t="s">
        <v>273</v>
      </c>
      <c r="D309" s="123">
        <v>458.59</v>
      </c>
      <c r="E309" s="23" t="str">
        <f>IFERROR(VLOOKUP(B309,MAIO!B:C,2,0),"")</f>
        <v>ELIDIANE BARROS DA CRUZ</v>
      </c>
    </row>
    <row r="310" spans="1:5" x14ac:dyDescent="0.2">
      <c r="A310" s="121">
        <v>1</v>
      </c>
      <c r="B310" s="121">
        <v>2943</v>
      </c>
      <c r="C310" s="119" t="s">
        <v>274</v>
      </c>
      <c r="D310" s="123">
        <v>415.95</v>
      </c>
      <c r="E310" s="23" t="str">
        <f>IFERROR(VLOOKUP(B310,MAIO!B:C,2,0),"")</f>
        <v>MARIA JOSE GUILHERME</v>
      </c>
    </row>
    <row r="311" spans="1:5" x14ac:dyDescent="0.2">
      <c r="A311" s="121">
        <v>59</v>
      </c>
      <c r="B311" s="121">
        <v>2962</v>
      </c>
      <c r="C311" s="119" t="s">
        <v>468</v>
      </c>
      <c r="D311" s="123">
        <v>649.16</v>
      </c>
      <c r="E311" s="23" t="str">
        <f>IFERROR(VLOOKUP(B311,MAIO!B:C,2,0),"")</f>
        <v>GYSELLE SANTOS AZEVEDO</v>
      </c>
    </row>
    <row r="312" spans="1:5" x14ac:dyDescent="0.2">
      <c r="A312" s="121">
        <v>1</v>
      </c>
      <c r="B312" s="121">
        <v>2967</v>
      </c>
      <c r="C312" s="119" t="s">
        <v>404</v>
      </c>
      <c r="D312" s="123">
        <v>1294.24</v>
      </c>
      <c r="E312" s="23" t="str">
        <f>IFERROR(VLOOKUP(B312,MAIO!B:C,2,0),"")</f>
        <v>ALBERT ROCHA DE OLIVEIRA</v>
      </c>
    </row>
    <row r="313" spans="1:5" x14ac:dyDescent="0.2">
      <c r="A313" s="121">
        <v>1</v>
      </c>
      <c r="B313" s="121">
        <v>2969</v>
      </c>
      <c r="C313" s="119" t="s">
        <v>275</v>
      </c>
      <c r="D313" s="123">
        <v>899.21</v>
      </c>
      <c r="E313" s="23" t="str">
        <f>IFERROR(VLOOKUP(B313,MAIO!B:C,2,0),"")</f>
        <v>LEYRIANE TELMA V FARIAS</v>
      </c>
    </row>
    <row r="314" spans="1:5" x14ac:dyDescent="0.2">
      <c r="A314" s="121">
        <v>3</v>
      </c>
      <c r="B314" s="121">
        <v>2970</v>
      </c>
      <c r="C314" s="119" t="s">
        <v>405</v>
      </c>
      <c r="D314" s="123">
        <v>582.83000000000004</v>
      </c>
      <c r="E314" s="23" t="str">
        <f>IFERROR(VLOOKUP(B314,MAIO!B:C,2,0),"")</f>
        <v>DAYANE M VALENCA DE OLIVEIRA</v>
      </c>
    </row>
    <row r="315" spans="1:5" x14ac:dyDescent="0.2">
      <c r="A315" s="121">
        <v>51</v>
      </c>
      <c r="B315" s="121">
        <v>2971</v>
      </c>
      <c r="C315" s="119" t="s">
        <v>459</v>
      </c>
      <c r="D315" s="123">
        <v>582.83000000000004</v>
      </c>
      <c r="E315" s="23" t="str">
        <f>IFERROR(VLOOKUP(B315,MAIO!B:C,2,0),"")</f>
        <v>LETYCIA THAISA V FARIAS</v>
      </c>
    </row>
    <row r="316" spans="1:5" x14ac:dyDescent="0.2">
      <c r="A316" s="121">
        <v>10</v>
      </c>
      <c r="B316" s="121">
        <v>2973</v>
      </c>
      <c r="C316" s="119" t="s">
        <v>414</v>
      </c>
      <c r="D316" s="123">
        <v>572.78</v>
      </c>
      <c r="E316" s="23" t="str">
        <f>IFERROR(VLOOKUP(B316,MAIO!B:C,2,0),"")</f>
        <v>ELDERSON GOMES DA CUNHA</v>
      </c>
    </row>
    <row r="317" spans="1:5" x14ac:dyDescent="0.2">
      <c r="A317" s="121">
        <v>23</v>
      </c>
      <c r="B317" s="121">
        <v>2977</v>
      </c>
      <c r="C317" s="119" t="s">
        <v>428</v>
      </c>
      <c r="D317" s="123">
        <v>1294.24</v>
      </c>
      <c r="E317" s="23" t="str">
        <f>IFERROR(VLOOKUP(B317,MAIO!B:C,2,0),"")</f>
        <v>VENILTON CARLOS M CARDOSO</v>
      </c>
    </row>
    <row r="318" spans="1:5" x14ac:dyDescent="0.2">
      <c r="A318" s="121">
        <v>1</v>
      </c>
      <c r="B318" s="121">
        <v>2983</v>
      </c>
      <c r="C318" s="119" t="s">
        <v>277</v>
      </c>
      <c r="D318" s="123">
        <v>823.88</v>
      </c>
      <c r="E318" s="23" t="str">
        <f>IFERROR(VLOOKUP(B318,MAIO!B:C,2,0),"")</f>
        <v>EMILLY INOCENCIO DA SILVA</v>
      </c>
    </row>
    <row r="319" spans="1:5" x14ac:dyDescent="0.2">
      <c r="A319" s="121">
        <v>1</v>
      </c>
      <c r="B319" s="121">
        <v>2988</v>
      </c>
      <c r="C319" s="119" t="s">
        <v>278</v>
      </c>
      <c r="D319" s="123">
        <v>1014.07</v>
      </c>
      <c r="E319" s="23" t="str">
        <f>IFERROR(VLOOKUP(B319,MAIO!B:C,2,0),"")</f>
        <v>GERALDO CRISTOVAO DE O FILHO</v>
      </c>
    </row>
    <row r="320" spans="1:5" x14ac:dyDescent="0.2">
      <c r="A320" s="121">
        <v>1</v>
      </c>
      <c r="B320" s="121">
        <v>2991</v>
      </c>
      <c r="C320" s="119" t="s">
        <v>279</v>
      </c>
      <c r="D320" s="123">
        <v>823.88</v>
      </c>
      <c r="E320" s="23" t="str">
        <f>IFERROR(VLOOKUP(B320,MAIO!B:C,2,0),"")</f>
        <v>MARILENE ARRUDA DE BARROS</v>
      </c>
    </row>
    <row r="321" spans="1:5" x14ac:dyDescent="0.2">
      <c r="A321" s="121">
        <v>1</v>
      </c>
      <c r="B321" s="121">
        <v>2995</v>
      </c>
      <c r="C321" s="119" t="s">
        <v>280</v>
      </c>
      <c r="D321" s="123">
        <v>2443.1799999999998</v>
      </c>
      <c r="E321" s="23" t="str">
        <f>IFERROR(VLOOKUP(B321,MAIO!B:C,2,0),"")</f>
        <v>FLAVIELLE MARTINS DE MELO</v>
      </c>
    </row>
    <row r="322" spans="1:5" x14ac:dyDescent="0.2">
      <c r="A322" s="121">
        <v>1</v>
      </c>
      <c r="B322" s="121">
        <v>2996</v>
      </c>
      <c r="C322" s="119" t="s">
        <v>281</v>
      </c>
      <c r="D322" s="123">
        <v>1765.25</v>
      </c>
      <c r="E322" s="23" t="str">
        <f>IFERROR(VLOOKUP(B322,MAIO!B:C,2,0),"")</f>
        <v>LUCIANO BARROS COSTA</v>
      </c>
    </row>
    <row r="323" spans="1:5" x14ac:dyDescent="0.2">
      <c r="A323" s="121">
        <v>1</v>
      </c>
      <c r="B323" s="121">
        <v>2997</v>
      </c>
      <c r="C323" s="119" t="s">
        <v>282</v>
      </c>
      <c r="D323" s="123">
        <v>1765.25</v>
      </c>
      <c r="E323" s="23" t="str">
        <f>IFERROR(VLOOKUP(B323,MAIO!B:C,2,0),"")</f>
        <v>LUIZA BEATRIZ DE M SANTOS</v>
      </c>
    </row>
    <row r="324" spans="1:5" x14ac:dyDescent="0.2">
      <c r="A324" s="121">
        <v>1</v>
      </c>
      <c r="B324" s="121">
        <v>2998</v>
      </c>
      <c r="C324" s="119" t="s">
        <v>283</v>
      </c>
      <c r="D324" s="123">
        <v>3716.67</v>
      </c>
      <c r="E324" s="23" t="str">
        <f>IFERROR(VLOOKUP(B324,MAIO!B:C,2,0),"")</f>
        <v>MIGUEL WILSON REGUEIRA RIBEIRO</v>
      </c>
    </row>
    <row r="325" spans="1:5" x14ac:dyDescent="0.2">
      <c r="A325" s="121">
        <v>1</v>
      </c>
      <c r="B325" s="121">
        <v>3003</v>
      </c>
      <c r="C325" s="119" t="s">
        <v>284</v>
      </c>
      <c r="D325" s="123">
        <v>1255.1099999999999</v>
      </c>
      <c r="E325" s="23" t="str">
        <f>IFERROR(VLOOKUP(B325,MAIO!B:C,2,0),"")</f>
        <v>CAETANO SILVA DIAS</v>
      </c>
    </row>
    <row r="326" spans="1:5" x14ac:dyDescent="0.2">
      <c r="A326" s="121">
        <v>1</v>
      </c>
      <c r="B326" s="121">
        <v>3012</v>
      </c>
      <c r="C326" s="119" t="s">
        <v>286</v>
      </c>
      <c r="D326" s="123">
        <v>582.83000000000004</v>
      </c>
      <c r="E326" s="23" t="str">
        <f>IFERROR(VLOOKUP(B326,MAIO!B:C,2,0),"")</f>
        <v>ESTELA FELIPE DE OLIVEIRA</v>
      </c>
    </row>
    <row r="327" spans="1:5" x14ac:dyDescent="0.2">
      <c r="A327" s="121">
        <v>1</v>
      </c>
      <c r="B327" s="121">
        <v>3015</v>
      </c>
      <c r="C327" s="119" t="s">
        <v>287</v>
      </c>
      <c r="D327" s="123">
        <v>582.83000000000004</v>
      </c>
      <c r="E327" s="23" t="str">
        <f>IFERROR(VLOOKUP(B327,MAIO!B:C,2,0),"")</f>
        <v>MARIA DANIELLE DE SOUZA SANTOS</v>
      </c>
    </row>
    <row r="328" spans="1:5" x14ac:dyDescent="0.2">
      <c r="A328" s="121">
        <v>1</v>
      </c>
      <c r="B328" s="121">
        <v>3016</v>
      </c>
      <c r="C328" s="119" t="s">
        <v>288</v>
      </c>
      <c r="D328" s="123">
        <v>582.83000000000004</v>
      </c>
      <c r="E328" s="23" t="str">
        <f>IFERROR(VLOOKUP(B328,MAIO!B:C,2,0),"")</f>
        <v>MARIANA SILVA MONTEIRO</v>
      </c>
    </row>
    <row r="329" spans="1:5" x14ac:dyDescent="0.2">
      <c r="A329" s="121">
        <v>1</v>
      </c>
      <c r="B329" s="121">
        <v>3019</v>
      </c>
      <c r="C329" s="119" t="s">
        <v>289</v>
      </c>
      <c r="D329" s="123">
        <v>582.83000000000004</v>
      </c>
      <c r="E329" s="23" t="str">
        <f>IFERROR(VLOOKUP(B329,MAIO!B:C,2,0),"")</f>
        <v>SUIANNE P PASSOS B MONTEIRO</v>
      </c>
    </row>
    <row r="330" spans="1:5" x14ac:dyDescent="0.2">
      <c r="A330" s="121">
        <v>10</v>
      </c>
      <c r="B330" s="121">
        <v>3023</v>
      </c>
      <c r="C330" s="119" t="s">
        <v>424</v>
      </c>
      <c r="D330" s="123">
        <v>1294.24</v>
      </c>
      <c r="E330" s="23" t="str">
        <f>IFERROR(VLOOKUP(B330,MAIO!B:C,2,0),"")</f>
        <v>SERGIO ARAUJO DE OLIVEIRA</v>
      </c>
    </row>
    <row r="331" spans="1:5" x14ac:dyDescent="0.2">
      <c r="A331" s="121">
        <v>48</v>
      </c>
      <c r="B331" s="121">
        <v>3027</v>
      </c>
      <c r="C331" s="119" t="s">
        <v>291</v>
      </c>
      <c r="D331" s="123">
        <v>1294.24</v>
      </c>
      <c r="E331" s="23" t="str">
        <f>IFERROR(VLOOKUP(B331,MAIO!B:C,2,0),"")</f>
        <v>MARILIA MILENA R PIRES</v>
      </c>
    </row>
    <row r="332" spans="1:5" x14ac:dyDescent="0.2">
      <c r="A332" s="121">
        <v>1</v>
      </c>
      <c r="B332" s="121">
        <v>3028</v>
      </c>
      <c r="C332" s="119" t="s">
        <v>292</v>
      </c>
      <c r="D332" s="123">
        <v>2443.1799999999998</v>
      </c>
      <c r="E332" s="23" t="str">
        <f>IFERROR(VLOOKUP(B332,MAIO!B:C,2,0),"")</f>
        <v>KATIA RAQUEL DE A OLIVEIRA</v>
      </c>
    </row>
    <row r="333" spans="1:5" x14ac:dyDescent="0.2">
      <c r="A333" s="121">
        <v>51</v>
      </c>
      <c r="B333" s="121">
        <v>3029</v>
      </c>
      <c r="C333" s="119" t="s">
        <v>460</v>
      </c>
      <c r="D333" s="123">
        <v>1294.24</v>
      </c>
      <c r="E333" s="23" t="str">
        <f>IFERROR(VLOOKUP(B333,MAIO!B:C,2,0),"")</f>
        <v>RISOALDO DUARTE DA S JUNIOR</v>
      </c>
    </row>
    <row r="334" spans="1:5" x14ac:dyDescent="0.2">
      <c r="A334" s="121">
        <v>1</v>
      </c>
      <c r="B334" s="121">
        <v>3031</v>
      </c>
      <c r="C334" s="119" t="s">
        <v>293</v>
      </c>
      <c r="D334" s="123">
        <v>2007.81</v>
      </c>
      <c r="E334" s="23" t="str">
        <f>IFERROR(VLOOKUP(B334,MAIO!B:C,2,0),"")</f>
        <v>DENNYS LAPENDA FAGUNDES</v>
      </c>
    </row>
    <row r="335" spans="1:5" x14ac:dyDescent="0.2">
      <c r="A335" s="121">
        <v>1</v>
      </c>
      <c r="B335" s="121">
        <v>3032</v>
      </c>
      <c r="C335" s="119" t="s">
        <v>402</v>
      </c>
      <c r="D335" s="123">
        <v>1294.24</v>
      </c>
      <c r="E335" s="23" t="str">
        <f>IFERROR(VLOOKUP(B335,MAIO!B:C,2,0),"")</f>
        <v>KELEN CRISTINA DE AL F E SILVA</v>
      </c>
    </row>
    <row r="336" spans="1:5" x14ac:dyDescent="0.2">
      <c r="A336" s="121">
        <v>1</v>
      </c>
      <c r="B336" s="121">
        <v>3036</v>
      </c>
      <c r="C336" s="119" t="s">
        <v>294</v>
      </c>
      <c r="D336" s="123">
        <v>875.65</v>
      </c>
      <c r="E336" s="23" t="str">
        <f>IFERROR(VLOOKUP(B336,MAIO!B:C,2,0),"")</f>
        <v>CECILIA REGINA DO N S CABRAL</v>
      </c>
    </row>
    <row r="337" spans="1:5" x14ac:dyDescent="0.2">
      <c r="A337" s="121">
        <v>1</v>
      </c>
      <c r="B337" s="121">
        <v>3037</v>
      </c>
      <c r="C337" s="119" t="s">
        <v>295</v>
      </c>
      <c r="D337" s="123">
        <v>628.96</v>
      </c>
      <c r="E337" s="23" t="str">
        <f>IFERROR(VLOOKUP(B337,MAIO!B:C,2,0),"")</f>
        <v>JADON JORGE OLIVEIRA DA SILVA</v>
      </c>
    </row>
    <row r="338" spans="1:5" x14ac:dyDescent="0.2">
      <c r="A338" s="121">
        <v>1</v>
      </c>
      <c r="B338" s="121">
        <v>3040</v>
      </c>
      <c r="C338" s="119" t="s">
        <v>297</v>
      </c>
      <c r="D338" s="123">
        <v>582.83000000000004</v>
      </c>
      <c r="E338" s="23" t="str">
        <f>IFERROR(VLOOKUP(B338,MAIO!B:C,2,0),"")</f>
        <v>LORENA ESTHER L M CAVALCANTI</v>
      </c>
    </row>
    <row r="339" spans="1:5" x14ac:dyDescent="0.2">
      <c r="A339" s="121">
        <v>1</v>
      </c>
      <c r="B339" s="121">
        <v>3044</v>
      </c>
      <c r="C339" s="119" t="s">
        <v>411</v>
      </c>
      <c r="D339" s="123">
        <v>1294.24</v>
      </c>
      <c r="E339" s="23" t="str">
        <f>IFERROR(VLOOKUP(B339,MAIO!B:C,2,0),"")</f>
        <v>THIANE NASCIMENTO PAIXAO</v>
      </c>
    </row>
    <row r="340" spans="1:5" x14ac:dyDescent="0.2">
      <c r="A340" s="121">
        <v>37</v>
      </c>
      <c r="B340" s="121">
        <v>3045</v>
      </c>
      <c r="C340" s="119" t="s">
        <v>445</v>
      </c>
      <c r="D340" s="123">
        <v>1294.24</v>
      </c>
      <c r="E340" s="23" t="str">
        <f>IFERROR(VLOOKUP(B340,MAIO!B:C,2,0),"")</f>
        <v>ANDRE VICTOR RODRIGUES FONSECA</v>
      </c>
    </row>
    <row r="341" spans="1:5" x14ac:dyDescent="0.2">
      <c r="A341" s="121">
        <v>1</v>
      </c>
      <c r="B341" s="121">
        <v>3046</v>
      </c>
      <c r="C341" s="119" t="s">
        <v>464</v>
      </c>
      <c r="D341" s="123">
        <v>1294.24</v>
      </c>
      <c r="E341" s="23" t="str">
        <f>IFERROR(VLOOKUP(B341,MAIO!B:C,2,0),"")</f>
        <v>RONALDO GOMINHO BISPO FILHO</v>
      </c>
    </row>
    <row r="342" spans="1:5" x14ac:dyDescent="0.2">
      <c r="A342" s="121">
        <v>1</v>
      </c>
      <c r="B342" s="121">
        <v>3047</v>
      </c>
      <c r="C342" s="119" t="s">
        <v>298</v>
      </c>
      <c r="D342" s="123">
        <v>582.83000000000004</v>
      </c>
      <c r="E342" s="23" t="str">
        <f>IFERROR(VLOOKUP(B342,MAIO!B:C,2,0),"")</f>
        <v>SWEET GALLEGHER CAETANO COSTA</v>
      </c>
    </row>
    <row r="343" spans="1:5" x14ac:dyDescent="0.2">
      <c r="A343" s="121">
        <v>1</v>
      </c>
      <c r="B343" s="121">
        <v>3049</v>
      </c>
      <c r="C343" s="119" t="s">
        <v>299</v>
      </c>
      <c r="D343" s="123">
        <v>1692</v>
      </c>
      <c r="E343" s="23" t="str">
        <f>IFERROR(VLOOKUP(B343,MAIO!B:C,2,0),"")</f>
        <v>DEBORA GUEDES NERES</v>
      </c>
    </row>
    <row r="344" spans="1:5" x14ac:dyDescent="0.2">
      <c r="A344" s="121">
        <v>1</v>
      </c>
      <c r="B344" s="121">
        <v>3052</v>
      </c>
      <c r="C344" s="119" t="s">
        <v>300</v>
      </c>
      <c r="D344" s="123">
        <v>1765.25</v>
      </c>
      <c r="E344" s="23" t="str">
        <f>IFERROR(VLOOKUP(B344,MAIO!B:C,2,0),"")</f>
        <v>LEIDIANE CARLA L DE OLIVEIRA</v>
      </c>
    </row>
    <row r="345" spans="1:5" x14ac:dyDescent="0.2">
      <c r="A345" s="121">
        <v>50</v>
      </c>
      <c r="B345" s="121">
        <v>3055</v>
      </c>
      <c r="C345" s="119" t="s">
        <v>456</v>
      </c>
      <c r="D345" s="123">
        <v>1294.24</v>
      </c>
      <c r="E345" s="23" t="str">
        <f>IFERROR(VLOOKUP(B345,MAIO!B:C,2,0),"")</f>
        <v>ANA PAULA SABINO L DE SOUZA</v>
      </c>
    </row>
    <row r="346" spans="1:5" x14ac:dyDescent="0.2">
      <c r="A346" s="121">
        <v>1</v>
      </c>
      <c r="B346" s="121">
        <v>3061</v>
      </c>
      <c r="C346" s="119" t="s">
        <v>302</v>
      </c>
      <c r="D346" s="123">
        <v>582.83000000000004</v>
      </c>
      <c r="E346" s="23" t="str">
        <f>IFERROR(VLOOKUP(B346,MAIO!B:C,2,0),"")</f>
        <v>JOAO VICTOR RIBEIRO</v>
      </c>
    </row>
    <row r="347" spans="1:5" x14ac:dyDescent="0.2">
      <c r="A347" s="121">
        <v>1</v>
      </c>
      <c r="B347" s="121">
        <v>3062</v>
      </c>
      <c r="C347" s="119" t="s">
        <v>303</v>
      </c>
      <c r="D347" s="123">
        <v>397.62</v>
      </c>
      <c r="E347" s="23" t="str">
        <f>IFERROR(VLOOKUP(B347,MAIO!B:C,2,0),"")</f>
        <v>GRAZIELE MARIA DA SILVA</v>
      </c>
    </row>
    <row r="348" spans="1:5" x14ac:dyDescent="0.2">
      <c r="A348" s="121">
        <v>1</v>
      </c>
      <c r="B348" s="121">
        <v>3063</v>
      </c>
      <c r="C348" s="119" t="s">
        <v>304</v>
      </c>
      <c r="D348" s="123">
        <v>582.84</v>
      </c>
      <c r="E348" s="23" t="str">
        <f>IFERROR(VLOOKUP(B348,MAIO!B:C,2,0),"")</f>
        <v>DEYBISON AFONSO PEREIRA</v>
      </c>
    </row>
    <row r="349" spans="1:5" x14ac:dyDescent="0.2">
      <c r="A349" s="121">
        <v>1</v>
      </c>
      <c r="B349" s="121">
        <v>3067</v>
      </c>
      <c r="C349" s="119" t="s">
        <v>306</v>
      </c>
      <c r="D349" s="123">
        <v>582.83000000000004</v>
      </c>
      <c r="E349" s="23" t="str">
        <f>IFERROR(VLOOKUP(B349,MAIO!B:C,2,0),"")</f>
        <v>EMANUELA AMELIA DE A  AGUIAR</v>
      </c>
    </row>
    <row r="350" spans="1:5" x14ac:dyDescent="0.2">
      <c r="A350" s="121">
        <v>51</v>
      </c>
      <c r="B350" s="121">
        <v>3069</v>
      </c>
      <c r="C350" s="119" t="s">
        <v>406</v>
      </c>
      <c r="D350" s="123">
        <v>649.16</v>
      </c>
      <c r="E350" s="23" t="str">
        <f>IFERROR(VLOOKUP(B350,MAIO!B:C,2,0),"")</f>
        <v>ANDRE LUIS MOTA PIRES</v>
      </c>
    </row>
    <row r="351" spans="1:5" x14ac:dyDescent="0.2">
      <c r="A351" s="121">
        <v>1</v>
      </c>
      <c r="B351" s="121">
        <v>3080</v>
      </c>
      <c r="C351" s="119" t="s">
        <v>307</v>
      </c>
      <c r="D351" s="123">
        <v>1014.07</v>
      </c>
      <c r="E351" s="23" t="str">
        <f>IFERROR(VLOOKUP(B351,MAIO!B:C,2,0),"")</f>
        <v>ALICE JULIANA X DE PONTES</v>
      </c>
    </row>
    <row r="352" spans="1:5" x14ac:dyDescent="0.2">
      <c r="A352" s="121">
        <v>1</v>
      </c>
      <c r="B352" s="121">
        <v>3081</v>
      </c>
      <c r="C352" s="119" t="s">
        <v>308</v>
      </c>
      <c r="D352" s="123">
        <v>430.43</v>
      </c>
      <c r="E352" s="23" t="str">
        <f>IFERROR(VLOOKUP(B352,MAIO!B:C,2,0),"")</f>
        <v>MAILTON NOBRE DE MEDEIROS</v>
      </c>
    </row>
    <row r="353" spans="1:5" x14ac:dyDescent="0.2">
      <c r="A353" s="121">
        <v>1</v>
      </c>
      <c r="B353" s="121">
        <v>3084</v>
      </c>
      <c r="C353" s="119" t="s">
        <v>309</v>
      </c>
      <c r="D353" s="123">
        <v>582.83000000000004</v>
      </c>
      <c r="E353" s="23" t="str">
        <f>IFERROR(VLOOKUP(B353,MAIO!B:C,2,0),"")</f>
        <v>NATHALIA V DE A ITAPARICA</v>
      </c>
    </row>
    <row r="354" spans="1:5" x14ac:dyDescent="0.2">
      <c r="A354" s="121">
        <v>1</v>
      </c>
      <c r="B354" s="121">
        <v>3085</v>
      </c>
      <c r="C354" s="119" t="s">
        <v>310</v>
      </c>
      <c r="D354" s="123">
        <v>875.66</v>
      </c>
      <c r="E354" s="23" t="str">
        <f>IFERROR(VLOOKUP(B354,MAIO!B:C,2,0),"")</f>
        <v>IVO LOURENCO DA SILVA</v>
      </c>
    </row>
    <row r="355" spans="1:5" x14ac:dyDescent="0.2">
      <c r="A355" s="121">
        <v>1</v>
      </c>
      <c r="B355" s="121">
        <v>3086</v>
      </c>
      <c r="C355" s="119" t="s">
        <v>407</v>
      </c>
      <c r="D355" s="123">
        <v>1294.24</v>
      </c>
      <c r="E355" s="23" t="str">
        <f>IFERROR(VLOOKUP(B355,MAIO!B:C,2,0),"")</f>
        <v>DIMAS CARDOSO CAMPOS</v>
      </c>
    </row>
    <row r="356" spans="1:5" x14ac:dyDescent="0.2">
      <c r="A356" s="121">
        <v>1</v>
      </c>
      <c r="B356" s="121">
        <v>3092</v>
      </c>
      <c r="C356" s="119" t="s">
        <v>311</v>
      </c>
      <c r="D356" s="123">
        <v>6149.63</v>
      </c>
      <c r="E356" s="23" t="str">
        <f>IFERROR(VLOOKUP(B356,MAIO!B:C,2,0),"")</f>
        <v>BETY ANNE DE A S CORDULA</v>
      </c>
    </row>
    <row r="357" spans="1:5" x14ac:dyDescent="0.2">
      <c r="A357" s="121">
        <v>1</v>
      </c>
      <c r="B357" s="121">
        <v>3112</v>
      </c>
      <c r="C357" s="119" t="s">
        <v>312</v>
      </c>
      <c r="D357" s="123">
        <v>823.88</v>
      </c>
      <c r="E357" s="23" t="str">
        <f>IFERROR(VLOOKUP(B357,MAIO!B:C,2,0),"")</f>
        <v>DIEGO SCHMITH OLIVEIRA DE LIMA</v>
      </c>
    </row>
    <row r="358" spans="1:5" x14ac:dyDescent="0.2">
      <c r="A358" s="121">
        <v>1</v>
      </c>
      <c r="B358" s="121">
        <v>3132</v>
      </c>
      <c r="C358" s="119" t="s">
        <v>314</v>
      </c>
      <c r="D358" s="123">
        <v>823.88</v>
      </c>
      <c r="E358" s="23" t="str">
        <f>IFERROR(VLOOKUP(B358,MAIO!B:C,2,0),"")</f>
        <v>TALITA ANDREIA MARTINS GONZAGA</v>
      </c>
    </row>
    <row r="359" spans="1:5" x14ac:dyDescent="0.2">
      <c r="A359" s="121">
        <v>1</v>
      </c>
      <c r="B359" s="121">
        <v>3134</v>
      </c>
      <c r="C359" s="119" t="s">
        <v>315</v>
      </c>
      <c r="D359" s="123">
        <v>582.83000000000004</v>
      </c>
      <c r="E359" s="23" t="str">
        <f>IFERROR(VLOOKUP(B359,MAIO!B:C,2,0),"")</f>
        <v>ESTEVAN DE ALMEIDA FALCAO</v>
      </c>
    </row>
    <row r="360" spans="1:5" x14ac:dyDescent="0.2">
      <c r="A360" s="121">
        <v>1</v>
      </c>
      <c r="B360" s="121">
        <v>3135</v>
      </c>
      <c r="C360" s="119" t="s">
        <v>316</v>
      </c>
      <c r="D360" s="123">
        <v>2965.49</v>
      </c>
      <c r="E360" s="23" t="str">
        <f>IFERROR(VLOOKUP(B360,MAIO!B:C,2,0),"")</f>
        <v>RAFAEL DE MENEZES E S PIRES</v>
      </c>
    </row>
    <row r="361" spans="1:5" x14ac:dyDescent="0.2">
      <c r="A361" s="121">
        <v>1</v>
      </c>
      <c r="B361" s="121">
        <v>3136</v>
      </c>
      <c r="C361" s="119" t="s">
        <v>317</v>
      </c>
      <c r="D361" s="123">
        <v>959.46</v>
      </c>
      <c r="E361" s="23" t="str">
        <f>IFERROR(VLOOKUP(B361,MAIO!B:C,2,0),"")</f>
        <v>ALEXANDER BEZERRA</v>
      </c>
    </row>
    <row r="362" spans="1:5" x14ac:dyDescent="0.2">
      <c r="A362" s="121">
        <v>1</v>
      </c>
      <c r="B362" s="121">
        <v>3137</v>
      </c>
      <c r="C362" s="119" t="s">
        <v>318</v>
      </c>
      <c r="D362" s="123">
        <v>582.83000000000004</v>
      </c>
      <c r="E362" s="23" t="str">
        <f>IFERROR(VLOOKUP(B362,MAIO!B:C,2,0),"")</f>
        <v>JULIANA DE BARROS S LOPES DIAS</v>
      </c>
    </row>
    <row r="363" spans="1:5" x14ac:dyDescent="0.2">
      <c r="A363" s="121">
        <v>1</v>
      </c>
      <c r="B363" s="121">
        <v>3138</v>
      </c>
      <c r="C363" s="119" t="s">
        <v>319</v>
      </c>
      <c r="D363" s="123">
        <v>823.88</v>
      </c>
      <c r="E363" s="23" t="str">
        <f>IFERROR(VLOOKUP(B363,MAIO!B:C,2,0),"")</f>
        <v>MANUELA SILVA DE LIMA B DA PAZ</v>
      </c>
    </row>
    <row r="364" spans="1:5" x14ac:dyDescent="0.2">
      <c r="A364" s="121">
        <v>1</v>
      </c>
      <c r="B364" s="121">
        <v>3139</v>
      </c>
      <c r="C364" s="119" t="s">
        <v>320</v>
      </c>
      <c r="D364" s="123">
        <v>582.83000000000004</v>
      </c>
      <c r="E364" s="23" t="str">
        <f>IFERROR(VLOOKUP(B364,MAIO!B:C,2,0),"")</f>
        <v>JOAO ROBERTO  MACHADO ARAUJO</v>
      </c>
    </row>
    <row r="365" spans="1:5" x14ac:dyDescent="0.2">
      <c r="A365" s="121">
        <v>1</v>
      </c>
      <c r="B365" s="121">
        <v>3141</v>
      </c>
      <c r="C365" s="119" t="s">
        <v>321</v>
      </c>
      <c r="D365" s="123">
        <v>582.83000000000004</v>
      </c>
      <c r="E365" s="23" t="str">
        <f>IFERROR(VLOOKUP(B365,MAIO!B:C,2,0),"")</f>
        <v>LIVIA QUEIROZ DE OLIVEIRA</v>
      </c>
    </row>
    <row r="366" spans="1:5" x14ac:dyDescent="0.2">
      <c r="A366" s="121">
        <v>1</v>
      </c>
      <c r="B366" s="121">
        <v>3147</v>
      </c>
      <c r="C366" s="119" t="s">
        <v>322</v>
      </c>
      <c r="D366" s="123">
        <v>397.62</v>
      </c>
      <c r="E366" s="23" t="str">
        <f>IFERROR(VLOOKUP(B366,MAIO!B:C,2,0),"")</f>
        <v>ALZENIRA PEREIRA DA SILVA</v>
      </c>
    </row>
    <row r="367" spans="1:5" x14ac:dyDescent="0.2">
      <c r="A367" s="121">
        <v>1</v>
      </c>
      <c r="B367" s="121">
        <v>3152</v>
      </c>
      <c r="C367" s="119" t="s">
        <v>323</v>
      </c>
      <c r="D367" s="123">
        <v>397.62</v>
      </c>
      <c r="E367" s="23" t="str">
        <f>IFERROR(VLOOKUP(B367,MAIO!B:C,2,0),"")</f>
        <v>DANIEL CIRILO DOS SANTOS</v>
      </c>
    </row>
    <row r="368" spans="1:5" x14ac:dyDescent="0.2">
      <c r="A368" s="121">
        <v>1</v>
      </c>
      <c r="B368" s="121">
        <v>3154</v>
      </c>
      <c r="C368" s="119" t="s">
        <v>324</v>
      </c>
      <c r="D368" s="123">
        <v>822.62</v>
      </c>
      <c r="E368" s="23" t="str">
        <f>IFERROR(VLOOKUP(B368,MAIO!B:C,2,0),"")</f>
        <v>DANIELLE D O A DE MIRANDA</v>
      </c>
    </row>
    <row r="369" spans="1:5" x14ac:dyDescent="0.2">
      <c r="A369" s="121">
        <v>1</v>
      </c>
      <c r="B369" s="121">
        <v>3155</v>
      </c>
      <c r="C369" s="119" t="s">
        <v>325</v>
      </c>
      <c r="D369" s="123">
        <v>1765.25</v>
      </c>
      <c r="E369" s="23" t="str">
        <f>IFERROR(VLOOKUP(B369,MAIO!B:C,2,0),"")</f>
        <v>DANIELLY R C DE LIRA</v>
      </c>
    </row>
    <row r="370" spans="1:5" x14ac:dyDescent="0.2">
      <c r="A370" s="121">
        <v>1</v>
      </c>
      <c r="B370" s="121">
        <v>3156</v>
      </c>
      <c r="C370" s="119" t="s">
        <v>326</v>
      </c>
      <c r="D370" s="123">
        <v>116.95</v>
      </c>
      <c r="E370" s="23" t="str">
        <f>IFERROR(VLOOKUP(B370,MAIO!B:C,2,0),"")</f>
        <v>GILVANEIDE LAURENTINO MARTINS</v>
      </c>
    </row>
    <row r="371" spans="1:5" x14ac:dyDescent="0.2">
      <c r="A371" s="121">
        <v>1</v>
      </c>
      <c r="B371" s="121">
        <v>3158</v>
      </c>
      <c r="C371" s="119" t="s">
        <v>327</v>
      </c>
      <c r="D371" s="123">
        <v>2443.1799999999998</v>
      </c>
      <c r="E371" s="23" t="str">
        <f>IFERROR(VLOOKUP(B371,MAIO!B:C,2,0),"")</f>
        <v>HYWRE CESAR DE BRITO PINTO</v>
      </c>
    </row>
    <row r="372" spans="1:5" x14ac:dyDescent="0.2">
      <c r="A372" s="121">
        <v>1</v>
      </c>
      <c r="B372" s="121">
        <v>3160</v>
      </c>
      <c r="C372" s="119" t="s">
        <v>328</v>
      </c>
      <c r="D372" s="123">
        <v>582.83000000000004</v>
      </c>
      <c r="E372" s="23" t="str">
        <f>IFERROR(VLOOKUP(B372,MAIO!B:C,2,0),"")</f>
        <v>LUCIANNA NUNES LIRA</v>
      </c>
    </row>
    <row r="373" spans="1:5" x14ac:dyDescent="0.2">
      <c r="A373" s="121">
        <v>1</v>
      </c>
      <c r="B373" s="121">
        <v>3164</v>
      </c>
      <c r="C373" s="119" t="s">
        <v>329</v>
      </c>
      <c r="D373" s="123">
        <v>582.83000000000004</v>
      </c>
      <c r="E373" s="23" t="str">
        <f>IFERROR(VLOOKUP(B373,MAIO!B:C,2,0),"")</f>
        <v>MONIQUE FERRAZ PEREIRA</v>
      </c>
    </row>
    <row r="374" spans="1:5" x14ac:dyDescent="0.2">
      <c r="A374" s="121">
        <v>1</v>
      </c>
      <c r="B374" s="121">
        <v>3165</v>
      </c>
      <c r="C374" s="119" t="s">
        <v>330</v>
      </c>
      <c r="D374" s="123">
        <v>582.83000000000004</v>
      </c>
      <c r="E374" s="23" t="str">
        <f>IFERROR(VLOOKUP(B374,MAIO!B:C,2,0),"")</f>
        <v>PATRICIA SERPA PEIXOTO</v>
      </c>
    </row>
    <row r="375" spans="1:5" x14ac:dyDescent="0.2">
      <c r="A375" s="121">
        <v>1</v>
      </c>
      <c r="B375" s="121">
        <v>3167</v>
      </c>
      <c r="C375" s="119" t="s">
        <v>331</v>
      </c>
      <c r="D375" s="123">
        <v>2443.1799999999998</v>
      </c>
      <c r="E375" s="23" t="str">
        <f>IFERROR(VLOOKUP(B375,MAIO!B:C,2,0),"")</f>
        <v>POLYANA BEZERRA SOUTO SANTOS</v>
      </c>
    </row>
    <row r="376" spans="1:5" x14ac:dyDescent="0.2">
      <c r="A376" s="121">
        <v>1</v>
      </c>
      <c r="B376" s="121">
        <v>3169</v>
      </c>
      <c r="C376" s="119" t="s">
        <v>332</v>
      </c>
      <c r="D376" s="123">
        <v>397.62</v>
      </c>
      <c r="E376" s="23" t="str">
        <f>IFERROR(VLOOKUP(B376,MAIO!B:C,2,0),"")</f>
        <v>RENATA BEZERRA DA SILVA</v>
      </c>
    </row>
    <row r="377" spans="1:5" x14ac:dyDescent="0.2">
      <c r="A377" s="121">
        <v>1</v>
      </c>
      <c r="B377" s="121">
        <v>3171</v>
      </c>
      <c r="C377" s="119" t="s">
        <v>333</v>
      </c>
      <c r="D377" s="123">
        <v>582.83000000000004</v>
      </c>
      <c r="E377" s="23" t="str">
        <f>IFERROR(VLOOKUP(B377,MAIO!B:C,2,0),"")</f>
        <v>ROSY KELLY LIMA DA S PIMENTEL</v>
      </c>
    </row>
    <row r="378" spans="1:5" x14ac:dyDescent="0.2">
      <c r="A378" s="121">
        <v>1</v>
      </c>
      <c r="B378" s="121">
        <v>3172</v>
      </c>
      <c r="C378" s="119" t="s">
        <v>334</v>
      </c>
      <c r="D378" s="123">
        <v>397.62</v>
      </c>
      <c r="E378" s="23" t="str">
        <f>IFERROR(VLOOKUP(B378,MAIO!B:C,2,0),"")</f>
        <v>SAVIO BARCELOS DE MELO</v>
      </c>
    </row>
    <row r="379" spans="1:5" x14ac:dyDescent="0.2">
      <c r="A379" s="121">
        <v>1</v>
      </c>
      <c r="B379" s="121">
        <v>3175</v>
      </c>
      <c r="C379" s="119" t="s">
        <v>335</v>
      </c>
      <c r="D379" s="123">
        <v>2443.1799999999998</v>
      </c>
      <c r="E379" s="23" t="str">
        <f>IFERROR(VLOOKUP(B379,MAIO!B:C,2,0),"")</f>
        <v>VIVIANE SOARES DE JESUS</v>
      </c>
    </row>
    <row r="380" spans="1:5" x14ac:dyDescent="0.2">
      <c r="A380" s="121">
        <v>1</v>
      </c>
      <c r="B380" s="121">
        <v>3177</v>
      </c>
      <c r="C380" s="119" t="s">
        <v>336</v>
      </c>
      <c r="D380" s="123">
        <v>2443.1799999999998</v>
      </c>
      <c r="E380" s="23" t="str">
        <f>IFERROR(VLOOKUP(B380,MAIO!B:C,2,0),"")</f>
        <v>DEMOSTENES FIGUEIREDO DE SOUSA</v>
      </c>
    </row>
    <row r="381" spans="1:5" x14ac:dyDescent="0.2">
      <c r="A381" s="121">
        <v>1</v>
      </c>
      <c r="B381" s="121">
        <v>3178</v>
      </c>
      <c r="C381" s="119" t="s">
        <v>337</v>
      </c>
      <c r="D381" s="123">
        <v>2443.1799999999998</v>
      </c>
      <c r="E381" s="23" t="str">
        <f>IFERROR(VLOOKUP(B381,MAIO!B:C,2,0),"")</f>
        <v>HOSANA SUELEM S DE MIRANDA</v>
      </c>
    </row>
    <row r="382" spans="1:5" x14ac:dyDescent="0.2">
      <c r="A382" s="121">
        <v>1</v>
      </c>
      <c r="B382" s="121">
        <v>3180</v>
      </c>
      <c r="C382" s="119" t="s">
        <v>338</v>
      </c>
      <c r="D382" s="123">
        <v>2443.1799999999998</v>
      </c>
      <c r="E382" s="23" t="str">
        <f>IFERROR(VLOOKUP(B382,MAIO!B:C,2,0),"")</f>
        <v>CAIO CESAR DE A R SILVA</v>
      </c>
    </row>
    <row r="383" spans="1:5" x14ac:dyDescent="0.2">
      <c r="A383" s="121">
        <v>1</v>
      </c>
      <c r="B383" s="121">
        <v>3182</v>
      </c>
      <c r="C383" s="119" t="s">
        <v>339</v>
      </c>
      <c r="D383" s="123">
        <v>428.56</v>
      </c>
      <c r="E383" s="23" t="str">
        <f>IFERROR(VLOOKUP(B383,MAIO!B:C,2,0),"")</f>
        <v>VANELLY FERREIRA DE SOUZA</v>
      </c>
    </row>
    <row r="384" spans="1:5" x14ac:dyDescent="0.2">
      <c r="A384" s="121">
        <v>1</v>
      </c>
      <c r="B384" s="121">
        <v>3183</v>
      </c>
      <c r="C384" s="119" t="s">
        <v>340</v>
      </c>
      <c r="D384" s="123">
        <v>582.83000000000004</v>
      </c>
      <c r="E384" s="23" t="str">
        <f>IFERROR(VLOOKUP(B384,MAIO!B:C,2,0),"")</f>
        <v>DALETE VICENTE DE LIMA</v>
      </c>
    </row>
    <row r="385" spans="1:5" x14ac:dyDescent="0.2">
      <c r="A385" s="121">
        <v>1</v>
      </c>
      <c r="B385" s="121">
        <v>3194</v>
      </c>
      <c r="C385" s="119" t="s">
        <v>341</v>
      </c>
      <c r="D385" s="123">
        <v>2965.49</v>
      </c>
      <c r="E385" s="23" t="str">
        <f>IFERROR(VLOOKUP(B385,MAIO!B:C,2,0),"")</f>
        <v>ODAYANNA KESSY F MONTEIRO</v>
      </c>
    </row>
    <row r="386" spans="1:5" x14ac:dyDescent="0.2">
      <c r="A386" s="121">
        <v>1</v>
      </c>
      <c r="B386" s="121">
        <v>3201</v>
      </c>
      <c r="C386" s="119" t="s">
        <v>342</v>
      </c>
      <c r="D386" s="123">
        <v>430.43</v>
      </c>
      <c r="E386" s="23" t="str">
        <f>IFERROR(VLOOKUP(B386,MAIO!B:C,2,0),"")</f>
        <v>LUCIENE TORRES GALINDO DE MELO</v>
      </c>
    </row>
    <row r="387" spans="1:5" x14ac:dyDescent="0.2">
      <c r="A387" s="121">
        <v>1</v>
      </c>
      <c r="B387" s="121">
        <v>3206</v>
      </c>
      <c r="C387" s="119" t="s">
        <v>343</v>
      </c>
      <c r="D387" s="123">
        <v>1951.42</v>
      </c>
      <c r="E387" s="23" t="str">
        <f>IFERROR(VLOOKUP(B387,MAIO!B:C,2,0),"")</f>
        <v>MARCELO JOSE XIMENES MENELAU</v>
      </c>
    </row>
    <row r="388" spans="1:5" x14ac:dyDescent="0.2">
      <c r="A388" s="121">
        <v>1</v>
      </c>
      <c r="B388" s="121">
        <v>3208</v>
      </c>
      <c r="C388" s="119" t="s">
        <v>344</v>
      </c>
      <c r="D388" s="123">
        <v>1291.3</v>
      </c>
      <c r="E388" s="23" t="str">
        <f>IFERROR(VLOOKUP(B388,MAIO!B:C,2,0),"")</f>
        <v>FABIOLA LAPORTE DE A TRINDADE</v>
      </c>
    </row>
    <row r="389" spans="1:5" x14ac:dyDescent="0.2">
      <c r="A389" s="121">
        <v>1</v>
      </c>
      <c r="B389" s="121">
        <v>3221</v>
      </c>
      <c r="C389" s="119" t="s">
        <v>346</v>
      </c>
      <c r="D389" s="123">
        <v>1098.46</v>
      </c>
      <c r="E389" s="23" t="str">
        <f>IFERROR(VLOOKUP(B389,MAIO!B:C,2,0),"")</f>
        <v>MARIA ERLANI BARBOSA SILVA</v>
      </c>
    </row>
    <row r="390" spans="1:5" x14ac:dyDescent="0.2">
      <c r="A390" s="121">
        <v>1</v>
      </c>
      <c r="B390" s="121">
        <v>3228</v>
      </c>
      <c r="C390" s="119" t="s">
        <v>463</v>
      </c>
      <c r="D390" s="123">
        <v>582.83000000000004</v>
      </c>
      <c r="E390" s="23" t="str">
        <f>IFERROR(VLOOKUP(B390,MAIO!B:C,2,0),"")</f>
        <v>RENATO VELOSO LINO DE OLIVEIRA</v>
      </c>
    </row>
    <row r="391" spans="1:5" x14ac:dyDescent="0.2">
      <c r="A391" s="121">
        <v>1</v>
      </c>
      <c r="B391" s="121">
        <v>3229</v>
      </c>
      <c r="C391" s="119" t="s">
        <v>347</v>
      </c>
      <c r="D391" s="123">
        <v>823.88</v>
      </c>
      <c r="E391" s="23" t="str">
        <f>IFERROR(VLOOKUP(B391,MAIO!B:C,2,0),"")</f>
        <v>WELTON FERNANDES DE PAULA</v>
      </c>
    </row>
    <row r="392" spans="1:5" x14ac:dyDescent="0.2">
      <c r="A392" s="121">
        <v>1</v>
      </c>
      <c r="B392" s="121">
        <v>3232</v>
      </c>
      <c r="C392" s="119" t="s">
        <v>348</v>
      </c>
      <c r="D392" s="123">
        <v>582.83000000000004</v>
      </c>
      <c r="E392" s="23" t="str">
        <f>IFERROR(VLOOKUP(B392,MAIO!B:C,2,0),"")</f>
        <v>MARCOS ANTONIO SILVA DE LIMA</v>
      </c>
    </row>
    <row r="393" spans="1:5" x14ac:dyDescent="0.2">
      <c r="A393" s="121">
        <v>1</v>
      </c>
      <c r="B393" s="121">
        <v>3233</v>
      </c>
      <c r="C393" s="119" t="s">
        <v>349</v>
      </c>
      <c r="D393" s="123">
        <v>757.69</v>
      </c>
      <c r="E393" s="23" t="str">
        <f>IFERROR(VLOOKUP(B393,MAIO!B:C,2,0),"")</f>
        <v>MARIANA JOYCE BEZERRA DA SILVA</v>
      </c>
    </row>
    <row r="394" spans="1:5" x14ac:dyDescent="0.2">
      <c r="A394" s="121">
        <v>1</v>
      </c>
      <c r="B394" s="121">
        <v>3234</v>
      </c>
      <c r="C394" s="119" t="s">
        <v>350</v>
      </c>
      <c r="D394" s="123">
        <v>2199.6</v>
      </c>
      <c r="E394" s="23" t="str">
        <f>IFERROR(VLOOKUP(B394,MAIO!B:C,2,0),"")</f>
        <v>SANDRO FERREIRA BEZERRA</v>
      </c>
    </row>
    <row r="395" spans="1:5" x14ac:dyDescent="0.2">
      <c r="A395" s="121">
        <v>1</v>
      </c>
      <c r="B395" s="121">
        <v>3237</v>
      </c>
      <c r="C395" s="119" t="s">
        <v>351</v>
      </c>
      <c r="D395" s="123">
        <v>582.83000000000004</v>
      </c>
      <c r="E395" s="23" t="str">
        <f>IFERROR(VLOOKUP(B395,MAIO!B:C,2,0),"")</f>
        <v>LIVIA MARIA DE MORAES</v>
      </c>
    </row>
    <row r="396" spans="1:5" x14ac:dyDescent="0.2">
      <c r="A396" s="121">
        <v>1</v>
      </c>
      <c r="B396" s="121">
        <v>3241</v>
      </c>
      <c r="C396" s="119" t="s">
        <v>352</v>
      </c>
      <c r="D396" s="123">
        <v>582.83000000000004</v>
      </c>
      <c r="E396" s="23" t="str">
        <f>IFERROR(VLOOKUP(B396,MAIO!B:C,2,0),"")</f>
        <v>EDNALDO LUIZ TRAJANO</v>
      </c>
    </row>
    <row r="397" spans="1:5" x14ac:dyDescent="0.2">
      <c r="A397" s="121">
        <v>1</v>
      </c>
      <c r="B397" s="121">
        <v>3242</v>
      </c>
      <c r="C397" s="119" t="s">
        <v>353</v>
      </c>
      <c r="D397" s="123">
        <v>823.88</v>
      </c>
      <c r="E397" s="23" t="str">
        <f>IFERROR(VLOOKUP(B397,MAIO!B:C,2,0),"")</f>
        <v>CLAUDIO HENRIQUE G DE OLIVEIRA</v>
      </c>
    </row>
    <row r="398" spans="1:5" x14ac:dyDescent="0.2">
      <c r="A398" s="121">
        <v>1</v>
      </c>
      <c r="B398" s="121">
        <v>3245</v>
      </c>
      <c r="C398" s="119" t="s">
        <v>354</v>
      </c>
      <c r="D398" s="123">
        <v>3079.51</v>
      </c>
      <c r="E398" s="23" t="str">
        <f>IFERROR(VLOOKUP(B398,MAIO!B:C,2,0),"")</f>
        <v>EUGENIO PACELLI R DE ARAUJO</v>
      </c>
    </row>
    <row r="399" spans="1:5" x14ac:dyDescent="0.2">
      <c r="A399" s="121">
        <v>1</v>
      </c>
      <c r="B399" s="121">
        <v>3247</v>
      </c>
      <c r="C399" s="119" t="s">
        <v>355</v>
      </c>
      <c r="D399" s="123">
        <v>3079.51</v>
      </c>
      <c r="E399" s="23" t="str">
        <f>IFERROR(VLOOKUP(B399,MAIO!B:C,2,0),"")</f>
        <v>LEONARDO ARAUJO PAES BARRETO</v>
      </c>
    </row>
    <row r="400" spans="1:5" x14ac:dyDescent="0.2">
      <c r="A400" s="121">
        <v>1</v>
      </c>
      <c r="B400" s="121">
        <v>3249</v>
      </c>
      <c r="C400" s="119" t="s">
        <v>356</v>
      </c>
      <c r="D400" s="123">
        <v>1434.78</v>
      </c>
      <c r="E400" s="23" t="str">
        <f>IFERROR(VLOOKUP(B400,MAIO!B:C,2,0),"")</f>
        <v>LUCIANA MARIA BASTO DE AQUINO</v>
      </c>
    </row>
    <row r="401" spans="1:5" x14ac:dyDescent="0.2">
      <c r="A401" s="121">
        <v>1</v>
      </c>
      <c r="B401" s="121">
        <v>3250</v>
      </c>
      <c r="C401" s="119" t="s">
        <v>357</v>
      </c>
      <c r="D401" s="123">
        <v>1291.3</v>
      </c>
      <c r="E401" s="23" t="str">
        <f>IFERROR(VLOOKUP(B401,MAIO!B:C,2,0),"")</f>
        <v>GERMANA DE MELO LOBO FREIRE</v>
      </c>
    </row>
    <row r="402" spans="1:5" x14ac:dyDescent="0.2">
      <c r="A402" s="121">
        <v>1</v>
      </c>
      <c r="B402" s="121">
        <v>3256</v>
      </c>
      <c r="C402" s="119" t="s">
        <v>358</v>
      </c>
      <c r="D402" s="123">
        <v>1434.78</v>
      </c>
      <c r="E402" s="23" t="str">
        <f>IFERROR(VLOOKUP(B402,MAIO!B:C,2,0),"")</f>
        <v>JOAO ALFREDO SOARES DE AVELLAR</v>
      </c>
    </row>
    <row r="403" spans="1:5" x14ac:dyDescent="0.2">
      <c r="A403" s="121">
        <v>1</v>
      </c>
      <c r="B403" s="121">
        <v>3263</v>
      </c>
      <c r="C403" s="119" t="s">
        <v>359</v>
      </c>
      <c r="D403" s="123">
        <v>2439.2800000000002</v>
      </c>
      <c r="E403" s="23" t="str">
        <f>IFERROR(VLOOKUP(B403,MAIO!B:C,2,0),"")</f>
        <v>ANA CECILIA DE SENA T SOUZA</v>
      </c>
    </row>
    <row r="404" spans="1:5" x14ac:dyDescent="0.2">
      <c r="A404" s="121">
        <v>1</v>
      </c>
      <c r="B404" s="121">
        <v>3281</v>
      </c>
      <c r="C404" s="119" t="s">
        <v>360</v>
      </c>
      <c r="D404" s="123">
        <v>757.69</v>
      </c>
      <c r="E404" s="23" t="str">
        <f>IFERROR(VLOOKUP(B404,MAIO!B:C,2,0),"")</f>
        <v>PAULO AUGUSTO DA SILVA</v>
      </c>
    </row>
    <row r="405" spans="1:5" x14ac:dyDescent="0.2">
      <c r="A405" s="121">
        <v>1</v>
      </c>
      <c r="B405" s="121">
        <v>3283</v>
      </c>
      <c r="C405" s="119" t="s">
        <v>361</v>
      </c>
      <c r="D405" s="123">
        <v>2439.2800000000002</v>
      </c>
      <c r="E405" s="23" t="str">
        <f>IFERROR(VLOOKUP(B405,MAIO!B:C,2,0),"")</f>
        <v>MANUELA A DE SENA L VENTURA</v>
      </c>
    </row>
    <row r="406" spans="1:5" x14ac:dyDescent="0.2">
      <c r="A406" s="121">
        <v>1</v>
      </c>
      <c r="B406" s="121">
        <v>3312</v>
      </c>
      <c r="C406" s="119" t="s">
        <v>364</v>
      </c>
      <c r="D406" s="123">
        <v>2316.88</v>
      </c>
      <c r="E406" s="23" t="str">
        <f>IFERROR(VLOOKUP(B406,MAIO!B:C,2,0),"")</f>
        <v>DIMAS PEREIRA DANTAS</v>
      </c>
    </row>
    <row r="407" spans="1:5" x14ac:dyDescent="0.2">
      <c r="A407" s="121">
        <v>1</v>
      </c>
      <c r="B407" s="121">
        <v>3314</v>
      </c>
      <c r="C407" s="119" t="s">
        <v>365</v>
      </c>
      <c r="D407" s="123">
        <v>1434.78</v>
      </c>
      <c r="E407" s="23" t="str">
        <f>IFERROR(VLOOKUP(B407,MAIO!B:C,2,0),"")</f>
        <v>LUIZ ANTONIO GRANJA DE MENEZES</v>
      </c>
    </row>
    <row r="408" spans="1:5" x14ac:dyDescent="0.2">
      <c r="A408" s="121">
        <v>1</v>
      </c>
      <c r="B408" s="121">
        <v>3316</v>
      </c>
      <c r="C408" s="119" t="s">
        <v>366</v>
      </c>
      <c r="D408" s="123">
        <v>430.43</v>
      </c>
      <c r="E408" s="23" t="str">
        <f>IFERROR(VLOOKUP(B408,MAIO!B:C,2,0),"")</f>
        <v>MAYARA CRISTINA NUNES DE LIRA</v>
      </c>
    </row>
    <row r="409" spans="1:5" x14ac:dyDescent="0.2">
      <c r="A409" s="121">
        <v>1</v>
      </c>
      <c r="B409" s="121">
        <v>3317</v>
      </c>
      <c r="C409" s="119" t="s">
        <v>367</v>
      </c>
      <c r="D409" s="123">
        <v>582.84</v>
      </c>
      <c r="E409" s="23" t="str">
        <f>IFERROR(VLOOKUP(B409,MAIO!B:C,2,0),"")</f>
        <v>KATIA CRISTINA B DA SILVA</v>
      </c>
    </row>
    <row r="410" spans="1:5" x14ac:dyDescent="0.2">
      <c r="A410" s="121">
        <v>1</v>
      </c>
      <c r="B410" s="121">
        <v>3319</v>
      </c>
      <c r="C410" s="119" t="s">
        <v>368</v>
      </c>
      <c r="D410" s="123">
        <v>751.52</v>
      </c>
      <c r="E410" s="23" t="str">
        <f>IFERROR(VLOOKUP(B410,MAIO!B:C,2,0),"")</f>
        <v>MARIA EMILIA DE A S E SILVA</v>
      </c>
    </row>
    <row r="411" spans="1:5" x14ac:dyDescent="0.2">
      <c r="A411" s="121">
        <v>1</v>
      </c>
      <c r="B411" s="121">
        <v>3322</v>
      </c>
      <c r="C411" s="119" t="s">
        <v>369</v>
      </c>
      <c r="D411" s="123">
        <v>582.84</v>
      </c>
      <c r="E411" s="23" t="str">
        <f>IFERROR(VLOOKUP(B411,MAIO!B:C,2,0),"")</f>
        <v>JOSEFINA DA SILVA RODRIGUES</v>
      </c>
    </row>
    <row r="412" spans="1:5" x14ac:dyDescent="0.2">
      <c r="A412" s="121">
        <v>1</v>
      </c>
      <c r="B412" s="121">
        <v>3324</v>
      </c>
      <c r="C412" s="119" t="s">
        <v>370</v>
      </c>
      <c r="D412" s="123">
        <v>2654.51</v>
      </c>
      <c r="E412" s="23" t="str">
        <f>IFERROR(VLOOKUP(B412,MAIO!B:C,2,0),"")</f>
        <v>ANDRE LUIZ DE MOURA MELO</v>
      </c>
    </row>
    <row r="413" spans="1:5" x14ac:dyDescent="0.2">
      <c r="A413" s="121">
        <v>1</v>
      </c>
      <c r="B413" s="121">
        <v>3325</v>
      </c>
      <c r="C413" s="119" t="s">
        <v>371</v>
      </c>
      <c r="D413" s="123">
        <v>2439.2800000000002</v>
      </c>
      <c r="E413" s="23" t="str">
        <f>IFERROR(VLOOKUP(B413,MAIO!B:C,2,0),"")</f>
        <v>MANOEL DE LIMA BARBOSA</v>
      </c>
    </row>
    <row r="414" spans="1:5" x14ac:dyDescent="0.2">
      <c r="A414" s="121">
        <v>1</v>
      </c>
      <c r="B414" s="121">
        <v>3327</v>
      </c>
      <c r="C414" s="119" t="s">
        <v>372</v>
      </c>
      <c r="D414" s="123">
        <v>2439.2800000000002</v>
      </c>
      <c r="E414" s="23" t="str">
        <f>IFERROR(VLOOKUP(B414,MAIO!B:C,2,0),"")</f>
        <v>NATALIA DOURADO DA FONTE</v>
      </c>
    </row>
    <row r="415" spans="1:5" x14ac:dyDescent="0.2">
      <c r="A415" s="121">
        <v>1</v>
      </c>
      <c r="B415" s="121">
        <v>3328</v>
      </c>
      <c r="C415" s="119" t="s">
        <v>373</v>
      </c>
      <c r="D415" s="123">
        <v>1434.78</v>
      </c>
      <c r="E415" s="23" t="str">
        <f>IFERROR(VLOOKUP(B415,MAIO!B:C,2,0),"")</f>
        <v>VINICIUS JOSE OLIVEIRA D SOUSA</v>
      </c>
    </row>
    <row r="416" spans="1:5" x14ac:dyDescent="0.2">
      <c r="A416" s="121">
        <v>1</v>
      </c>
      <c r="B416" s="121">
        <v>3333</v>
      </c>
      <c r="C416" s="119" t="s">
        <v>374</v>
      </c>
      <c r="D416" s="123">
        <v>436.75</v>
      </c>
      <c r="E416" s="23" t="str">
        <f>IFERROR(VLOOKUP(B416,MAIO!B:C,2,0),"")</f>
        <v>JOSE HIGO MARQUES RENER</v>
      </c>
    </row>
    <row r="417" spans="1:5" x14ac:dyDescent="0.2">
      <c r="A417" s="121">
        <v>1</v>
      </c>
      <c r="B417" s="121">
        <v>3336</v>
      </c>
      <c r="C417" s="119" t="s">
        <v>375</v>
      </c>
      <c r="D417" s="123">
        <v>436.75</v>
      </c>
      <c r="E417" s="23" t="str">
        <f>IFERROR(VLOOKUP(B417,MAIO!B:C,2,0),"")</f>
        <v>MICHELLI HELENA LIMA DA SILVA</v>
      </c>
    </row>
    <row r="418" spans="1:5" x14ac:dyDescent="0.2">
      <c r="A418" s="121">
        <v>1</v>
      </c>
      <c r="B418" s="121">
        <v>3338</v>
      </c>
      <c r="C418" s="119" t="s">
        <v>376</v>
      </c>
      <c r="D418" s="123">
        <v>1434.78</v>
      </c>
      <c r="E418" s="23" t="str">
        <f>IFERROR(VLOOKUP(B418,MAIO!B:C,2,0),"")</f>
        <v>IAN THIAGO DE LIMA BARBOSA</v>
      </c>
    </row>
    <row r="419" spans="1:5" x14ac:dyDescent="0.2">
      <c r="A419" s="121">
        <v>1</v>
      </c>
      <c r="B419" s="121">
        <v>3339</v>
      </c>
      <c r="C419" s="119" t="s">
        <v>377</v>
      </c>
      <c r="D419" s="123">
        <v>442.98</v>
      </c>
      <c r="E419" s="23" t="str">
        <f>IFERROR(VLOOKUP(B419,MAIO!B:C,2,0),"")</f>
        <v>ANA CAROLINA CALLAND ROSA</v>
      </c>
    </row>
    <row r="420" spans="1:5" x14ac:dyDescent="0.2">
      <c r="A420" s="121">
        <v>1</v>
      </c>
      <c r="B420" s="121">
        <v>3340</v>
      </c>
      <c r="C420" s="119" t="s">
        <v>378</v>
      </c>
      <c r="D420" s="123">
        <v>2439.2800000000002</v>
      </c>
      <c r="E420" s="23" t="str">
        <f>IFERROR(VLOOKUP(B420,MAIO!B:C,2,0),"")</f>
        <v>SANDRO MARQUES TEIXEIRA</v>
      </c>
    </row>
    <row r="421" spans="1:5" x14ac:dyDescent="0.2">
      <c r="A421" s="121">
        <v>1</v>
      </c>
      <c r="B421" s="121">
        <v>3341</v>
      </c>
      <c r="C421" s="119" t="s">
        <v>379</v>
      </c>
      <c r="D421" s="123">
        <v>1291.3</v>
      </c>
      <c r="E421" s="23" t="str">
        <f>IFERROR(VLOOKUP(B421,MAIO!B:C,2,0),"")</f>
        <v>JOSE VICTOR M A BARBOSA</v>
      </c>
    </row>
    <row r="422" spans="1:5" x14ac:dyDescent="0.2">
      <c r="A422" s="121">
        <v>1</v>
      </c>
      <c r="B422" s="121">
        <v>3343</v>
      </c>
      <c r="C422" s="119" t="s">
        <v>380</v>
      </c>
      <c r="D422" s="123">
        <v>430.43</v>
      </c>
      <c r="E422" s="23" t="str">
        <f>IFERROR(VLOOKUP(B422,MAIO!B:C,2,0),"")</f>
        <v>MARCELO MONTEIRO DE C. FILHO</v>
      </c>
    </row>
    <row r="423" spans="1:5" x14ac:dyDescent="0.2">
      <c r="A423" s="121">
        <v>1</v>
      </c>
      <c r="B423" s="121">
        <v>3344</v>
      </c>
      <c r="C423" s="119" t="s">
        <v>381</v>
      </c>
      <c r="D423" s="123">
        <v>436.75</v>
      </c>
      <c r="E423" s="23" t="str">
        <f>IFERROR(VLOOKUP(B423,MAIO!B:C,2,0),"")</f>
        <v>JEANE DE ALMEIDA C REVOREDO</v>
      </c>
    </row>
    <row r="424" spans="1:5" x14ac:dyDescent="0.2">
      <c r="A424" s="121">
        <v>1</v>
      </c>
      <c r="B424" s="121">
        <v>3345</v>
      </c>
      <c r="C424" s="119" t="s">
        <v>382</v>
      </c>
      <c r="D424" s="123">
        <v>436.75</v>
      </c>
      <c r="E424" s="23" t="str">
        <f>IFERROR(VLOOKUP(B424,MAIO!B:C,2,0),"")</f>
        <v>ELIZABETE BARBOSA W D OLIVEIRA</v>
      </c>
    </row>
    <row r="425" spans="1:5" x14ac:dyDescent="0.2">
      <c r="A425" s="121">
        <v>1</v>
      </c>
      <c r="B425" s="121">
        <v>3346</v>
      </c>
      <c r="C425" s="119" t="s">
        <v>383</v>
      </c>
      <c r="D425" s="123">
        <v>397.62</v>
      </c>
      <c r="E425" s="23" t="str">
        <f>IFERROR(VLOOKUP(B425,MAIO!B:C,2,0),"")</f>
        <v>EMANOELLA RAFAELA D S A SILVA</v>
      </c>
    </row>
    <row r="426" spans="1:5" x14ac:dyDescent="0.2">
      <c r="A426" s="121">
        <v>1</v>
      </c>
      <c r="B426" s="121">
        <v>3348</v>
      </c>
      <c r="C426" s="119" t="s">
        <v>384</v>
      </c>
      <c r="D426" s="123">
        <v>436.75</v>
      </c>
      <c r="E426" s="23" t="str">
        <f>IFERROR(VLOOKUP(B426,MAIO!B:C,2,0),"")</f>
        <v>KARLA FERREIRA DA SILVA</v>
      </c>
    </row>
    <row r="427" spans="1:5" x14ac:dyDescent="0.2">
      <c r="A427" s="121">
        <v>1</v>
      </c>
      <c r="B427" s="121">
        <v>3349</v>
      </c>
      <c r="C427" s="119" t="s">
        <v>385</v>
      </c>
      <c r="D427" s="123">
        <v>397.62</v>
      </c>
      <c r="E427" s="23" t="str">
        <f>IFERROR(VLOOKUP(B427,MAIO!B:C,2,0),"")</f>
        <v>NILZA PEREIRA DA SILVA</v>
      </c>
    </row>
    <row r="428" spans="1:5" x14ac:dyDescent="0.2">
      <c r="A428" s="121">
        <v>1</v>
      </c>
      <c r="B428" s="121">
        <v>3351</v>
      </c>
      <c r="C428" s="119" t="s">
        <v>386</v>
      </c>
      <c r="D428" s="123">
        <v>397.62</v>
      </c>
      <c r="E428" s="23" t="str">
        <f>IFERROR(VLOOKUP(B428,MAIO!B:C,2,0),"")</f>
        <v>SIMONE ARAUJO DE ALMEIDA</v>
      </c>
    </row>
    <row r="429" spans="1:5" x14ac:dyDescent="0.2">
      <c r="A429" s="121">
        <v>1</v>
      </c>
      <c r="B429" s="121">
        <v>3352</v>
      </c>
      <c r="C429" s="119" t="s">
        <v>387</v>
      </c>
      <c r="D429" s="123">
        <v>582.84</v>
      </c>
      <c r="E429" s="23" t="str">
        <f>IFERROR(VLOOKUP(B429,MAIO!B:C,2,0),"")</f>
        <v>CARLA SABRINA DE FREITAS LIMA</v>
      </c>
    </row>
    <row r="430" spans="1:5" x14ac:dyDescent="0.2">
      <c r="A430" s="121">
        <v>1</v>
      </c>
      <c r="B430" s="121">
        <v>3353</v>
      </c>
      <c r="C430" s="119" t="s">
        <v>388</v>
      </c>
      <c r="D430" s="123">
        <v>436.75</v>
      </c>
      <c r="E430" s="23" t="str">
        <f>IFERROR(VLOOKUP(B430,MAIO!B:C,2,0),"")</f>
        <v>LUCIO ANDRE DA SILVA</v>
      </c>
    </row>
    <row r="431" spans="1:5" x14ac:dyDescent="0.2">
      <c r="A431" s="121">
        <v>1</v>
      </c>
      <c r="B431" s="121">
        <v>3354</v>
      </c>
      <c r="C431" s="119" t="s">
        <v>389</v>
      </c>
      <c r="D431" s="123">
        <v>397.62</v>
      </c>
      <c r="E431" s="23" t="str">
        <f>IFERROR(VLOOKUP(B431,MAIO!B:C,2,0),"")</f>
        <v>ADRIANA BASILIO DA SILVA</v>
      </c>
    </row>
    <row r="432" spans="1:5" x14ac:dyDescent="0.2">
      <c r="A432" s="121">
        <v>1</v>
      </c>
      <c r="B432" s="121">
        <v>3355</v>
      </c>
      <c r="C432" s="119" t="s">
        <v>390</v>
      </c>
      <c r="D432" s="123">
        <v>436.75</v>
      </c>
      <c r="E432" s="23" t="str">
        <f>IFERROR(VLOOKUP(B432,MAIO!B:C,2,0),"")</f>
        <v>ANA CAROLINE GOMES PEREIRA</v>
      </c>
    </row>
    <row r="433" spans="1:5" x14ac:dyDescent="0.2">
      <c r="A433" s="121">
        <v>1</v>
      </c>
      <c r="B433" s="121">
        <v>3356</v>
      </c>
      <c r="C433" s="119" t="s">
        <v>391</v>
      </c>
      <c r="D433" s="123">
        <v>397.62</v>
      </c>
      <c r="E433" s="23" t="str">
        <f>IFERROR(VLOOKUP(B433,MAIO!B:C,2,0),"")</f>
        <v>MARIA GABRIELLY DE S SANTOS</v>
      </c>
    </row>
    <row r="434" spans="1:5" x14ac:dyDescent="0.2">
      <c r="A434" s="121">
        <v>1</v>
      </c>
      <c r="B434" s="121">
        <v>3358</v>
      </c>
      <c r="C434" s="119" t="s">
        <v>392</v>
      </c>
      <c r="D434" s="123">
        <v>6149.63</v>
      </c>
      <c r="E434" s="23" t="str">
        <f>IFERROR(VLOOKUP(B434,MAIO!B:C,2,0),"")</f>
        <v>SERGIO LUIZ DE NORONHA</v>
      </c>
    </row>
    <row r="435" spans="1:5" x14ac:dyDescent="0.2">
      <c r="A435" s="121">
        <v>1</v>
      </c>
      <c r="B435" s="121">
        <v>3359</v>
      </c>
      <c r="C435" s="119" t="s">
        <v>393</v>
      </c>
      <c r="D435" s="123">
        <v>2439.31</v>
      </c>
      <c r="E435" s="23" t="str">
        <f>IFERROR(VLOOKUP(B435,MAIO!B:C,2,0),"")</f>
        <v>ALICE ANA BARBOSA ROSENDO</v>
      </c>
    </row>
    <row r="436" spans="1:5" x14ac:dyDescent="0.2">
      <c r="A436" s="121">
        <v>1</v>
      </c>
      <c r="B436" s="121">
        <v>3364</v>
      </c>
      <c r="C436" s="119" t="s">
        <v>396</v>
      </c>
      <c r="D436" s="123">
        <v>436.76</v>
      </c>
      <c r="E436" s="23" t="str">
        <f>IFERROR(VLOOKUP(B436,MAIO!B:C,2,0),"")</f>
        <v>ADRIANO JOSE MARTINS DA SILVA</v>
      </c>
    </row>
    <row r="437" spans="1:5" x14ac:dyDescent="0.2">
      <c r="A437" s="121">
        <v>1</v>
      </c>
      <c r="B437" s="121">
        <v>3365</v>
      </c>
      <c r="C437" s="119" t="s">
        <v>397</v>
      </c>
      <c r="D437" s="123">
        <v>2439.2800000000002</v>
      </c>
      <c r="E437" s="23" t="str">
        <f>IFERROR(VLOOKUP(B437,MAIO!B:C,2,0),"")</f>
        <v>ANA LUIZA VELOSO DE O L COSTA</v>
      </c>
    </row>
    <row r="438" spans="1:5" x14ac:dyDescent="0.2">
      <c r="A438" s="121">
        <v>1</v>
      </c>
      <c r="B438" s="121">
        <v>3366</v>
      </c>
      <c r="C438" s="119" t="s">
        <v>398</v>
      </c>
      <c r="D438" s="123">
        <v>2439.2800000000002</v>
      </c>
      <c r="E438" s="23" t="str">
        <f>IFERROR(VLOOKUP(B438,MAIO!B:C,2,0),"")</f>
        <v>JOSE RICARDO OLIVEIRA CHAGAS</v>
      </c>
    </row>
    <row r="439" spans="1:5" x14ac:dyDescent="0.2">
      <c r="A439" s="121">
        <v>1</v>
      </c>
      <c r="B439" s="121">
        <v>3367</v>
      </c>
      <c r="C439" s="119" t="s">
        <v>518</v>
      </c>
      <c r="D439" s="123">
        <v>1434.78</v>
      </c>
      <c r="E439" s="23" t="str">
        <f>IFERROR(VLOOKUP(B439,MAIO!B:C,2,0),"")</f>
        <v>ROBERTA BARBOSA  DE A PACHECO</v>
      </c>
    </row>
    <row r="440" spans="1:5" x14ac:dyDescent="0.2">
      <c r="A440" s="121">
        <v>1</v>
      </c>
      <c r="B440" s="121">
        <v>3370</v>
      </c>
      <c r="C440" s="119" t="s">
        <v>517</v>
      </c>
      <c r="D440" s="123">
        <v>2654.51</v>
      </c>
      <c r="E440" s="23" t="str">
        <f>IFERROR(VLOOKUP(B440,MAIO!B:C,2,0),"")</f>
        <v>LITIO TADEU C R  DOS SANTOS</v>
      </c>
    </row>
    <row r="441" spans="1:5" x14ac:dyDescent="0.2">
      <c r="A441" s="121">
        <v>1</v>
      </c>
      <c r="B441" s="121">
        <v>3373</v>
      </c>
      <c r="C441" s="119" t="s">
        <v>524</v>
      </c>
      <c r="D441" s="123">
        <v>2439.2800000000002</v>
      </c>
      <c r="E441" s="23" t="str">
        <f>IFERROR(VLOOKUP(B441,MAIO!B:C,2,0),"")</f>
        <v>LEANDRO RAMOS M DE ANDRADE</v>
      </c>
    </row>
    <row r="442" spans="1:5" x14ac:dyDescent="0.2">
      <c r="A442" s="121">
        <v>1</v>
      </c>
      <c r="B442" s="121">
        <v>3375</v>
      </c>
      <c r="C442" s="119" t="s">
        <v>525</v>
      </c>
      <c r="D442" s="123">
        <v>2439.2800000000002</v>
      </c>
      <c r="E442" s="23" t="str">
        <f>IFERROR(VLOOKUP(B442,MAIO!B:C,2,0),"")</f>
        <v>LETICIA LIRA DE SOUSA</v>
      </c>
    </row>
    <row r="443" spans="1:5" x14ac:dyDescent="0.2">
      <c r="A443" s="121">
        <v>1</v>
      </c>
      <c r="B443" s="121">
        <v>3376</v>
      </c>
      <c r="C443" s="119" t="s">
        <v>528</v>
      </c>
      <c r="D443" s="123">
        <v>397.62</v>
      </c>
      <c r="E443" s="23" t="str">
        <f>IFERROR(VLOOKUP(B443,MAIO!B:C,2,0),"")</f>
        <v>SILVIA LUIZA DE SOUZA E SILVA</v>
      </c>
    </row>
    <row r="444" spans="1:5" x14ac:dyDescent="0.2">
      <c r="A444" s="121">
        <v>1</v>
      </c>
      <c r="B444" s="121">
        <v>3378</v>
      </c>
      <c r="C444" s="119" t="s">
        <v>531</v>
      </c>
      <c r="D444" s="123">
        <v>2439.2800000000002</v>
      </c>
      <c r="E444" s="23" t="str">
        <f>IFERROR(VLOOKUP(B444,MAIO!B:C,2,0),"")</f>
        <v>EDIVALDO MANOEL DA SILVA FILHO</v>
      </c>
    </row>
    <row r="445" spans="1:5" x14ac:dyDescent="0.2">
      <c r="A445" s="121">
        <v>1</v>
      </c>
      <c r="B445" s="121">
        <v>3379</v>
      </c>
      <c r="C445" s="119" t="s">
        <v>532</v>
      </c>
      <c r="D445" s="123">
        <v>1434.78</v>
      </c>
      <c r="E445" s="23" t="str">
        <f>IFERROR(VLOOKUP(B445,MAIO!B:C,2,0),"")</f>
        <v>ITAMAR XAVIER DE SA</v>
      </c>
    </row>
    <row r="446" spans="1:5" x14ac:dyDescent="0.2">
      <c r="A446" s="121">
        <v>1</v>
      </c>
      <c r="B446" s="121">
        <v>3381</v>
      </c>
      <c r="C446" s="119" t="s">
        <v>533</v>
      </c>
      <c r="D446" s="123">
        <v>430.43</v>
      </c>
      <c r="E446" s="23" t="str">
        <f>IFERROR(VLOOKUP(B446,MAIO!B:C,2,0),"")</f>
        <v>MARIA VITORIA ALVES VILA NOVA</v>
      </c>
    </row>
    <row r="447" spans="1:5" x14ac:dyDescent="0.2">
      <c r="A447" s="121">
        <v>1</v>
      </c>
      <c r="B447" s="121">
        <v>3382</v>
      </c>
      <c r="C447" s="119" t="s">
        <v>534</v>
      </c>
      <c r="D447" s="123">
        <v>2654.51</v>
      </c>
      <c r="E447" s="23" t="str">
        <f>IFERROR(VLOOKUP(B447,MAIO!B:C,2,0),"")</f>
        <v>FERNANDA DA SILVA P DE ANDRADE</v>
      </c>
    </row>
    <row r="448" spans="1:5" x14ac:dyDescent="0.2">
      <c r="A448" s="121">
        <v>1</v>
      </c>
      <c r="B448" s="121">
        <v>3383</v>
      </c>
      <c r="C448" s="119" t="s">
        <v>536</v>
      </c>
      <c r="D448" s="123">
        <v>6611.06</v>
      </c>
      <c r="E448" s="23" t="str">
        <f>IFERROR(VLOOKUP(B448,MAIO!B:C,2,0),"")</f>
        <v>PLINIO ANTONIO L P FILHO</v>
      </c>
    </row>
    <row r="449" spans="1:5" x14ac:dyDescent="0.2">
      <c r="A449" s="121">
        <v>1</v>
      </c>
      <c r="B449" s="121">
        <v>3384</v>
      </c>
      <c r="C449" s="119" t="s">
        <v>539</v>
      </c>
      <c r="D449" s="123">
        <v>2439.2800000000002</v>
      </c>
      <c r="E449" s="23" t="str">
        <f>IFERROR(VLOOKUP(B449,MAIO!B:C,2,0),"")</f>
        <v>ADRIANA LOPES NOBREGA F BARROS</v>
      </c>
    </row>
    <row r="450" spans="1:5" x14ac:dyDescent="0.2">
      <c r="A450" s="121">
        <v>1</v>
      </c>
      <c r="B450" s="121">
        <v>3385</v>
      </c>
      <c r="C450" s="119" t="s">
        <v>540</v>
      </c>
      <c r="D450" s="123">
        <v>2439.2800000000002</v>
      </c>
      <c r="E450" s="23" t="str">
        <f>IFERROR(VLOOKUP(B450,MAIO!B:C,2,0),"")</f>
        <v>BRUNO MARCELO DE LIMA E SILVA</v>
      </c>
    </row>
    <row r="451" spans="1:5" x14ac:dyDescent="0.2">
      <c r="A451" s="121">
        <v>1</v>
      </c>
      <c r="B451" s="121">
        <v>3386</v>
      </c>
      <c r="C451" s="119" t="s">
        <v>542</v>
      </c>
      <c r="D451" s="123">
        <v>430.43</v>
      </c>
      <c r="E451" s="23" t="str">
        <f>IFERROR(VLOOKUP(B451,MAIO!B:C,2,0),"")</f>
        <v>EWERTON RODRIGO PAZ DE SANTANA</v>
      </c>
    </row>
    <row r="452" spans="1:5" x14ac:dyDescent="0.2">
      <c r="A452" s="121">
        <v>1</v>
      </c>
      <c r="B452" s="121">
        <v>3387</v>
      </c>
      <c r="C452" s="119" t="s">
        <v>543</v>
      </c>
      <c r="D452" s="123">
        <v>2439.2800000000002</v>
      </c>
      <c r="E452" s="23" t="str">
        <f>IFERROR(VLOOKUP(B452,MAIO!B:C,2,0),"")</f>
        <v>ELHO WENIO DA SILVA</v>
      </c>
    </row>
    <row r="453" spans="1:5" x14ac:dyDescent="0.2">
      <c r="A453" s="121">
        <v>1</v>
      </c>
      <c r="B453" s="121">
        <v>3388</v>
      </c>
      <c r="C453" s="119" t="s">
        <v>546</v>
      </c>
      <c r="D453" s="123">
        <v>1434.78</v>
      </c>
      <c r="E453" s="23" t="str">
        <f>IFERROR(VLOOKUP(B453,MAIO!B:C,2,0),"")</f>
        <v>SERGIO GOUVEIA LOYO</v>
      </c>
    </row>
    <row r="454" spans="1:5" x14ac:dyDescent="0.2">
      <c r="A454" s="121">
        <v>1</v>
      </c>
      <c r="B454" s="121">
        <v>3389</v>
      </c>
      <c r="C454" s="119" t="s">
        <v>548</v>
      </c>
      <c r="D454" s="123">
        <v>1291.3</v>
      </c>
      <c r="E454" s="23" t="str">
        <f>IFERROR(VLOOKUP(B454,MAIO!B:C,2,0),"")</f>
        <v>ALBERTO AFFONSO F M  TRINDADE</v>
      </c>
    </row>
    <row r="455" spans="1:5" x14ac:dyDescent="0.2">
      <c r="A455" s="121">
        <v>1</v>
      </c>
      <c r="B455" s="121">
        <v>3390</v>
      </c>
      <c r="C455" s="119" t="s">
        <v>547</v>
      </c>
      <c r="D455" s="123">
        <v>397.62</v>
      </c>
      <c r="E455" s="23" t="str">
        <f>IFERROR(VLOOKUP(B455,MAIO!B:C,2,0),"")</f>
        <v>ELISABETH DE ARAUJO LOPES</v>
      </c>
    </row>
    <row r="456" spans="1:5" x14ac:dyDescent="0.2">
      <c r="A456" s="121">
        <v>1</v>
      </c>
      <c r="B456" s="121">
        <v>3392</v>
      </c>
      <c r="C456" s="119" t="s">
        <v>598</v>
      </c>
      <c r="D456" s="123">
        <v>2439.2800000000002</v>
      </c>
      <c r="E456" s="23" t="str">
        <f>IFERROR(VLOOKUP(B456,MAIO!B:C,2,0),"")</f>
        <v>MARCILIO BATISTA M MOURA</v>
      </c>
    </row>
    <row r="457" spans="1:5" x14ac:dyDescent="0.2">
      <c r="A457" s="121">
        <v>1</v>
      </c>
      <c r="B457" s="121">
        <v>3393</v>
      </c>
      <c r="C457" s="119" t="s">
        <v>599</v>
      </c>
      <c r="D457" s="123">
        <v>2439.2800000000002</v>
      </c>
      <c r="E457" s="23" t="str">
        <f>IFERROR(VLOOKUP(B457,MAIO!B:C,2,0),"")</f>
        <v>STEFANI FARIAS DA SILVA</v>
      </c>
    </row>
    <row r="458" spans="1:5" x14ac:dyDescent="0.2">
      <c r="A458" s="121">
        <v>1</v>
      </c>
      <c r="B458" s="121">
        <v>3394</v>
      </c>
      <c r="C458" s="119" t="s">
        <v>600</v>
      </c>
      <c r="D458" s="123">
        <v>1721.74</v>
      </c>
      <c r="E458" s="23" t="str">
        <f>IFERROR(VLOOKUP(B458,MAIO!B:C,2,0),"")</f>
        <v>EMANOEL ESTANISLAU GOUVEIA</v>
      </c>
    </row>
    <row r="459" spans="1:5" x14ac:dyDescent="0.2">
      <c r="A459" s="121">
        <v>1</v>
      </c>
      <c r="B459" s="121">
        <v>3395</v>
      </c>
      <c r="C459" s="119" t="s">
        <v>601</v>
      </c>
      <c r="D459" s="123">
        <v>932.61</v>
      </c>
      <c r="E459" s="23" t="str">
        <f>IFERROR(VLOOKUP(B459,MAIO!B:C,2,0),"")</f>
        <v>ALBERTO ANACLETO BARBOSA</v>
      </c>
    </row>
    <row r="460" spans="1:5" x14ac:dyDescent="0.2">
      <c r="A460" s="121">
        <v>1</v>
      </c>
      <c r="B460" s="121">
        <v>3396</v>
      </c>
      <c r="C460" s="119" t="s">
        <v>602</v>
      </c>
      <c r="D460" s="123">
        <v>932.61</v>
      </c>
      <c r="E460" s="23" t="str">
        <f>IFERROR(VLOOKUP(B460,MAIO!B:C,2,0),"")</f>
        <v>SUYANE KELLY DE SOUZA</v>
      </c>
    </row>
    <row r="461" spans="1:5" x14ac:dyDescent="0.2">
      <c r="A461" s="121">
        <v>1</v>
      </c>
      <c r="B461" s="121">
        <v>3397</v>
      </c>
      <c r="C461" s="119" t="s">
        <v>603</v>
      </c>
      <c r="D461" s="123">
        <v>430.43</v>
      </c>
      <c r="E461" s="23" t="str">
        <f>IFERROR(VLOOKUP(B461,MAIO!B:C,2,0),"")</f>
        <v>GENIMAR TAVARES GANDOLFO</v>
      </c>
    </row>
    <row r="462" spans="1:5" x14ac:dyDescent="0.2">
      <c r="A462" s="121">
        <v>1</v>
      </c>
      <c r="B462" s="121">
        <v>3398</v>
      </c>
      <c r="C462" s="119" t="s">
        <v>627</v>
      </c>
      <c r="D462" s="123">
        <v>430.43</v>
      </c>
      <c r="E462" s="23" t="str">
        <f>IFERROR(VLOOKUP(B462,MAIO!B:C,2,0),"")</f>
        <v>RINALDO SOARES DE BARROS</v>
      </c>
    </row>
    <row r="463" spans="1:5" x14ac:dyDescent="0.2">
      <c r="A463" s="121">
        <v>1</v>
      </c>
      <c r="B463" s="121">
        <v>3399</v>
      </c>
      <c r="C463" s="119" t="s">
        <v>628</v>
      </c>
      <c r="D463" s="123">
        <v>2654.51</v>
      </c>
      <c r="E463" s="23" t="str">
        <f>IFERROR(VLOOKUP(B463,MAIO!B:C,2,0),"")</f>
        <v>GABRIEL CATEL A ASFORA</v>
      </c>
    </row>
    <row r="464" spans="1:5" x14ac:dyDescent="0.2">
      <c r="A464" s="121">
        <v>1</v>
      </c>
      <c r="B464" s="121">
        <v>3400</v>
      </c>
      <c r="C464" s="119" t="s">
        <v>631</v>
      </c>
      <c r="D464" s="123">
        <v>1291.3</v>
      </c>
      <c r="E464" s="23" t="str">
        <f>IFERROR(VLOOKUP(B464,MAIO!B:C,2,0),"")</f>
        <v>LUCIANO ALVES DE S JUNIOR</v>
      </c>
    </row>
    <row r="465" spans="1:5" x14ac:dyDescent="0.2">
      <c r="A465" s="121">
        <v>1</v>
      </c>
      <c r="B465" s="121">
        <v>3401</v>
      </c>
      <c r="C465" s="119" t="s">
        <v>632</v>
      </c>
      <c r="D465" s="123">
        <v>397.62</v>
      </c>
      <c r="E465" s="23" t="str">
        <f>IFERROR(VLOOKUP(B465,MAIO!B:C,2,0),"")</f>
        <v>TATIANE RAPHAELLA S DA SILVA N</v>
      </c>
    </row>
    <row r="466" spans="1:5" x14ac:dyDescent="0.2">
      <c r="A466" s="121">
        <v>1</v>
      </c>
      <c r="B466" s="121">
        <v>3402</v>
      </c>
      <c r="C466" s="119" t="s">
        <v>633</v>
      </c>
      <c r="D466" s="123">
        <v>425</v>
      </c>
      <c r="E466" s="23" t="str">
        <f>IFERROR(VLOOKUP(B466,MAIO!B:C,2,0),"")</f>
        <v>VICTOR ALEXANDER A VIEIRA</v>
      </c>
    </row>
    <row r="467" spans="1:5" x14ac:dyDescent="0.2">
      <c r="A467" s="121">
        <v>1</v>
      </c>
      <c r="B467" s="121">
        <v>3403</v>
      </c>
      <c r="C467" s="119" t="s">
        <v>635</v>
      </c>
      <c r="D467" s="123">
        <v>1291.3</v>
      </c>
      <c r="E467" s="23" t="str">
        <f>IFERROR(VLOOKUP(B467,MAIO!B:C,2,0),"")</f>
        <v>ITAMAR MARIA SILVA DE MELO</v>
      </c>
    </row>
    <row r="468" spans="1:5" x14ac:dyDescent="0.2">
      <c r="A468" s="121">
        <v>1</v>
      </c>
      <c r="B468" s="121">
        <v>3404</v>
      </c>
      <c r="C468" s="119" t="s">
        <v>636</v>
      </c>
      <c r="D468" s="123">
        <v>430.43</v>
      </c>
      <c r="E468" s="23" t="str">
        <f>IFERROR(VLOOKUP(B468,MAIO!B:C,2,0),"")</f>
        <v>HEBER FILIPE CABRAL DE MELO</v>
      </c>
    </row>
    <row r="469" spans="1:5" x14ac:dyDescent="0.2">
      <c r="A469" s="121">
        <v>1</v>
      </c>
      <c r="B469" s="121">
        <v>3405</v>
      </c>
      <c r="C469" s="119" t="s">
        <v>643</v>
      </c>
      <c r="D469" s="123">
        <v>1291.3</v>
      </c>
      <c r="E469" s="23" t="str">
        <f>IFERROR(VLOOKUP(B469,MAIO!B:C,2,0),"")</f>
        <v>LUCIANA MARINHO DE ALBUQUERQUE</v>
      </c>
    </row>
    <row r="470" spans="1:5" x14ac:dyDescent="0.2">
      <c r="A470" s="121">
        <v>1</v>
      </c>
      <c r="B470" s="121">
        <v>8249</v>
      </c>
      <c r="C470" s="119" t="s">
        <v>399</v>
      </c>
      <c r="D470" s="123">
        <v>932.61</v>
      </c>
      <c r="E470" s="23" t="str">
        <f>IFERROR(VLOOKUP(B470,MAIO!B:C,2,0),"")</f>
        <v>SELMA BEZERRA DE CARVALHO</v>
      </c>
    </row>
    <row r="471" spans="1:5" x14ac:dyDescent="0.2">
      <c r="A471" s="120" t="s">
        <v>469</v>
      </c>
      <c r="B471" s="120"/>
      <c r="C471" s="120"/>
      <c r="D471" s="124">
        <v>563948.10000000149</v>
      </c>
      <c r="E471" s="23" t="str">
        <f>IFERROR(VLOOKUP(B471,MAIO!B:C,2,0),"")</f>
        <v/>
      </c>
    </row>
    <row r="472" spans="1:5" x14ac:dyDescent="0.2">
      <c r="A472" s="117"/>
      <c r="B472" s="117"/>
      <c r="C472" s="117"/>
      <c r="D472" s="125">
        <v>563948.1</v>
      </c>
      <c r="E472" s="23" t="str">
        <f>IFERROR(VLOOKUP(B472,MAIO!B:C,2,0),"")</f>
        <v/>
      </c>
    </row>
  </sheetData>
  <autoFilter ref="A4:E472" xr:uid="{00000000-0001-0000-0500-000000000000}"/>
  <sortState xmlns:xlrd2="http://schemas.microsoft.com/office/spreadsheetml/2017/richdata2" ref="A5:E470">
    <sortCondition ref="E5:E47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112"/>
  <sheetViews>
    <sheetView workbookViewId="0">
      <selection activeCell="B1" sqref="B1:B1048576"/>
    </sheetView>
  </sheetViews>
  <sheetFormatPr defaultRowHeight="12" x14ac:dyDescent="0.2"/>
  <cols>
    <col min="2" max="2" width="10" style="7" bestFit="1" customWidth="1"/>
    <col min="3" max="3" width="31.7109375" style="31" bestFit="1" customWidth="1"/>
  </cols>
  <sheetData>
    <row r="7" spans="2:3" s="1" customFormat="1" x14ac:dyDescent="0.2">
      <c r="B7" s="98" t="s">
        <v>471</v>
      </c>
      <c r="C7" s="127" t="s">
        <v>2</v>
      </c>
    </row>
    <row r="8" spans="2:3" x14ac:dyDescent="0.2">
      <c r="B8" s="101">
        <v>2065</v>
      </c>
      <c r="C8" s="128" t="s">
        <v>472</v>
      </c>
    </row>
    <row r="9" spans="2:3" x14ac:dyDescent="0.2">
      <c r="B9" s="101">
        <v>2371</v>
      </c>
      <c r="C9" s="128" t="s">
        <v>139</v>
      </c>
    </row>
    <row r="10" spans="2:3" x14ac:dyDescent="0.2">
      <c r="B10" s="101">
        <v>2490</v>
      </c>
      <c r="C10" s="128" t="s">
        <v>157</v>
      </c>
    </row>
    <row r="11" spans="2:3" x14ac:dyDescent="0.2">
      <c r="B11" s="101">
        <v>2547</v>
      </c>
      <c r="C11" s="128" t="s">
        <v>466</v>
      </c>
    </row>
    <row r="12" spans="2:3" x14ac:dyDescent="0.2">
      <c r="B12" s="101">
        <v>2661</v>
      </c>
      <c r="C12" s="128" t="s">
        <v>187</v>
      </c>
    </row>
    <row r="13" spans="2:3" x14ac:dyDescent="0.2">
      <c r="B13" s="101">
        <v>2689</v>
      </c>
      <c r="C13" s="128" t="s">
        <v>630</v>
      </c>
    </row>
    <row r="14" spans="2:3" x14ac:dyDescent="0.2">
      <c r="B14" s="101">
        <v>2754</v>
      </c>
      <c r="C14" s="128" t="s">
        <v>473</v>
      </c>
    </row>
    <row r="15" spans="2:3" x14ac:dyDescent="0.2">
      <c r="B15" s="101">
        <v>2785</v>
      </c>
      <c r="C15" s="128" t="s">
        <v>218</v>
      </c>
    </row>
    <row r="16" spans="2:3" x14ac:dyDescent="0.2">
      <c r="B16" s="101">
        <v>2824</v>
      </c>
      <c r="C16" s="128" t="s">
        <v>474</v>
      </c>
    </row>
    <row r="17" spans="2:3" x14ac:dyDescent="0.2">
      <c r="B17" s="101">
        <v>2921</v>
      </c>
      <c r="C17" s="128" t="s">
        <v>262</v>
      </c>
    </row>
    <row r="18" spans="2:3" x14ac:dyDescent="0.2">
      <c r="B18" s="101">
        <v>3039</v>
      </c>
      <c r="C18" s="128" t="s">
        <v>296</v>
      </c>
    </row>
    <row r="19" spans="2:3" x14ac:dyDescent="0.2">
      <c r="B19" s="101">
        <v>3066</v>
      </c>
      <c r="C19" s="128" t="s">
        <v>305</v>
      </c>
    </row>
    <row r="20" spans="2:3" x14ac:dyDescent="0.2">
      <c r="B20" s="101">
        <v>3233</v>
      </c>
      <c r="C20" s="128" t="s">
        <v>349</v>
      </c>
    </row>
    <row r="21" spans="2:3" x14ac:dyDescent="0.2">
      <c r="B21" s="101">
        <v>3351</v>
      </c>
      <c r="C21" s="128" t="s">
        <v>386</v>
      </c>
    </row>
    <row r="22" spans="2:3" x14ac:dyDescent="0.2">
      <c r="B22" s="98"/>
      <c r="C22" s="129"/>
    </row>
    <row r="23" spans="2:3" x14ac:dyDescent="0.2">
      <c r="B23" s="99"/>
      <c r="C23" s="126"/>
    </row>
    <row r="24" spans="2:3" x14ac:dyDescent="0.2">
      <c r="B24" s="99"/>
      <c r="C24" s="126"/>
    </row>
    <row r="25" spans="2:3" x14ac:dyDescent="0.2">
      <c r="B25" s="99"/>
      <c r="C25" s="126"/>
    </row>
    <row r="26" spans="2:3" x14ac:dyDescent="0.2">
      <c r="B26" s="98"/>
      <c r="C26" s="129"/>
    </row>
    <row r="27" spans="2:3" x14ac:dyDescent="0.2">
      <c r="B27" s="102"/>
      <c r="C27" s="71"/>
    </row>
    <row r="28" spans="2:3" x14ac:dyDescent="0.2">
      <c r="B28" s="99"/>
      <c r="C28" s="126"/>
    </row>
    <row r="29" spans="2:3" x14ac:dyDescent="0.2">
      <c r="B29" s="99"/>
      <c r="C29" s="126"/>
    </row>
    <row r="30" spans="2:3" x14ac:dyDescent="0.2">
      <c r="B30" s="98"/>
      <c r="C30" s="129"/>
    </row>
    <row r="31" spans="2:3" x14ac:dyDescent="0.2">
      <c r="B31" s="102"/>
      <c r="C31" s="71"/>
    </row>
    <row r="33" spans="2:3" x14ac:dyDescent="0.2">
      <c r="B33" s="99"/>
      <c r="C33" s="126"/>
    </row>
    <row r="34" spans="2:3" x14ac:dyDescent="0.2">
      <c r="B34" s="98"/>
      <c r="C34" s="129"/>
    </row>
    <row r="35" spans="2:3" x14ac:dyDescent="0.2">
      <c r="B35" s="99"/>
      <c r="C35" s="126"/>
    </row>
    <row r="36" spans="2:3" x14ac:dyDescent="0.2">
      <c r="B36" s="102"/>
      <c r="C36" s="70"/>
    </row>
    <row r="37" spans="2:3" x14ac:dyDescent="0.2">
      <c r="B37" s="102"/>
      <c r="C37" s="73"/>
    </row>
    <row r="38" spans="2:3" x14ac:dyDescent="0.2">
      <c r="B38" s="98"/>
      <c r="C38" s="129"/>
    </row>
    <row r="39" spans="2:3" x14ac:dyDescent="0.2">
      <c r="B39" s="99"/>
      <c r="C39" s="126"/>
    </row>
    <row r="40" spans="2:3" x14ac:dyDescent="0.2">
      <c r="B40" s="99"/>
      <c r="C40" s="126"/>
    </row>
    <row r="41" spans="2:3" x14ac:dyDescent="0.2">
      <c r="B41" s="102"/>
      <c r="C41" s="73"/>
    </row>
    <row r="42" spans="2:3" x14ac:dyDescent="0.2">
      <c r="B42" s="98"/>
      <c r="C42" s="129"/>
    </row>
    <row r="43" spans="2:3" x14ac:dyDescent="0.2">
      <c r="B43" s="99"/>
      <c r="C43" s="126"/>
    </row>
    <row r="44" spans="2:3" x14ac:dyDescent="0.2">
      <c r="B44" s="99"/>
      <c r="C44" s="126"/>
    </row>
    <row r="45" spans="2:3" x14ac:dyDescent="0.2">
      <c r="B45" s="99"/>
      <c r="C45" s="126"/>
    </row>
    <row r="46" spans="2:3" x14ac:dyDescent="0.2">
      <c r="B46" s="98"/>
      <c r="C46" s="129"/>
    </row>
    <row r="47" spans="2:3" x14ac:dyDescent="0.2">
      <c r="B47" s="102"/>
      <c r="C47" s="71"/>
    </row>
    <row r="48" spans="2:3" x14ac:dyDescent="0.2">
      <c r="B48" s="99"/>
      <c r="C48" s="126"/>
    </row>
    <row r="49" spans="2:3" x14ac:dyDescent="0.2">
      <c r="B49" s="99"/>
      <c r="C49" s="126"/>
    </row>
    <row r="50" spans="2:3" x14ac:dyDescent="0.2">
      <c r="B50" s="98"/>
      <c r="C50" s="129"/>
    </row>
    <row r="51" spans="2:3" x14ac:dyDescent="0.2">
      <c r="B51" s="102"/>
      <c r="C51" s="71"/>
    </row>
    <row r="53" spans="2:3" x14ac:dyDescent="0.2">
      <c r="B53" s="99"/>
      <c r="C53" s="126"/>
    </row>
    <row r="54" spans="2:3" x14ac:dyDescent="0.2">
      <c r="B54" s="98"/>
      <c r="C54" s="129"/>
    </row>
    <row r="55" spans="2:3" x14ac:dyDescent="0.2">
      <c r="B55" s="99"/>
      <c r="C55" s="126"/>
    </row>
    <row r="56" spans="2:3" x14ac:dyDescent="0.2">
      <c r="B56" s="102"/>
      <c r="C56" s="70"/>
    </row>
    <row r="57" spans="2:3" x14ac:dyDescent="0.2">
      <c r="B57" s="102"/>
      <c r="C57" s="73"/>
    </row>
    <row r="58" spans="2:3" x14ac:dyDescent="0.2">
      <c r="B58" s="98"/>
      <c r="C58" s="129"/>
    </row>
    <row r="59" spans="2:3" x14ac:dyDescent="0.2">
      <c r="B59" s="99"/>
      <c r="C59" s="126"/>
    </row>
    <row r="60" spans="2:3" x14ac:dyDescent="0.2">
      <c r="B60" s="99"/>
      <c r="C60" s="126"/>
    </row>
    <row r="61" spans="2:3" x14ac:dyDescent="0.2">
      <c r="B61" s="102"/>
      <c r="C61" s="73"/>
    </row>
    <row r="62" spans="2:3" x14ac:dyDescent="0.2">
      <c r="B62" s="98"/>
      <c r="C62" s="129"/>
    </row>
    <row r="63" spans="2:3" x14ac:dyDescent="0.2">
      <c r="B63" s="99"/>
      <c r="C63" s="126"/>
    </row>
    <row r="64" spans="2:3" x14ac:dyDescent="0.2">
      <c r="B64" s="99"/>
      <c r="C64" s="126"/>
    </row>
    <row r="65" spans="2:3" x14ac:dyDescent="0.2">
      <c r="B65" s="99"/>
      <c r="C65" s="126"/>
    </row>
    <row r="66" spans="2:3" x14ac:dyDescent="0.2">
      <c r="B66" s="98"/>
      <c r="C66" s="129"/>
    </row>
    <row r="67" spans="2:3" x14ac:dyDescent="0.2">
      <c r="B67" s="102"/>
      <c r="C67" s="72"/>
    </row>
    <row r="68" spans="2:3" x14ac:dyDescent="0.2">
      <c r="B68" s="99"/>
      <c r="C68" s="126"/>
    </row>
    <row r="69" spans="2:3" x14ac:dyDescent="0.2">
      <c r="B69" s="99"/>
      <c r="C69" s="126"/>
    </row>
    <row r="70" spans="2:3" x14ac:dyDescent="0.2">
      <c r="B70" s="98"/>
      <c r="C70" s="129"/>
    </row>
    <row r="71" spans="2:3" x14ac:dyDescent="0.2">
      <c r="B71" s="102"/>
      <c r="C71" s="71"/>
    </row>
    <row r="72" spans="2:3" x14ac:dyDescent="0.2">
      <c r="B72" s="99"/>
      <c r="C72" s="126"/>
    </row>
    <row r="73" spans="2:3" x14ac:dyDescent="0.2">
      <c r="B73" s="99"/>
      <c r="C73" s="126"/>
    </row>
    <row r="74" spans="2:3" x14ac:dyDescent="0.2">
      <c r="B74" s="98"/>
      <c r="C74" s="129"/>
    </row>
    <row r="75" spans="2:3" x14ac:dyDescent="0.2">
      <c r="B75" s="102"/>
      <c r="C75" s="71"/>
    </row>
    <row r="76" spans="2:3" x14ac:dyDescent="0.2">
      <c r="B76" s="102"/>
      <c r="C76" s="72"/>
    </row>
    <row r="77" spans="2:3" x14ac:dyDescent="0.2">
      <c r="B77" s="99"/>
      <c r="C77" s="126"/>
    </row>
    <row r="78" spans="2:3" x14ac:dyDescent="0.2">
      <c r="B78" s="98"/>
      <c r="C78" s="129"/>
    </row>
    <row r="79" spans="2:3" x14ac:dyDescent="0.2">
      <c r="B79" s="102"/>
      <c r="C79" s="71"/>
    </row>
    <row r="80" spans="2:3" x14ac:dyDescent="0.2">
      <c r="B80" s="87"/>
      <c r="C80" s="45"/>
    </row>
    <row r="81" spans="2:3" x14ac:dyDescent="0.2">
      <c r="B81" s="99"/>
      <c r="C81" s="126"/>
    </row>
    <row r="82" spans="2:3" x14ac:dyDescent="0.2">
      <c r="B82" s="98"/>
      <c r="C82" s="129"/>
    </row>
    <row r="83" spans="2:3" x14ac:dyDescent="0.2">
      <c r="B83" s="99"/>
      <c r="C83" s="126"/>
    </row>
    <row r="84" spans="2:3" x14ac:dyDescent="0.2">
      <c r="B84" s="102"/>
      <c r="C84" s="70"/>
    </row>
    <row r="85" spans="2:3" x14ac:dyDescent="0.2">
      <c r="B85" s="102"/>
      <c r="C85" s="73"/>
    </row>
    <row r="86" spans="2:3" x14ac:dyDescent="0.2">
      <c r="B86" s="98"/>
      <c r="C86" s="129"/>
    </row>
    <row r="87" spans="2:3" x14ac:dyDescent="0.2">
      <c r="B87" s="99"/>
      <c r="C87" s="126"/>
    </row>
    <row r="88" spans="2:3" x14ac:dyDescent="0.2">
      <c r="B88" s="102"/>
      <c r="C88" s="70"/>
    </row>
    <row r="89" spans="2:3" x14ac:dyDescent="0.2">
      <c r="B89" s="87"/>
      <c r="C89" s="45"/>
    </row>
    <row r="90" spans="2:3" x14ac:dyDescent="0.2">
      <c r="B90" s="98"/>
      <c r="C90" s="129"/>
    </row>
    <row r="91" spans="2:3" x14ac:dyDescent="0.2">
      <c r="B91" s="99"/>
      <c r="C91" s="126"/>
    </row>
    <row r="92" spans="2:3" x14ac:dyDescent="0.2">
      <c r="B92" s="102"/>
      <c r="C92" s="70"/>
    </row>
    <row r="93" spans="2:3" x14ac:dyDescent="0.2">
      <c r="B93" s="87"/>
      <c r="C93" s="45"/>
    </row>
    <row r="94" spans="2:3" x14ac:dyDescent="0.2">
      <c r="B94" s="87"/>
      <c r="C94" s="45"/>
    </row>
    <row r="95" spans="2:3" x14ac:dyDescent="0.2">
      <c r="B95" s="74"/>
      <c r="C95" s="56"/>
    </row>
    <row r="96" spans="2:3" x14ac:dyDescent="0.2">
      <c r="B96" s="102"/>
      <c r="C96" s="55"/>
    </row>
    <row r="97" spans="2:3" x14ac:dyDescent="0.2">
      <c r="B97" s="87"/>
      <c r="C97" s="45"/>
    </row>
    <row r="98" spans="2:3" x14ac:dyDescent="0.2">
      <c r="B98" s="87"/>
      <c r="C98" s="45"/>
    </row>
    <row r="99" spans="2:3" x14ac:dyDescent="0.2">
      <c r="B99" s="87"/>
      <c r="C99" s="46"/>
    </row>
    <row r="102" spans="2:3" x14ac:dyDescent="0.2">
      <c r="B102" s="87"/>
      <c r="C102" s="45"/>
    </row>
    <row r="103" spans="2:3" x14ac:dyDescent="0.2">
      <c r="B103" s="87"/>
      <c r="C103" s="46"/>
    </row>
    <row r="104" spans="2:3" x14ac:dyDescent="0.2">
      <c r="B104" s="87"/>
      <c r="C104" s="45"/>
    </row>
    <row r="107" spans="2:3" x14ac:dyDescent="0.2">
      <c r="B107" s="87"/>
      <c r="C107" s="46"/>
    </row>
    <row r="108" spans="2:3" x14ac:dyDescent="0.2">
      <c r="B108" s="87"/>
      <c r="C108" s="45"/>
    </row>
    <row r="111" spans="2:3" x14ac:dyDescent="0.2">
      <c r="B111" s="87"/>
      <c r="C111" s="46"/>
    </row>
    <row r="112" spans="2:3" x14ac:dyDescent="0.2">
      <c r="B112" s="87"/>
      <c r="C112" s="4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MAIO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2022-06-03T15:54:21Z</dcterms:modified>
</cp:coreProperties>
</file>