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FEVEREIRO" sheetId="2" r:id="rId4"/>
    <sheet name="Plan1" sheetId="7" r:id="rId5"/>
    <sheet name="Plan2" sheetId="9" r:id="rId6"/>
  </sheets>
  <definedNames>
    <definedName name="_xlnm._FilterDatabase" localSheetId="3" hidden="1">FEVEREIRO!$A$4:$I$491</definedName>
    <definedName name="_xlnm._FilterDatabase" localSheetId="0" hidden="1">'FOLHA RESUMIDA'!$B$8:$O$482</definedName>
    <definedName name="_xlnm._FilterDatabase" localSheetId="4" hidden="1">Plan1!$A$4:$E$467</definedName>
    <definedName name="_xlnm._FilterDatabase" localSheetId="1" hidden="1">SRA!$A$3:$U$488</definedName>
    <definedName name="_xlnm.Print_Area" localSheetId="0">'FOLHA RESUMIDA'!$B$1:$L$483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I473" i="2"/>
  <c r="I474"/>
  <c r="I475"/>
  <c r="I476"/>
  <c r="H473"/>
  <c r="H474"/>
  <c r="E156" i="7"/>
  <c r="E380"/>
  <c r="E277"/>
  <c r="E434"/>
  <c r="E179"/>
  <c r="E366"/>
  <c r="E424"/>
  <c r="E409"/>
  <c r="E411"/>
  <c r="D463"/>
  <c r="G475" i="2"/>
  <c r="H475" s="1"/>
  <c r="D475"/>
  <c r="T438" i="10" l="1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"/>
  <c r="T5"/>
  <c r="T6"/>
  <c r="T7"/>
  <c r="T8"/>
  <c r="T9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T10"/>
  <c r="S4"/>
  <c r="S5"/>
  <c r="S6"/>
  <c r="S7"/>
  <c r="S8"/>
  <c r="S9"/>
  <c r="S10"/>
  <c r="L171" i="4"/>
  <c r="L305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5"/>
  <c r="J426"/>
  <c r="J427"/>
  <c r="J428"/>
  <c r="J429"/>
  <c r="J430"/>
  <c r="J431"/>
  <c r="J432"/>
  <c r="J433"/>
  <c r="J434"/>
  <c r="J435"/>
  <c r="J436"/>
  <c r="J437"/>
  <c r="K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K171" l="1"/>
  <c r="K305"/>
  <c r="K424"/>
  <c r="K218"/>
  <c r="I205"/>
  <c r="I206"/>
  <c r="I207"/>
  <c r="I209"/>
  <c r="I210"/>
  <c r="I211"/>
  <c r="I213"/>
  <c r="I214"/>
  <c r="I215"/>
  <c r="I217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9"/>
  <c r="I241"/>
  <c r="I243"/>
  <c r="I245"/>
  <c r="I247"/>
  <c r="I249"/>
  <c r="I251"/>
  <c r="I253"/>
  <c r="I255"/>
  <c r="I257"/>
  <c r="I259"/>
  <c r="I261"/>
  <c r="I263"/>
  <c r="I265"/>
  <c r="I267"/>
  <c r="I269"/>
  <c r="I271"/>
  <c r="I273"/>
  <c r="I275"/>
  <c r="I277"/>
  <c r="I279"/>
  <c r="I281"/>
  <c r="I283"/>
  <c r="I285"/>
  <c r="I287"/>
  <c r="I289"/>
  <c r="I291"/>
  <c r="I293"/>
  <c r="I295"/>
  <c r="I297"/>
  <c r="I299"/>
  <c r="I301"/>
  <c r="I303"/>
  <c r="I305"/>
  <c r="I307"/>
  <c r="I309"/>
  <c r="I311"/>
  <c r="I313"/>
  <c r="I315"/>
  <c r="I317"/>
  <c r="I319"/>
  <c r="I321"/>
  <c r="I323"/>
  <c r="I325"/>
  <c r="I327"/>
  <c r="I329"/>
  <c r="I331"/>
  <c r="I333"/>
  <c r="I335"/>
  <c r="I337"/>
  <c r="I339"/>
  <c r="I341"/>
  <c r="I343"/>
  <c r="I345"/>
  <c r="I347"/>
  <c r="I349"/>
  <c r="I351"/>
  <c r="I353"/>
  <c r="I355"/>
  <c r="I357"/>
  <c r="I359"/>
  <c r="I361"/>
  <c r="I363"/>
  <c r="I365"/>
  <c r="I367"/>
  <c r="I369"/>
  <c r="I371"/>
  <c r="I373"/>
  <c r="I375"/>
  <c r="I377"/>
  <c r="I379"/>
  <c r="I381"/>
  <c r="I383"/>
  <c r="I385"/>
  <c r="I387"/>
  <c r="I389"/>
  <c r="I391"/>
  <c r="I393"/>
  <c r="I395"/>
  <c r="I397"/>
  <c r="I399"/>
  <c r="I401"/>
  <c r="I403"/>
  <c r="I405"/>
  <c r="I407"/>
  <c r="I409"/>
  <c r="I411"/>
  <c r="I413"/>
  <c r="I415"/>
  <c r="I417"/>
  <c r="I419"/>
  <c r="I421"/>
  <c r="I423"/>
  <c r="I425"/>
  <c r="I426"/>
  <c r="I427"/>
  <c r="I429"/>
  <c r="I430"/>
  <c r="I431"/>
  <c r="I433"/>
  <c r="I434"/>
  <c r="I435"/>
  <c r="I437"/>
  <c r="I439"/>
  <c r="I441"/>
  <c r="I443"/>
  <c r="I445"/>
  <c r="I447"/>
  <c r="I449"/>
  <c r="I451"/>
  <c r="I453"/>
  <c r="I22"/>
  <c r="I455"/>
  <c r="I457"/>
  <c r="I459"/>
  <c r="I461"/>
  <c r="I26"/>
  <c r="I28"/>
  <c r="I30"/>
  <c r="I33"/>
  <c r="I463"/>
  <c r="I36"/>
  <c r="T437" i="10"/>
  <c r="I465" i="4"/>
  <c r="I41"/>
  <c r="I467"/>
  <c r="I42"/>
  <c r="I44"/>
  <c r="I469"/>
  <c r="I470"/>
  <c r="I471"/>
  <c r="I473"/>
  <c r="I474"/>
  <c r="I475"/>
  <c r="I477"/>
  <c r="I46"/>
  <c r="I48"/>
  <c r="I478"/>
  <c r="I49"/>
  <c r="I53"/>
  <c r="I479"/>
  <c r="I54"/>
  <c r="I56"/>
  <c r="I58"/>
  <c r="I60"/>
  <c r="I62"/>
  <c r="I480"/>
  <c r="I67"/>
  <c r="I71"/>
  <c r="I481"/>
  <c r="I72"/>
  <c r="I76"/>
  <c r="I75"/>
  <c r="I39" l="1"/>
  <c r="I16"/>
  <c r="I12"/>
  <c r="I204"/>
  <c r="I200"/>
  <c r="I196"/>
  <c r="I192"/>
  <c r="I188"/>
  <c r="I184"/>
  <c r="I180"/>
  <c r="I176"/>
  <c r="I172"/>
  <c r="I168"/>
  <c r="I164"/>
  <c r="I160"/>
  <c r="I156"/>
  <c r="I152"/>
  <c r="I148"/>
  <c r="I144"/>
  <c r="I140"/>
  <c r="I136"/>
  <c r="I132"/>
  <c r="I128"/>
  <c r="I124"/>
  <c r="I120"/>
  <c r="I116"/>
  <c r="I112"/>
  <c r="I108"/>
  <c r="I104"/>
  <c r="I100"/>
  <c r="I96"/>
  <c r="I92"/>
  <c r="I88"/>
  <c r="I84"/>
  <c r="I438"/>
  <c r="I74"/>
  <c r="I68"/>
  <c r="I64"/>
  <c r="I61"/>
  <c r="I57"/>
  <c r="I50"/>
  <c r="I47"/>
  <c r="I476"/>
  <c r="I472"/>
  <c r="I468"/>
  <c r="I40"/>
  <c r="I464"/>
  <c r="I34"/>
  <c r="I462"/>
  <c r="I27"/>
  <c r="I460"/>
  <c r="I456"/>
  <c r="I23"/>
  <c r="I452"/>
  <c r="I448"/>
  <c r="I444"/>
  <c r="I440"/>
  <c r="I19"/>
  <c r="I420"/>
  <c r="I416"/>
  <c r="I412"/>
  <c r="I408"/>
  <c r="I404"/>
  <c r="I400"/>
  <c r="I396"/>
  <c r="I392"/>
  <c r="I388"/>
  <c r="I384"/>
  <c r="I380"/>
  <c r="I376"/>
  <c r="I372"/>
  <c r="I368"/>
  <c r="I364"/>
  <c r="I360"/>
  <c r="I356"/>
  <c r="I352"/>
  <c r="I348"/>
  <c r="I344"/>
  <c r="I340"/>
  <c r="I336"/>
  <c r="I332"/>
  <c r="I328"/>
  <c r="I324"/>
  <c r="I320"/>
  <c r="I316"/>
  <c r="I312"/>
  <c r="I308"/>
  <c r="I304"/>
  <c r="I300"/>
  <c r="I296"/>
  <c r="I292"/>
  <c r="I288"/>
  <c r="I284"/>
  <c r="I280"/>
  <c r="I276"/>
  <c r="I272"/>
  <c r="I268"/>
  <c r="I264"/>
  <c r="I260"/>
  <c r="I256"/>
  <c r="I252"/>
  <c r="I248"/>
  <c r="I244"/>
  <c r="I240"/>
  <c r="I17"/>
  <c r="I216"/>
  <c r="I212"/>
  <c r="I208"/>
  <c r="I13"/>
  <c r="I201"/>
  <c r="I197"/>
  <c r="I193"/>
  <c r="I189"/>
  <c r="I185"/>
  <c r="I181"/>
  <c r="I177"/>
  <c r="I173"/>
  <c r="I169"/>
  <c r="I165"/>
  <c r="I161"/>
  <c r="I157"/>
  <c r="I153"/>
  <c r="I149"/>
  <c r="I145"/>
  <c r="I141"/>
  <c r="I137"/>
  <c r="I133"/>
  <c r="I129"/>
  <c r="I125"/>
  <c r="I121"/>
  <c r="I117"/>
  <c r="I113"/>
  <c r="I109"/>
  <c r="I105"/>
  <c r="I101"/>
  <c r="I97"/>
  <c r="I93"/>
  <c r="I89"/>
  <c r="I85"/>
  <c r="I81"/>
  <c r="I69"/>
  <c r="I37"/>
  <c r="I35"/>
  <c r="I31"/>
  <c r="I24"/>
  <c r="I436"/>
  <c r="I432"/>
  <c r="I428"/>
  <c r="I18"/>
  <c r="I14"/>
  <c r="I10"/>
  <c r="I202"/>
  <c r="I198"/>
  <c r="I194"/>
  <c r="I190"/>
  <c r="I186"/>
  <c r="I182"/>
  <c r="I178"/>
  <c r="I174"/>
  <c r="I170"/>
  <c r="I166"/>
  <c r="I162"/>
  <c r="I158"/>
  <c r="I154"/>
  <c r="I150"/>
  <c r="I146"/>
  <c r="I142"/>
  <c r="I138"/>
  <c r="I134"/>
  <c r="I130"/>
  <c r="I126"/>
  <c r="I122"/>
  <c r="I118"/>
  <c r="I114"/>
  <c r="I110"/>
  <c r="I106"/>
  <c r="I102"/>
  <c r="I98"/>
  <c r="I94"/>
  <c r="I90"/>
  <c r="I86"/>
  <c r="I82"/>
  <c r="I218"/>
  <c r="I77"/>
  <c r="I424"/>
  <c r="I78"/>
  <c r="I79"/>
  <c r="I65"/>
  <c r="I51"/>
  <c r="I73"/>
  <c r="I70"/>
  <c r="I66"/>
  <c r="I63"/>
  <c r="I59"/>
  <c r="I55"/>
  <c r="I52"/>
  <c r="I45"/>
  <c r="I43"/>
  <c r="I466"/>
  <c r="I38"/>
  <c r="I32"/>
  <c r="I29"/>
  <c r="I25"/>
  <c r="I458"/>
  <c r="I454"/>
  <c r="I21"/>
  <c r="I450"/>
  <c r="I446"/>
  <c r="I442"/>
  <c r="I20"/>
  <c r="I422"/>
  <c r="I418"/>
  <c r="I414"/>
  <c r="I410"/>
  <c r="I406"/>
  <c r="I402"/>
  <c r="I398"/>
  <c r="I394"/>
  <c r="I390"/>
  <c r="I386"/>
  <c r="I382"/>
  <c r="I378"/>
  <c r="I374"/>
  <c r="I370"/>
  <c r="I366"/>
  <c r="I362"/>
  <c r="I358"/>
  <c r="I354"/>
  <c r="I350"/>
  <c r="I346"/>
  <c r="I342"/>
  <c r="I338"/>
  <c r="I334"/>
  <c r="I330"/>
  <c r="I326"/>
  <c r="I322"/>
  <c r="I318"/>
  <c r="I314"/>
  <c r="I310"/>
  <c r="I306"/>
  <c r="I302"/>
  <c r="I298"/>
  <c r="I294"/>
  <c r="I290"/>
  <c r="I286"/>
  <c r="I282"/>
  <c r="I278"/>
  <c r="I274"/>
  <c r="I270"/>
  <c r="I266"/>
  <c r="I262"/>
  <c r="I258"/>
  <c r="I254"/>
  <c r="I250"/>
  <c r="I246"/>
  <c r="I242"/>
  <c r="I238"/>
  <c r="I15"/>
  <c r="I11"/>
  <c r="I203"/>
  <c r="I199"/>
  <c r="I195"/>
  <c r="I191"/>
  <c r="I187"/>
  <c r="I183"/>
  <c r="I179"/>
  <c r="I175"/>
  <c r="I171"/>
  <c r="I167"/>
  <c r="I163"/>
  <c r="I159"/>
  <c r="I155"/>
  <c r="I151"/>
  <c r="I147"/>
  <c r="I143"/>
  <c r="I139"/>
  <c r="I135"/>
  <c r="I131"/>
  <c r="I127"/>
  <c r="I123"/>
  <c r="I119"/>
  <c r="I115"/>
  <c r="I111"/>
  <c r="I107"/>
  <c r="I103"/>
  <c r="I99"/>
  <c r="I95"/>
  <c r="I91"/>
  <c r="I87"/>
  <c r="I83"/>
  <c r="G73"/>
  <c r="G74"/>
  <c r="G75"/>
  <c r="G76"/>
  <c r="E72"/>
  <c r="E73"/>
  <c r="E74"/>
  <c r="E75"/>
  <c r="E76"/>
  <c r="M76"/>
  <c r="N76"/>
  <c r="I80" l="1"/>
  <c r="B10"/>
  <c r="B11" s="1"/>
  <c r="B12" s="1"/>
  <c r="B13" s="1"/>
  <c r="B14" s="1"/>
  <c r="B15" s="1"/>
  <c r="B16" s="1"/>
  <c r="B17" s="1"/>
  <c r="B18" s="1"/>
  <c r="B19" s="1"/>
  <c r="B25" l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20"/>
  <c r="B21" s="1"/>
  <c r="B22" s="1"/>
  <c r="B23" s="1"/>
  <c r="B24" s="1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5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5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E347" i="7" l="1"/>
  <c r="E264"/>
  <c r="E359"/>
  <c r="E56"/>
  <c r="E107"/>
  <c r="E332"/>
  <c r="E21"/>
  <c r="E6"/>
  <c r="E258"/>
  <c r="E215"/>
  <c r="E220"/>
  <c r="E192"/>
  <c r="E235"/>
  <c r="E404"/>
  <c r="E141"/>
  <c r="E261"/>
  <c r="E138"/>
  <c r="E182"/>
  <c r="E198"/>
  <c r="E433"/>
  <c r="E224"/>
  <c r="E253"/>
  <c r="E157"/>
  <c r="E329"/>
  <c r="E357"/>
  <c r="E123"/>
  <c r="E437"/>
  <c r="E326"/>
  <c r="E417"/>
  <c r="E30"/>
  <c r="E459"/>
  <c r="E210"/>
  <c r="E57"/>
  <c r="E268"/>
  <c r="E45"/>
  <c r="E330"/>
  <c r="E233"/>
  <c r="E195"/>
  <c r="E29"/>
  <c r="E446"/>
  <c r="E113"/>
  <c r="E367"/>
  <c r="E147"/>
  <c r="E23"/>
  <c r="E298"/>
  <c r="E69"/>
  <c r="E221"/>
  <c r="E325"/>
  <c r="E32"/>
  <c r="E288"/>
  <c r="E40"/>
  <c r="E460"/>
  <c r="E51"/>
  <c r="E173"/>
  <c r="E46"/>
  <c r="E213"/>
  <c r="E263"/>
  <c r="E254"/>
  <c r="E379"/>
  <c r="E158"/>
  <c r="E304"/>
  <c r="E276"/>
  <c r="E270"/>
  <c r="E139"/>
  <c r="E255"/>
  <c r="E217"/>
  <c r="E227"/>
  <c r="E239"/>
  <c r="E194"/>
  <c r="E5"/>
  <c r="E378"/>
  <c r="E178"/>
  <c r="E208"/>
  <c r="E386"/>
  <c r="E371"/>
  <c r="E266"/>
  <c r="E339"/>
  <c r="E413"/>
  <c r="E228"/>
  <c r="E458"/>
  <c r="E58"/>
  <c r="E352"/>
  <c r="E327"/>
  <c r="E134"/>
  <c r="E175"/>
  <c r="E418"/>
  <c r="E383"/>
  <c r="E320"/>
  <c r="E397"/>
  <c r="E22"/>
  <c r="E251"/>
  <c r="E248"/>
  <c r="E12"/>
  <c r="E73"/>
  <c r="E94"/>
  <c r="E426"/>
  <c r="E457"/>
  <c r="E423"/>
  <c r="E26"/>
  <c r="E337"/>
  <c r="E143"/>
  <c r="E76"/>
  <c r="E201"/>
  <c r="E441"/>
  <c r="E412"/>
  <c r="E267"/>
  <c r="E203"/>
  <c r="E13"/>
  <c r="E294"/>
  <c r="E265"/>
  <c r="E241"/>
  <c r="E354"/>
  <c r="E24"/>
  <c r="E328"/>
  <c r="E84"/>
  <c r="E162"/>
  <c r="E385"/>
  <c r="E388"/>
  <c r="E196"/>
  <c r="E394"/>
  <c r="E407"/>
  <c r="E438"/>
  <c r="E280"/>
  <c r="E35"/>
  <c r="E106"/>
  <c r="E128"/>
  <c r="E119"/>
  <c r="E122"/>
  <c r="E184"/>
  <c r="E161"/>
  <c r="E11"/>
  <c r="E191"/>
  <c r="E205"/>
  <c r="E154"/>
  <c r="E183"/>
  <c r="E240"/>
  <c r="E211"/>
  <c r="E20"/>
  <c r="E176"/>
  <c r="E450"/>
  <c r="E207"/>
  <c r="E296"/>
  <c r="E336"/>
  <c r="E33"/>
  <c r="E167"/>
  <c r="E79"/>
  <c r="E200"/>
  <c r="E368"/>
  <c r="E398"/>
  <c r="E96"/>
  <c r="E257"/>
  <c r="E209"/>
  <c r="E313"/>
  <c r="E436"/>
  <c r="E225"/>
  <c r="E344"/>
  <c r="E118"/>
  <c r="E174"/>
  <c r="E443"/>
  <c r="E300"/>
  <c r="E169"/>
  <c r="E114"/>
  <c r="E82"/>
  <c r="E346"/>
  <c r="E449"/>
  <c r="E425"/>
  <c r="E109"/>
  <c r="E451"/>
  <c r="E279"/>
  <c r="E415"/>
  <c r="E260"/>
  <c r="E286"/>
  <c r="E455"/>
  <c r="E318"/>
  <c r="E193"/>
  <c r="E234"/>
  <c r="E349"/>
  <c r="E242"/>
  <c r="E306"/>
  <c r="E152"/>
  <c r="E145"/>
  <c r="E321"/>
  <c r="E83"/>
  <c r="E334"/>
  <c r="E387"/>
  <c r="E432"/>
  <c r="E428"/>
  <c r="E431"/>
  <c r="E309"/>
  <c r="E246"/>
  <c r="E315"/>
  <c r="E124"/>
  <c r="E64"/>
  <c r="E361"/>
  <c r="E230"/>
  <c r="E181"/>
  <c r="E341"/>
  <c r="E244"/>
  <c r="E212"/>
  <c r="E259"/>
  <c r="E249"/>
  <c r="E358"/>
  <c r="E372"/>
  <c r="E93"/>
  <c r="E153"/>
  <c r="E7"/>
  <c r="E189"/>
  <c r="E369"/>
  <c r="E60"/>
  <c r="E168"/>
  <c r="E461"/>
  <c r="E302"/>
  <c r="E54"/>
  <c r="E273"/>
  <c r="E53"/>
  <c r="E190"/>
  <c r="E365"/>
  <c r="E155"/>
  <c r="E111"/>
  <c r="E307"/>
  <c r="E164"/>
  <c r="E414"/>
  <c r="E400"/>
  <c r="E17"/>
  <c r="E310"/>
  <c r="E110"/>
  <c r="E43"/>
  <c r="E410"/>
  <c r="E422"/>
  <c r="E333"/>
  <c r="E319"/>
  <c r="E149"/>
  <c r="E223"/>
  <c r="E355"/>
  <c r="E416"/>
  <c r="E314"/>
  <c r="E101"/>
  <c r="E121"/>
  <c r="E360"/>
  <c r="E331"/>
  <c r="E63"/>
  <c r="E95"/>
  <c r="E132"/>
  <c r="E345"/>
  <c r="E25"/>
  <c r="E187"/>
  <c r="E405"/>
  <c r="E8"/>
  <c r="E435"/>
  <c r="E390"/>
  <c r="E281"/>
  <c r="E406"/>
  <c r="E382"/>
  <c r="E55"/>
  <c r="E308"/>
  <c r="E117"/>
  <c r="E421"/>
  <c r="E103"/>
  <c r="E47"/>
  <c r="E299"/>
  <c r="E10"/>
  <c r="E204"/>
  <c r="E303"/>
  <c r="E202"/>
  <c r="E91"/>
  <c r="E269"/>
  <c r="E131"/>
  <c r="E311"/>
  <c r="E97"/>
  <c r="E66"/>
  <c r="E165"/>
  <c r="E99"/>
  <c r="E44"/>
  <c r="E70"/>
  <c r="E338"/>
  <c r="E408"/>
  <c r="E100"/>
  <c r="E445"/>
  <c r="E52"/>
  <c r="E370"/>
  <c r="E291"/>
  <c r="E77"/>
  <c r="E88"/>
  <c r="E376"/>
  <c r="E305"/>
  <c r="E74"/>
  <c r="E237"/>
  <c r="E245"/>
  <c r="E172"/>
  <c r="E163"/>
  <c r="E137"/>
  <c r="E28"/>
  <c r="E353"/>
  <c r="E290"/>
  <c r="E146"/>
  <c r="E447"/>
  <c r="E16"/>
  <c r="E454"/>
  <c r="E272"/>
  <c r="E38"/>
  <c r="E116"/>
  <c r="E214"/>
  <c r="E127"/>
  <c r="E98"/>
  <c r="E216"/>
  <c r="E142"/>
  <c r="E27"/>
  <c r="E453"/>
  <c r="E271"/>
  <c r="E374"/>
  <c r="E160"/>
  <c r="E373"/>
  <c r="E448"/>
  <c r="E362"/>
  <c r="E120"/>
  <c r="E226"/>
  <c r="E283"/>
  <c r="E59"/>
  <c r="E112"/>
  <c r="E177"/>
  <c r="E231"/>
  <c r="E199"/>
  <c r="E250"/>
  <c r="E71"/>
  <c r="E61"/>
  <c r="E284"/>
  <c r="E180"/>
  <c r="E90"/>
  <c r="E185"/>
  <c r="E105"/>
  <c r="E289"/>
  <c r="E452"/>
  <c r="E150"/>
  <c r="E78"/>
  <c r="E87"/>
  <c r="E197"/>
  <c r="E402"/>
  <c r="E130"/>
  <c r="E364"/>
  <c r="E31"/>
  <c r="E218"/>
  <c r="E42"/>
  <c r="E399"/>
  <c r="E72"/>
  <c r="E282"/>
  <c r="E102"/>
  <c r="E85"/>
  <c r="E427"/>
  <c r="E350"/>
  <c r="E429"/>
  <c r="E340"/>
  <c r="E37"/>
  <c r="E381"/>
  <c r="E144"/>
  <c r="E133"/>
  <c r="E92"/>
  <c r="E219"/>
  <c r="E41"/>
  <c r="E115"/>
  <c r="E403"/>
  <c r="E419"/>
  <c r="E247"/>
  <c r="E295"/>
  <c r="E401"/>
  <c r="E342"/>
  <c r="E384"/>
  <c r="E62"/>
  <c r="E430"/>
  <c r="E301"/>
  <c r="E293"/>
  <c r="E89"/>
  <c r="E312"/>
  <c r="E275"/>
  <c r="E188"/>
  <c r="E322"/>
  <c r="E439"/>
  <c r="E392"/>
  <c r="E440"/>
  <c r="E50"/>
  <c r="E324"/>
  <c r="E262"/>
  <c r="E166"/>
  <c r="E14"/>
  <c r="E391"/>
  <c r="E36"/>
  <c r="E375"/>
  <c r="E39"/>
  <c r="E317"/>
  <c r="E420"/>
  <c r="E256"/>
  <c r="E252"/>
  <c r="E48"/>
  <c r="E442"/>
  <c r="E104"/>
  <c r="E222"/>
  <c r="E65"/>
  <c r="E343"/>
  <c r="E323"/>
  <c r="E148"/>
  <c r="E363"/>
  <c r="E285"/>
  <c r="E389"/>
  <c r="E18"/>
  <c r="E15"/>
  <c r="E19"/>
  <c r="E108"/>
  <c r="E396"/>
  <c r="E49"/>
  <c r="E462"/>
  <c r="E126"/>
  <c r="E274"/>
  <c r="E348"/>
  <c r="E351"/>
  <c r="E68"/>
  <c r="E456"/>
  <c r="E297"/>
  <c r="E395"/>
  <c r="E136"/>
  <c r="E243"/>
  <c r="E393"/>
  <c r="E80"/>
  <c r="E377"/>
  <c r="E335"/>
  <c r="E316"/>
  <c r="E125"/>
  <c r="E236"/>
  <c r="E67"/>
  <c r="E292"/>
  <c r="E81"/>
  <c r="E186"/>
  <c r="E129"/>
  <c r="E278"/>
  <c r="E356"/>
  <c r="E86"/>
  <c r="E287"/>
  <c r="E140"/>
  <c r="E171"/>
  <c r="E444"/>
  <c r="E75"/>
  <c r="E159"/>
  <c r="E229"/>
  <c r="E170"/>
  <c r="E151"/>
  <c r="E135"/>
  <c r="E206"/>
  <c r="E238"/>
  <c r="E232"/>
  <c r="E9"/>
  <c r="G19" i="4" l="1"/>
  <c r="G20"/>
  <c r="G21"/>
  <c r="E18"/>
  <c r="E19"/>
  <c r="E20"/>
  <c r="E21"/>
  <c r="F6" i="2" l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5"/>
  <c r="F476"/>
  <c r="H476" s="1"/>
  <c r="E476" s="1"/>
  <c r="F5"/>
  <c r="U15" i="10" l="1"/>
  <c r="G71" i="4" l="1"/>
  <c r="G72"/>
  <c r="G77"/>
  <c r="G78"/>
  <c r="E71"/>
  <c r="E77"/>
  <c r="E78"/>
  <c r="G476" l="1"/>
  <c r="G477"/>
  <c r="G481"/>
  <c r="G478"/>
  <c r="G479"/>
  <c r="E476"/>
  <c r="E477"/>
  <c r="E481"/>
  <c r="E478"/>
  <c r="G70"/>
  <c r="E70"/>
  <c r="U12" i="10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409"/>
  <c r="U410"/>
  <c r="U411"/>
  <c r="U412"/>
  <c r="U413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414"/>
  <c r="U415"/>
  <c r="U416"/>
  <c r="U417"/>
  <c r="U418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8"/>
  <c r="U317"/>
  <c r="U318"/>
  <c r="U319"/>
  <c r="U320"/>
  <c r="U321"/>
  <c r="U322"/>
  <c r="U323"/>
  <c r="U324"/>
  <c r="U325"/>
  <c r="U326"/>
  <c r="U327"/>
  <c r="U9"/>
  <c r="U328"/>
  <c r="U5"/>
  <c r="U329"/>
  <c r="U330"/>
  <c r="U331"/>
  <c r="U332"/>
  <c r="U333"/>
  <c r="U334"/>
  <c r="U335"/>
  <c r="U7"/>
  <c r="U336"/>
  <c r="U337"/>
  <c r="U338"/>
  <c r="U10"/>
  <c r="U339"/>
  <c r="U340"/>
  <c r="U341"/>
  <c r="U342"/>
  <c r="U343"/>
  <c r="U344"/>
  <c r="U345"/>
  <c r="U346"/>
  <c r="U347"/>
  <c r="U348"/>
  <c r="U349"/>
  <c r="U350"/>
  <c r="U351"/>
  <c r="U13"/>
  <c r="U4"/>
  <c r="U352"/>
  <c r="U419"/>
  <c r="U353"/>
  <c r="U420"/>
  <c r="U354"/>
  <c r="U355"/>
  <c r="U356"/>
  <c r="U357"/>
  <c r="U358"/>
  <c r="U359"/>
  <c r="U360"/>
  <c r="U361"/>
  <c r="U362"/>
  <c r="U363"/>
  <c r="U364"/>
  <c r="U365"/>
  <c r="U366"/>
  <c r="U367"/>
  <c r="U368"/>
  <c r="U369"/>
  <c r="U370"/>
  <c r="U371"/>
  <c r="U372"/>
  <c r="U11"/>
  <c r="U373"/>
  <c r="U374"/>
  <c r="U375"/>
  <c r="U376"/>
  <c r="U377"/>
  <c r="U378"/>
  <c r="U379"/>
  <c r="U380"/>
  <c r="U421"/>
  <c r="U422"/>
  <c r="U423"/>
  <c r="U424"/>
  <c r="U381"/>
  <c r="U382"/>
  <c r="U383"/>
  <c r="U384"/>
  <c r="U385"/>
  <c r="U386"/>
  <c r="U387"/>
  <c r="U388"/>
  <c r="U425"/>
  <c r="U426"/>
  <c r="U427"/>
  <c r="U428"/>
  <c r="U429"/>
  <c r="U430"/>
  <c r="U389"/>
  <c r="U431"/>
  <c r="U432"/>
  <c r="U433"/>
  <c r="U434"/>
  <c r="U435"/>
  <c r="U390"/>
  <c r="U436"/>
  <c r="U391"/>
  <c r="U437"/>
  <c r="U438"/>
  <c r="U439"/>
  <c r="U440"/>
  <c r="U392"/>
  <c r="U393"/>
  <c r="U441"/>
  <c r="U394"/>
  <c r="U442"/>
  <c r="U443"/>
  <c r="U444"/>
  <c r="U395"/>
  <c r="U396"/>
  <c r="U397"/>
  <c r="U398"/>
  <c r="U399"/>
  <c r="U400"/>
  <c r="U401"/>
  <c r="U402"/>
  <c r="U403"/>
  <c r="U404"/>
  <c r="U445"/>
  <c r="U446"/>
  <c r="U447"/>
  <c r="U448"/>
  <c r="U405"/>
  <c r="U449"/>
  <c r="U450"/>
  <c r="U451"/>
  <c r="U452"/>
  <c r="U453"/>
  <c r="U406"/>
  <c r="U454"/>
  <c r="U455"/>
  <c r="U456"/>
  <c r="U457"/>
  <c r="U458"/>
  <c r="U459"/>
  <c r="U460"/>
  <c r="U461"/>
  <c r="U462"/>
  <c r="U463"/>
  <c r="U407"/>
  <c r="U464"/>
  <c r="U465"/>
  <c r="U466"/>
  <c r="U467"/>
  <c r="U468"/>
  <c r="U469"/>
  <c r="U470"/>
  <c r="U471"/>
  <c r="U408"/>
  <c r="U472"/>
  <c r="U473"/>
  <c r="U474"/>
  <c r="U14"/>
  <c r="U475"/>
  <c r="U476"/>
  <c r="U6"/>
  <c r="I21" i="2"/>
  <c r="G63" i="4" l="1"/>
  <c r="H58" i="2" l="1"/>
  <c r="L130" i="4" s="1"/>
  <c r="K130" s="1"/>
  <c r="H59" i="2"/>
  <c r="L131" i="4" s="1"/>
  <c r="K131" s="1"/>
  <c r="H62" i="2"/>
  <c r="L134" i="4" s="1"/>
  <c r="K134" s="1"/>
  <c r="H63" i="2"/>
  <c r="L135" i="4" s="1"/>
  <c r="K135" s="1"/>
  <c r="H64" i="2"/>
  <c r="L136" i="4" s="1"/>
  <c r="K136" s="1"/>
  <c r="H66" i="2"/>
  <c r="L138" i="4" s="1"/>
  <c r="K138" s="1"/>
  <c r="H67" i="2"/>
  <c r="L139" i="4" s="1"/>
  <c r="K139" s="1"/>
  <c r="H69" i="2"/>
  <c r="L141" i="4" s="1"/>
  <c r="K141" s="1"/>
  <c r="H70" i="2"/>
  <c r="L142" i="4" s="1"/>
  <c r="K142" s="1"/>
  <c r="H71" i="2"/>
  <c r="L143" i="4" s="1"/>
  <c r="K143" s="1"/>
  <c r="H72" i="2"/>
  <c r="L144" i="4" s="1"/>
  <c r="K144" s="1"/>
  <c r="H73" i="2"/>
  <c r="L145" i="4" s="1"/>
  <c r="K145" s="1"/>
  <c r="H74" i="2"/>
  <c r="L146" i="4" s="1"/>
  <c r="K146" s="1"/>
  <c r="H75" i="2"/>
  <c r="L147" i="4" s="1"/>
  <c r="K147" s="1"/>
  <c r="H77" i="2"/>
  <c r="L149" i="4" s="1"/>
  <c r="K149" s="1"/>
  <c r="H78" i="2"/>
  <c r="L150" i="4" s="1"/>
  <c r="K150" s="1"/>
  <c r="H79" i="2"/>
  <c r="L151" i="4" s="1"/>
  <c r="K151" s="1"/>
  <c r="H81" i="2"/>
  <c r="L153" i="4" s="1"/>
  <c r="K153" s="1"/>
  <c r="H83" i="2"/>
  <c r="L155" i="4" s="1"/>
  <c r="K155" s="1"/>
  <c r="H84" i="2"/>
  <c r="L156" i="4" s="1"/>
  <c r="K156" s="1"/>
  <c r="H85" i="2"/>
  <c r="L157" i="4" s="1"/>
  <c r="K157" s="1"/>
  <c r="H86" i="2"/>
  <c r="L158" i="4" s="1"/>
  <c r="K158" s="1"/>
  <c r="H87" i="2"/>
  <c r="L159" i="4" s="1"/>
  <c r="K159" s="1"/>
  <c r="H89" i="2"/>
  <c r="L161" i="4" s="1"/>
  <c r="K161" s="1"/>
  <c r="H90" i="2"/>
  <c r="L162" i="4" s="1"/>
  <c r="K162" s="1"/>
  <c r="H91" i="2"/>
  <c r="L163" i="4" s="1"/>
  <c r="K163" s="1"/>
  <c r="H93" i="2"/>
  <c r="L165" i="4" s="1"/>
  <c r="K165" s="1"/>
  <c r="H94" i="2"/>
  <c r="L166" i="4" s="1"/>
  <c r="K166" s="1"/>
  <c r="H95" i="2"/>
  <c r="L167" i="4" s="1"/>
  <c r="K167" s="1"/>
  <c r="H96" i="2"/>
  <c r="L168" i="4" s="1"/>
  <c r="K168" s="1"/>
  <c r="H98" i="2"/>
  <c r="L170" i="4" s="1"/>
  <c r="K170" s="1"/>
  <c r="H99" i="2"/>
  <c r="L172" i="4" s="1"/>
  <c r="K172" s="1"/>
  <c r="H101" i="2"/>
  <c r="L174" i="4" s="1"/>
  <c r="K174" s="1"/>
  <c r="H102" i="2"/>
  <c r="L175" i="4" s="1"/>
  <c r="K175" s="1"/>
  <c r="H103" i="2"/>
  <c r="L176" i="4" s="1"/>
  <c r="K176" s="1"/>
  <c r="H105" i="2"/>
  <c r="L178" i="4" s="1"/>
  <c r="K178" s="1"/>
  <c r="H106" i="2"/>
  <c r="L179" i="4" s="1"/>
  <c r="K179" s="1"/>
  <c r="H107" i="2"/>
  <c r="L180" i="4" s="1"/>
  <c r="K180" s="1"/>
  <c r="H108" i="2"/>
  <c r="L181" i="4" s="1"/>
  <c r="K181" s="1"/>
  <c r="H109" i="2"/>
  <c r="L182" i="4" s="1"/>
  <c r="K182" s="1"/>
  <c r="H110" i="2"/>
  <c r="L183" i="4" s="1"/>
  <c r="K183" s="1"/>
  <c r="H111" i="2"/>
  <c r="L184" i="4" s="1"/>
  <c r="K184" s="1"/>
  <c r="H113" i="2"/>
  <c r="L186" i="4" s="1"/>
  <c r="K186" s="1"/>
  <c r="H114" i="2"/>
  <c r="L187" i="4" s="1"/>
  <c r="K187" s="1"/>
  <c r="H115" i="2"/>
  <c r="L188" i="4" s="1"/>
  <c r="K188" s="1"/>
  <c r="H117" i="2"/>
  <c r="L190" i="4" s="1"/>
  <c r="K190" s="1"/>
  <c r="H118" i="2"/>
  <c r="L191" i="4" s="1"/>
  <c r="K191" s="1"/>
  <c r="H119" i="2"/>
  <c r="L192" i="4" s="1"/>
  <c r="K192" s="1"/>
  <c r="H121" i="2"/>
  <c r="L194" i="4" s="1"/>
  <c r="K194" s="1"/>
  <c r="H122" i="2"/>
  <c r="L195" i="4" s="1"/>
  <c r="K195" s="1"/>
  <c r="H123" i="2"/>
  <c r="L196" i="4" s="1"/>
  <c r="K196" s="1"/>
  <c r="H124" i="2"/>
  <c r="L197" i="4" s="1"/>
  <c r="K197" s="1"/>
  <c r="H125" i="2"/>
  <c r="L198" i="4" s="1"/>
  <c r="K198" s="1"/>
  <c r="H126" i="2"/>
  <c r="L199" i="4" s="1"/>
  <c r="K199" s="1"/>
  <c r="H127" i="2"/>
  <c r="L200" i="4" s="1"/>
  <c r="K200" s="1"/>
  <c r="H130" i="2"/>
  <c r="L203" i="4" s="1"/>
  <c r="K203" s="1"/>
  <c r="H131" i="2"/>
  <c r="L204" i="4" s="1"/>
  <c r="K204" s="1"/>
  <c r="H133" i="2"/>
  <c r="L10" i="4" s="1"/>
  <c r="K10" s="1"/>
  <c r="H134" i="2"/>
  <c r="L11" i="4" s="1"/>
  <c r="K11" s="1"/>
  <c r="H135" i="2"/>
  <c r="L12" i="4" s="1"/>
  <c r="K12" s="1"/>
  <c r="H136" i="2"/>
  <c r="L13" i="4" s="1"/>
  <c r="K13" s="1"/>
  <c r="H137" i="2"/>
  <c r="L205" i="4" s="1"/>
  <c r="K205" s="1"/>
  <c r="H138" i="2"/>
  <c r="L206" i="4" s="1"/>
  <c r="K206" s="1"/>
  <c r="H139" i="2"/>
  <c r="L207" i="4" s="1"/>
  <c r="K207" s="1"/>
  <c r="H141" i="2"/>
  <c r="L209" i="4" s="1"/>
  <c r="K209" s="1"/>
  <c r="H142" i="2"/>
  <c r="L210" i="4" s="1"/>
  <c r="K210" s="1"/>
  <c r="H143" i="2"/>
  <c r="L211" i="4" s="1"/>
  <c r="K211" s="1"/>
  <c r="H145" i="2"/>
  <c r="L213" i="4" s="1"/>
  <c r="K213" s="1"/>
  <c r="H146" i="2"/>
  <c r="L214" i="4" s="1"/>
  <c r="K214" s="1"/>
  <c r="H147" i="2"/>
  <c r="L215" i="4" s="1"/>
  <c r="K215" s="1"/>
  <c r="H148" i="2"/>
  <c r="L216" i="4" s="1"/>
  <c r="K216" s="1"/>
  <c r="H149" i="2"/>
  <c r="L217" i="4" s="1"/>
  <c r="K217" s="1"/>
  <c r="H150" i="2"/>
  <c r="L219" i="4" s="1"/>
  <c r="K219" s="1"/>
  <c r="H151" i="2"/>
  <c r="L220" i="4" s="1"/>
  <c r="K220" s="1"/>
  <c r="H153" i="2"/>
  <c r="L222" i="4" s="1"/>
  <c r="K222" s="1"/>
  <c r="H154" i="2"/>
  <c r="L223" i="4" s="1"/>
  <c r="K223" s="1"/>
  <c r="H155" i="2"/>
  <c r="L224" i="4" s="1"/>
  <c r="K224" s="1"/>
  <c r="H158" i="2"/>
  <c r="L227" i="4" s="1"/>
  <c r="K227" s="1"/>
  <c r="H159" i="2"/>
  <c r="L228" i="4" s="1"/>
  <c r="K228" s="1"/>
  <c r="H161" i="2"/>
  <c r="L230" i="4" s="1"/>
  <c r="K230" s="1"/>
  <c r="H162" i="2"/>
  <c r="L231" i="4" s="1"/>
  <c r="K231" s="1"/>
  <c r="H163" i="2"/>
  <c r="L232" i="4" s="1"/>
  <c r="K232" s="1"/>
  <c r="H165" i="2"/>
  <c r="L234" i="4" s="1"/>
  <c r="K234" s="1"/>
  <c r="H166" i="2"/>
  <c r="L235" i="4" s="1"/>
  <c r="K235" s="1"/>
  <c r="H167" i="2"/>
  <c r="L236" i="4" s="1"/>
  <c r="K236" s="1"/>
  <c r="H169" i="2"/>
  <c r="L14" i="4" s="1"/>
  <c r="K14" s="1"/>
  <c r="H170" i="2"/>
  <c r="L15" i="4" s="1"/>
  <c r="K15" s="1"/>
  <c r="H171" i="2"/>
  <c r="L16" i="4" s="1"/>
  <c r="K16" s="1"/>
  <c r="H172" i="2"/>
  <c r="L17" i="4" s="1"/>
  <c r="K17" s="1"/>
  <c r="H173" i="2"/>
  <c r="L18" i="4" s="1"/>
  <c r="K18" s="1"/>
  <c r="H174" i="2"/>
  <c r="L238" i="4" s="1"/>
  <c r="K238" s="1"/>
  <c r="H175" i="2"/>
  <c r="L239" i="4" s="1"/>
  <c r="K239" s="1"/>
  <c r="H177" i="2"/>
  <c r="L241" i="4" s="1"/>
  <c r="K241" s="1"/>
  <c r="H178" i="2"/>
  <c r="L242" i="4" s="1"/>
  <c r="K242" s="1"/>
  <c r="H179" i="2"/>
  <c r="L243" i="4" s="1"/>
  <c r="K243" s="1"/>
  <c r="H180" i="2"/>
  <c r="L244" i="4" s="1"/>
  <c r="K244" s="1"/>
  <c r="H181" i="2"/>
  <c r="L245" i="4" s="1"/>
  <c r="K245" s="1"/>
  <c r="H182" i="2"/>
  <c r="L246" i="4" s="1"/>
  <c r="K246" s="1"/>
  <c r="H183" i="2"/>
  <c r="L247" i="4" s="1"/>
  <c r="K247" s="1"/>
  <c r="H185" i="2"/>
  <c r="L249" i="4" s="1"/>
  <c r="K249" s="1"/>
  <c r="H186" i="2"/>
  <c r="L250" i="4" s="1"/>
  <c r="K250" s="1"/>
  <c r="H187" i="2"/>
  <c r="L251" i="4" s="1"/>
  <c r="K251" s="1"/>
  <c r="H188" i="2"/>
  <c r="L252" i="4" s="1"/>
  <c r="K252" s="1"/>
  <c r="H189" i="2"/>
  <c r="L253" i="4" s="1"/>
  <c r="K253" s="1"/>
  <c r="H190" i="2"/>
  <c r="L254" i="4" s="1"/>
  <c r="K254" s="1"/>
  <c r="H191" i="2"/>
  <c r="L255" i="4" s="1"/>
  <c r="K255" s="1"/>
  <c r="H193" i="2"/>
  <c r="L257" i="4" s="1"/>
  <c r="K257" s="1"/>
  <c r="H194" i="2"/>
  <c r="L258" i="4" s="1"/>
  <c r="K258" s="1"/>
  <c r="H195" i="2"/>
  <c r="L259" i="4" s="1"/>
  <c r="K259" s="1"/>
  <c r="H196" i="2"/>
  <c r="L260" i="4" s="1"/>
  <c r="K260" s="1"/>
  <c r="H197" i="2"/>
  <c r="L261" i="4" s="1"/>
  <c r="K261" s="1"/>
  <c r="H198" i="2"/>
  <c r="L262" i="4" s="1"/>
  <c r="K262" s="1"/>
  <c r="H199" i="2"/>
  <c r="L263" i="4" s="1"/>
  <c r="K263" s="1"/>
  <c r="H201" i="2"/>
  <c r="L265" i="4" s="1"/>
  <c r="K265" s="1"/>
  <c r="H202" i="2"/>
  <c r="L266" i="4" s="1"/>
  <c r="K266" s="1"/>
  <c r="H203" i="2"/>
  <c r="L267" i="4" s="1"/>
  <c r="K267" s="1"/>
  <c r="H204" i="2"/>
  <c r="L268" i="4" s="1"/>
  <c r="K268" s="1"/>
  <c r="H205" i="2"/>
  <c r="L269" i="4" s="1"/>
  <c r="K269" s="1"/>
  <c r="H206" i="2"/>
  <c r="L270" i="4" s="1"/>
  <c r="K270" s="1"/>
  <c r="H207" i="2"/>
  <c r="L271" i="4" s="1"/>
  <c r="K271" s="1"/>
  <c r="H208" i="2"/>
  <c r="L272" i="4" s="1"/>
  <c r="K272" s="1"/>
  <c r="H209" i="2"/>
  <c r="L273" i="4" s="1"/>
  <c r="K273" s="1"/>
  <c r="H210" i="2"/>
  <c r="L274" i="4" s="1"/>
  <c r="K274" s="1"/>
  <c r="H211" i="2"/>
  <c r="L275" i="4" s="1"/>
  <c r="K275" s="1"/>
  <c r="H213" i="2"/>
  <c r="L277" i="4" s="1"/>
  <c r="K277" s="1"/>
  <c r="H214" i="2"/>
  <c r="L278" i="4" s="1"/>
  <c r="K278" s="1"/>
  <c r="H215" i="2"/>
  <c r="L279" i="4" s="1"/>
  <c r="K279" s="1"/>
  <c r="H216" i="2"/>
  <c r="L280" i="4" s="1"/>
  <c r="K280" s="1"/>
  <c r="H217" i="2"/>
  <c r="L281" i="4" s="1"/>
  <c r="K281" s="1"/>
  <c r="H218" i="2"/>
  <c r="L282" i="4" s="1"/>
  <c r="K282" s="1"/>
  <c r="H219" i="2"/>
  <c r="L283" i="4" s="1"/>
  <c r="K283" s="1"/>
  <c r="H221" i="2"/>
  <c r="L285" i="4" s="1"/>
  <c r="K285" s="1"/>
  <c r="H222" i="2"/>
  <c r="L286" i="4" s="1"/>
  <c r="K286" s="1"/>
  <c r="H223" i="2"/>
  <c r="L287" i="4" s="1"/>
  <c r="K287" s="1"/>
  <c r="H224" i="2"/>
  <c r="L288" i="4" s="1"/>
  <c r="K288" s="1"/>
  <c r="H225" i="2"/>
  <c r="L289" i="4" s="1"/>
  <c r="K289" s="1"/>
  <c r="H226" i="2"/>
  <c r="L290" i="4" s="1"/>
  <c r="K290" s="1"/>
  <c r="H227" i="2"/>
  <c r="L291" i="4" s="1"/>
  <c r="K291" s="1"/>
  <c r="H229" i="2"/>
  <c r="L293" i="4" s="1"/>
  <c r="K293" s="1"/>
  <c r="H230" i="2"/>
  <c r="L294" i="4" s="1"/>
  <c r="K294" s="1"/>
  <c r="H231" i="2"/>
  <c r="L295" i="4" s="1"/>
  <c r="K295" s="1"/>
  <c r="H232" i="2"/>
  <c r="L296" i="4" s="1"/>
  <c r="K296" s="1"/>
  <c r="H233" i="2"/>
  <c r="L297" i="4" s="1"/>
  <c r="K297" s="1"/>
  <c r="H234" i="2"/>
  <c r="L298" i="4" s="1"/>
  <c r="K298" s="1"/>
  <c r="H235" i="2"/>
  <c r="L299" i="4" s="1"/>
  <c r="K299" s="1"/>
  <c r="H238" i="2"/>
  <c r="L302" i="4" s="1"/>
  <c r="K302" s="1"/>
  <c r="H239" i="2"/>
  <c r="L303" i="4" s="1"/>
  <c r="K303" s="1"/>
  <c r="H240" i="2"/>
  <c r="L304" i="4" s="1"/>
  <c r="K304" s="1"/>
  <c r="H241" i="2"/>
  <c r="L306" i="4" s="1"/>
  <c r="K306" s="1"/>
  <c r="H242" i="2"/>
  <c r="L307" i="4" s="1"/>
  <c r="K307" s="1"/>
  <c r="H243" i="2"/>
  <c r="L308" i="4" s="1"/>
  <c r="K308" s="1"/>
  <c r="H245" i="2"/>
  <c r="L310" i="4" s="1"/>
  <c r="K310" s="1"/>
  <c r="H246" i="2"/>
  <c r="L311" i="4" s="1"/>
  <c r="K311" s="1"/>
  <c r="H247" i="2"/>
  <c r="L312" i="4" s="1"/>
  <c r="K312" s="1"/>
  <c r="H248" i="2"/>
  <c r="L313" i="4" s="1"/>
  <c r="K313" s="1"/>
  <c r="H249" i="2"/>
  <c r="L314" i="4" s="1"/>
  <c r="K314" s="1"/>
  <c r="H250" i="2"/>
  <c r="L315" i="4" s="1"/>
  <c r="K315" s="1"/>
  <c r="H251" i="2"/>
  <c r="L316" i="4" s="1"/>
  <c r="K316" s="1"/>
  <c r="H253" i="2"/>
  <c r="L318" i="4" s="1"/>
  <c r="K318" s="1"/>
  <c r="H254" i="2"/>
  <c r="L319" i="4" s="1"/>
  <c r="K319" s="1"/>
  <c r="H255" i="2"/>
  <c r="L320" i="4" s="1"/>
  <c r="K320" s="1"/>
  <c r="H256" i="2"/>
  <c r="L321" i="4" s="1"/>
  <c r="K321" s="1"/>
  <c r="H257" i="2"/>
  <c r="L322" i="4" s="1"/>
  <c r="K322" s="1"/>
  <c r="H258" i="2"/>
  <c r="L323" i="4" s="1"/>
  <c r="K323" s="1"/>
  <c r="H259" i="2"/>
  <c r="L324" i="4" s="1"/>
  <c r="K324" s="1"/>
  <c r="H261" i="2"/>
  <c r="L326" i="4" s="1"/>
  <c r="K326" s="1"/>
  <c r="H262" i="2"/>
  <c r="L327" i="4" s="1"/>
  <c r="K327" s="1"/>
  <c r="H263" i="2"/>
  <c r="L328" i="4" s="1"/>
  <c r="K328" s="1"/>
  <c r="H264" i="2"/>
  <c r="L329" i="4" s="1"/>
  <c r="K329" s="1"/>
  <c r="H265" i="2"/>
  <c r="L330" i="4" s="1"/>
  <c r="K330" s="1"/>
  <c r="H266" i="2"/>
  <c r="L331" i="4" s="1"/>
  <c r="K331" s="1"/>
  <c r="H267" i="2"/>
  <c r="L332" i="4" s="1"/>
  <c r="K332" s="1"/>
  <c r="H269" i="2"/>
  <c r="L334" i="4" s="1"/>
  <c r="K334" s="1"/>
  <c r="H270" i="2"/>
  <c r="L335" i="4" s="1"/>
  <c r="K335" s="1"/>
  <c r="H271" i="2"/>
  <c r="L336" i="4" s="1"/>
  <c r="K336" s="1"/>
  <c r="H273" i="2"/>
  <c r="L338" i="4" s="1"/>
  <c r="K338" s="1"/>
  <c r="H274" i="2"/>
  <c r="L339" i="4" s="1"/>
  <c r="K339" s="1"/>
  <c r="H275" i="2"/>
  <c r="L340" i="4" s="1"/>
  <c r="K340" s="1"/>
  <c r="H276" i="2"/>
  <c r="L341" i="4" s="1"/>
  <c r="K341" s="1"/>
  <c r="H277" i="2"/>
  <c r="L342" i="4" s="1"/>
  <c r="K342" s="1"/>
  <c r="H278" i="2"/>
  <c r="L343" i="4" s="1"/>
  <c r="K343" s="1"/>
  <c r="H279" i="2"/>
  <c r="L344" i="4" s="1"/>
  <c r="K344" s="1"/>
  <c r="H281" i="2"/>
  <c r="L346" i="4" s="1"/>
  <c r="K346" s="1"/>
  <c r="H282" i="2"/>
  <c r="L347" i="4" s="1"/>
  <c r="K347" s="1"/>
  <c r="H283" i="2"/>
  <c r="L348" i="4" s="1"/>
  <c r="K348" s="1"/>
  <c r="H284" i="2"/>
  <c r="L349" i="4" s="1"/>
  <c r="K349" s="1"/>
  <c r="H285" i="2"/>
  <c r="L350" i="4" s="1"/>
  <c r="K350" s="1"/>
  <c r="H286" i="2"/>
  <c r="L351" i="4" s="1"/>
  <c r="K351" s="1"/>
  <c r="H287" i="2"/>
  <c r="L352" i="4" s="1"/>
  <c r="K352" s="1"/>
  <c r="H289" i="2"/>
  <c r="L354" i="4" s="1"/>
  <c r="K354" s="1"/>
  <c r="H290" i="2"/>
  <c r="L355" i="4" s="1"/>
  <c r="K355" s="1"/>
  <c r="H291" i="2"/>
  <c r="L356" i="4" s="1"/>
  <c r="K356" s="1"/>
  <c r="H292" i="2"/>
  <c r="L357" i="4" s="1"/>
  <c r="K357" s="1"/>
  <c r="H293" i="2"/>
  <c r="L358" i="4" s="1"/>
  <c r="K358" s="1"/>
  <c r="H294" i="2"/>
  <c r="L359" i="4" s="1"/>
  <c r="K359" s="1"/>
  <c r="H295" i="2"/>
  <c r="L360" i="4" s="1"/>
  <c r="K360" s="1"/>
  <c r="H297" i="2"/>
  <c r="L362" i="4" s="1"/>
  <c r="K362" s="1"/>
  <c r="H298" i="2"/>
  <c r="L363" i="4" s="1"/>
  <c r="K363" s="1"/>
  <c r="H299" i="2"/>
  <c r="L364" i="4" s="1"/>
  <c r="K364" s="1"/>
  <c r="H300" i="2"/>
  <c r="L365" i="4" s="1"/>
  <c r="K365" s="1"/>
  <c r="H301" i="2"/>
  <c r="L366" i="4" s="1"/>
  <c r="K366" s="1"/>
  <c r="H302" i="2"/>
  <c r="L367" i="4" s="1"/>
  <c r="K367" s="1"/>
  <c r="H303" i="2"/>
  <c r="L368" i="4" s="1"/>
  <c r="K368" s="1"/>
  <c r="H304" i="2"/>
  <c r="L369" i="4" s="1"/>
  <c r="K369" s="1"/>
  <c r="H305" i="2"/>
  <c r="L370" i="4" s="1"/>
  <c r="K370" s="1"/>
  <c r="H306" i="2"/>
  <c r="L371" i="4" s="1"/>
  <c r="K371" s="1"/>
  <c r="H307" i="2"/>
  <c r="L372" i="4" s="1"/>
  <c r="K372" s="1"/>
  <c r="H308" i="2"/>
  <c r="L373" i="4" s="1"/>
  <c r="K373" s="1"/>
  <c r="H309" i="2"/>
  <c r="L374" i="4" s="1"/>
  <c r="K374" s="1"/>
  <c r="H310" i="2"/>
  <c r="L375" i="4" s="1"/>
  <c r="K375" s="1"/>
  <c r="H311" i="2"/>
  <c r="L376" i="4" s="1"/>
  <c r="K376" s="1"/>
  <c r="H313" i="2"/>
  <c r="L378" i="4" s="1"/>
  <c r="K378" s="1"/>
  <c r="H314" i="2"/>
  <c r="L379" i="4" s="1"/>
  <c r="K379" s="1"/>
  <c r="H315" i="2"/>
  <c r="L380" i="4" s="1"/>
  <c r="K380" s="1"/>
  <c r="H316" i="2"/>
  <c r="L381" i="4" s="1"/>
  <c r="K381" s="1"/>
  <c r="H317" i="2"/>
  <c r="L382" i="4" s="1"/>
  <c r="K382" s="1"/>
  <c r="H318" i="2"/>
  <c r="L383" i="4" s="1"/>
  <c r="K383" s="1"/>
  <c r="H319" i="2"/>
  <c r="L384" i="4" s="1"/>
  <c r="K384" s="1"/>
  <c r="H321" i="2"/>
  <c r="L386" i="4" s="1"/>
  <c r="K386" s="1"/>
  <c r="H322" i="2"/>
  <c r="L387" i="4" s="1"/>
  <c r="K387" s="1"/>
  <c r="H323" i="2"/>
  <c r="L388" i="4" s="1"/>
  <c r="K388" s="1"/>
  <c r="H324" i="2"/>
  <c r="L389" i="4" s="1"/>
  <c r="K389" s="1"/>
  <c r="H325" i="2"/>
  <c r="L390" i="4" s="1"/>
  <c r="K390" s="1"/>
  <c r="H326" i="2"/>
  <c r="L391" i="4" s="1"/>
  <c r="K391" s="1"/>
  <c r="H327" i="2"/>
  <c r="L392" i="4" s="1"/>
  <c r="K392" s="1"/>
  <c r="H328" i="2"/>
  <c r="L393" i="4" s="1"/>
  <c r="K393" s="1"/>
  <c r="H329" i="2"/>
  <c r="L394" i="4" s="1"/>
  <c r="K394" s="1"/>
  <c r="H330" i="2"/>
  <c r="L395" i="4" s="1"/>
  <c r="K395" s="1"/>
  <c r="H331" i="2"/>
  <c r="L396" i="4" s="1"/>
  <c r="K396" s="1"/>
  <c r="H332" i="2"/>
  <c r="L397" i="4" s="1"/>
  <c r="K397" s="1"/>
  <c r="H333" i="2"/>
  <c r="L398" i="4" s="1"/>
  <c r="K398" s="1"/>
  <c r="H334" i="2"/>
  <c r="L399" i="4" s="1"/>
  <c r="K399" s="1"/>
  <c r="H335" i="2"/>
  <c r="L400" i="4" s="1"/>
  <c r="K400" s="1"/>
  <c r="H336" i="2"/>
  <c r="L401" i="4" s="1"/>
  <c r="K401" s="1"/>
  <c r="H337" i="2"/>
  <c r="L402" i="4" s="1"/>
  <c r="K402" s="1"/>
  <c r="H338" i="2"/>
  <c r="L403" i="4" s="1"/>
  <c r="K403" s="1"/>
  <c r="H339" i="2"/>
  <c r="L404" i="4" s="1"/>
  <c r="K404" s="1"/>
  <c r="H341" i="2"/>
  <c r="L406" i="4" s="1"/>
  <c r="K406" s="1"/>
  <c r="H342" i="2"/>
  <c r="L407" i="4" s="1"/>
  <c r="K407" s="1"/>
  <c r="H343" i="2"/>
  <c r="L408" i="4" s="1"/>
  <c r="K408" s="1"/>
  <c r="H344" i="2"/>
  <c r="L409" i="4" s="1"/>
  <c r="K409" s="1"/>
  <c r="H345" i="2"/>
  <c r="L410" i="4" s="1"/>
  <c r="K410" s="1"/>
  <c r="H346" i="2"/>
  <c r="L411" i="4" s="1"/>
  <c r="K411" s="1"/>
  <c r="H347" i="2"/>
  <c r="L412" i="4" s="1"/>
  <c r="K412" s="1"/>
  <c r="H349" i="2"/>
  <c r="L414" i="4" s="1"/>
  <c r="K414" s="1"/>
  <c r="H350" i="2"/>
  <c r="L415" i="4" s="1"/>
  <c r="K415" s="1"/>
  <c r="H351" i="2"/>
  <c r="L416" i="4" s="1"/>
  <c r="K416" s="1"/>
  <c r="H352" i="2"/>
  <c r="L417" i="4" s="1"/>
  <c r="K417" s="1"/>
  <c r="H353" i="2"/>
  <c r="L418" i="4" s="1"/>
  <c r="K418" s="1"/>
  <c r="H354" i="2"/>
  <c r="L419" i="4" s="1"/>
  <c r="K419" s="1"/>
  <c r="H355" i="2"/>
  <c r="L420" i="4" s="1"/>
  <c r="K420" s="1"/>
  <c r="H357" i="2"/>
  <c r="L422" i="4" s="1"/>
  <c r="K422" s="1"/>
  <c r="H358" i="2"/>
  <c r="L423" i="4" s="1"/>
  <c r="K423" s="1"/>
  <c r="H359" i="2"/>
  <c r="L19" i="4" s="1"/>
  <c r="K19" s="1"/>
  <c r="H360" i="2"/>
  <c r="L425" i="4" s="1"/>
  <c r="K425" s="1"/>
  <c r="H361" i="2"/>
  <c r="L20" i="4" s="1"/>
  <c r="K20" s="1"/>
  <c r="H362" i="2"/>
  <c r="L426" i="4" s="1"/>
  <c r="K426" s="1"/>
  <c r="H363" i="2"/>
  <c r="L427" i="4" s="1"/>
  <c r="K427" s="1"/>
  <c r="H366" i="2"/>
  <c r="L430" i="4" s="1"/>
  <c r="K430" s="1"/>
  <c r="H367" i="2"/>
  <c r="L431" i="4" s="1"/>
  <c r="K431" s="1"/>
  <c r="H368" i="2"/>
  <c r="L432" i="4" s="1"/>
  <c r="K432" s="1"/>
  <c r="H369" i="2"/>
  <c r="L433" i="4" s="1"/>
  <c r="K433" s="1"/>
  <c r="H370" i="2"/>
  <c r="L434" i="4" s="1"/>
  <c r="K434" s="1"/>
  <c r="H371" i="2"/>
  <c r="L435" i="4" s="1"/>
  <c r="K435" s="1"/>
  <c r="H372" i="2"/>
  <c r="L436" i="4" s="1"/>
  <c r="K436" s="1"/>
  <c r="H373" i="2"/>
  <c r="L437" i="4" s="1"/>
  <c r="K437" s="1"/>
  <c r="H374" i="2"/>
  <c r="L439" i="4" s="1"/>
  <c r="K439" s="1"/>
  <c r="H375" i="2"/>
  <c r="L440" i="4" s="1"/>
  <c r="K440" s="1"/>
  <c r="H376" i="2"/>
  <c r="L441" i="4" s="1"/>
  <c r="K441" s="1"/>
  <c r="H377" i="2"/>
  <c r="L442" i="4" s="1"/>
  <c r="K442" s="1"/>
  <c r="H378" i="2"/>
  <c r="L443" i="4" s="1"/>
  <c r="K443" s="1"/>
  <c r="H379" i="2"/>
  <c r="L444" i="4" s="1"/>
  <c r="K444" s="1"/>
  <c r="H381" i="2"/>
  <c r="L446" i="4" s="1"/>
  <c r="K446" s="1"/>
  <c r="H382" i="2"/>
  <c r="L447" i="4" s="1"/>
  <c r="K447" s="1"/>
  <c r="H383" i="2"/>
  <c r="L448" i="4" s="1"/>
  <c r="K448" s="1"/>
  <c r="H384" i="2"/>
  <c r="L449" i="4" s="1"/>
  <c r="K449" s="1"/>
  <c r="H385" i="2"/>
  <c r="L450" i="4" s="1"/>
  <c r="K450" s="1"/>
  <c r="H386" i="2"/>
  <c r="L451" i="4" s="1"/>
  <c r="K451" s="1"/>
  <c r="H387" i="2"/>
  <c r="L452" i="4" s="1"/>
  <c r="K452" s="1"/>
  <c r="H389" i="2"/>
  <c r="L21" i="4" s="1"/>
  <c r="K21" s="1"/>
  <c r="H390" i="2"/>
  <c r="L22" i="4" s="1"/>
  <c r="K22" s="1"/>
  <c r="H391" i="2"/>
  <c r="L23" i="4" s="1"/>
  <c r="K23" s="1"/>
  <c r="H392" i="2"/>
  <c r="L24" i="4" s="1"/>
  <c r="K24" s="1"/>
  <c r="H393" i="2"/>
  <c r="L454" i="4" s="1"/>
  <c r="K454" s="1"/>
  <c r="H395" i="2"/>
  <c r="L456" i="4" s="1"/>
  <c r="K456" s="1"/>
  <c r="H396" i="2"/>
  <c r="L457" i="4" s="1"/>
  <c r="K457" s="1"/>
  <c r="H397" i="2"/>
  <c r="L458" i="4" s="1"/>
  <c r="K458" s="1"/>
  <c r="H398" i="2"/>
  <c r="L459" i="4" s="1"/>
  <c r="K459" s="1"/>
  <c r="H399" i="2"/>
  <c r="L460" i="4" s="1"/>
  <c r="K460" s="1"/>
  <c r="H401" i="2"/>
  <c r="L25" i="4" s="1"/>
  <c r="K25" s="1"/>
  <c r="H402" i="2"/>
  <c r="L26" i="4" s="1"/>
  <c r="K26" s="1"/>
  <c r="H403" i="2"/>
  <c r="L27" i="4" s="1"/>
  <c r="K27" s="1"/>
  <c r="H404" i="2"/>
  <c r="L28" i="4" s="1"/>
  <c r="K28" s="1"/>
  <c r="H405" i="2"/>
  <c r="L29" i="4" s="1"/>
  <c r="K29" s="1"/>
  <c r="H406" i="2"/>
  <c r="L30" i="4" s="1"/>
  <c r="K30" s="1"/>
  <c r="H407" i="2"/>
  <c r="L462" i="4" s="1"/>
  <c r="K462" s="1"/>
  <c r="H409" i="2"/>
  <c r="L32" i="4" s="1"/>
  <c r="K32" s="1"/>
  <c r="H410" i="2"/>
  <c r="L33" i="4" s="1"/>
  <c r="K33" s="1"/>
  <c r="H411" i="2"/>
  <c r="L34" i="4" s="1"/>
  <c r="K34" s="1"/>
  <c r="H412" i="2"/>
  <c r="L35" i="4" s="1"/>
  <c r="K35" s="1"/>
  <c r="H413" i="2"/>
  <c r="L463" i="4" s="1"/>
  <c r="K463" s="1"/>
  <c r="H414" i="2"/>
  <c r="L36" i="4" s="1"/>
  <c r="K36" s="1"/>
  <c r="H415" i="2"/>
  <c r="L464" i="4" s="1"/>
  <c r="K464" s="1"/>
  <c r="H416" i="2"/>
  <c r="L37" i="4" s="1"/>
  <c r="K37" s="1"/>
  <c r="H417" i="2"/>
  <c r="L38" i="4" s="1"/>
  <c r="K38" s="1"/>
  <c r="H418" i="2"/>
  <c r="L39" i="4" s="1"/>
  <c r="K39" s="1"/>
  <c r="H419" i="2"/>
  <c r="L40" i="4" s="1"/>
  <c r="K40" s="1"/>
  <c r="H420" i="2"/>
  <c r="L465" i="4" s="1"/>
  <c r="K465" s="1"/>
  <c r="H421" i="2"/>
  <c r="L466" i="4" s="1"/>
  <c r="K466" s="1"/>
  <c r="H422" i="2"/>
  <c r="L41" i="4" s="1"/>
  <c r="K41" s="1"/>
  <c r="H423" i="2"/>
  <c r="L467" i="4" s="1"/>
  <c r="K467" s="1"/>
  <c r="H425" i="2"/>
  <c r="L43" i="4" s="1"/>
  <c r="K43" s="1"/>
  <c r="H426" i="2"/>
  <c r="L44" i="4" s="1"/>
  <c r="K44" s="1"/>
  <c r="H427" i="2"/>
  <c r="L468" i="4" s="1"/>
  <c r="K468" s="1"/>
  <c r="H428" i="2"/>
  <c r="L469" i="4" s="1"/>
  <c r="K469" s="1"/>
  <c r="H429" i="2"/>
  <c r="L470" i="4" s="1"/>
  <c r="K470" s="1"/>
  <c r="H430" i="2"/>
  <c r="L471" i="4" s="1"/>
  <c r="K471" s="1"/>
  <c r="H431" i="2"/>
  <c r="L472" i="4" s="1"/>
  <c r="K472" s="1"/>
  <c r="H433" i="2"/>
  <c r="L474" i="4" s="1"/>
  <c r="K474" s="1"/>
  <c r="H434" i="2"/>
  <c r="L475" i="4" s="1"/>
  <c r="K475" s="1"/>
  <c r="H435" i="2"/>
  <c r="L476" i="4" s="1"/>
  <c r="K476" s="1"/>
  <c r="H436" i="2"/>
  <c r="L477" i="4" s="1"/>
  <c r="K477" s="1"/>
  <c r="H437" i="2"/>
  <c r="L45" i="4" s="1"/>
  <c r="K45" s="1"/>
  <c r="H438" i="2"/>
  <c r="L46" i="4" s="1"/>
  <c r="K46" s="1"/>
  <c r="H439" i="2"/>
  <c r="L47" i="4" s="1"/>
  <c r="K47" s="1"/>
  <c r="H441" i="2"/>
  <c r="L478" i="4" s="1"/>
  <c r="K478" s="1"/>
  <c r="H442" i="2"/>
  <c r="L49" i="4" s="1"/>
  <c r="K49" s="1"/>
  <c r="H443" i="2"/>
  <c r="L50" i="4" s="1"/>
  <c r="K50" s="1"/>
  <c r="H444" i="2"/>
  <c r="L51" i="4" s="1"/>
  <c r="K51" s="1"/>
  <c r="H445" i="2"/>
  <c r="L52" i="4" s="1"/>
  <c r="K52" s="1"/>
  <c r="H446" i="2"/>
  <c r="L53" i="4" s="1"/>
  <c r="K53" s="1"/>
  <c r="H447" i="2"/>
  <c r="L479" i="4" s="1"/>
  <c r="K479" s="1"/>
  <c r="H449" i="2"/>
  <c r="L55" i="4" s="1"/>
  <c r="K55" s="1"/>
  <c r="H450" i="2"/>
  <c r="L56" i="4" s="1"/>
  <c r="K56" s="1"/>
  <c r="H451" i="2"/>
  <c r="L57" i="4" s="1"/>
  <c r="K57" s="1"/>
  <c r="H452" i="2"/>
  <c r="L58" i="4" s="1"/>
  <c r="K58" s="1"/>
  <c r="H453" i="2"/>
  <c r="L59" i="4" s="1"/>
  <c r="K59" s="1"/>
  <c r="H454" i="2"/>
  <c r="L60" i="4" s="1"/>
  <c r="K60" s="1"/>
  <c r="H455" i="2"/>
  <c r="L61" i="4" s="1"/>
  <c r="K61" s="1"/>
  <c r="H456" i="2"/>
  <c r="L62" i="4" s="1"/>
  <c r="K62" s="1"/>
  <c r="H457" i="2"/>
  <c r="L63" i="4" s="1"/>
  <c r="K63" s="1"/>
  <c r="H458" i="2"/>
  <c r="L480" i="4" s="1"/>
  <c r="K480" s="1"/>
  <c r="H459" i="2"/>
  <c r="L64" i="4" s="1"/>
  <c r="K64" s="1"/>
  <c r="H461" i="2"/>
  <c r="L66" i="4" s="1"/>
  <c r="K66" s="1"/>
  <c r="H462" i="2"/>
  <c r="L67" i="4" s="1"/>
  <c r="K67" s="1"/>
  <c r="H463" i="2"/>
  <c r="L68" i="4" s="1"/>
  <c r="K68" s="1"/>
  <c r="H464" i="2"/>
  <c r="L69" i="4" s="1"/>
  <c r="K69" s="1"/>
  <c r="H465" i="2"/>
  <c r="L70" i="4" s="1"/>
  <c r="K70" s="1"/>
  <c r="H466" i="2"/>
  <c r="L71" i="4" s="1"/>
  <c r="K71" s="1"/>
  <c r="H467" i="2"/>
  <c r="L481" i="4" s="1"/>
  <c r="K481" s="1"/>
  <c r="H469" i="2"/>
  <c r="L73" i="4" s="1"/>
  <c r="K73" s="1"/>
  <c r="H470" i="2"/>
  <c r="L76" i="4" s="1"/>
  <c r="K76" s="1"/>
  <c r="H471" i="2"/>
  <c r="L74" i="4" s="1"/>
  <c r="K74" s="1"/>
  <c r="H472" i="2"/>
  <c r="L75" i="4" s="1"/>
  <c r="K75" s="1"/>
  <c r="E475" i="2"/>
  <c r="H5"/>
  <c r="L77" i="4" s="1"/>
  <c r="K77" s="1"/>
  <c r="E10"/>
  <c r="E11"/>
  <c r="E12"/>
  <c r="E13"/>
  <c r="E14"/>
  <c r="E15"/>
  <c r="E16"/>
  <c r="E64"/>
  <c r="E65"/>
  <c r="E66"/>
  <c r="E67"/>
  <c r="E68"/>
  <c r="E17"/>
  <c r="E22"/>
  <c r="E23"/>
  <c r="E24"/>
  <c r="E25"/>
  <c r="E26"/>
  <c r="E27"/>
  <c r="E28"/>
  <c r="E29"/>
  <c r="E6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9"/>
  <c r="E480"/>
  <c r="E9"/>
  <c r="G10"/>
  <c r="G11"/>
  <c r="G12"/>
  <c r="G13"/>
  <c r="G14"/>
  <c r="G15"/>
  <c r="G16"/>
  <c r="G64"/>
  <c r="G65"/>
  <c r="G66"/>
  <c r="G67"/>
  <c r="G68"/>
  <c r="G17"/>
  <c r="G18"/>
  <c r="G22"/>
  <c r="G23"/>
  <c r="G24"/>
  <c r="G25"/>
  <c r="G26"/>
  <c r="G27"/>
  <c r="G28"/>
  <c r="G29"/>
  <c r="G6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80"/>
  <c r="G9"/>
  <c r="H6" i="2"/>
  <c r="L78" i="4" s="1"/>
  <c r="K78" s="1"/>
  <c r="H7" i="2"/>
  <c r="L79" i="4" s="1"/>
  <c r="K79" s="1"/>
  <c r="H8" i="2"/>
  <c r="L80" i="4" s="1"/>
  <c r="K80" s="1"/>
  <c r="H9" i="2"/>
  <c r="L81" i="4" s="1"/>
  <c r="K81" s="1"/>
  <c r="H10" i="2"/>
  <c r="L82" i="4" s="1"/>
  <c r="K82" s="1"/>
  <c r="H11" i="2"/>
  <c r="L83" i="4" s="1"/>
  <c r="K83" s="1"/>
  <c r="H12" i="2"/>
  <c r="L84" i="4" s="1"/>
  <c r="K84" s="1"/>
  <c r="H13" i="2"/>
  <c r="L85" i="4" s="1"/>
  <c r="K85" s="1"/>
  <c r="H14" i="2"/>
  <c r="L86" i="4" s="1"/>
  <c r="K86" s="1"/>
  <c r="H15" i="2"/>
  <c r="L87" i="4" s="1"/>
  <c r="K87" s="1"/>
  <c r="H16" i="2"/>
  <c r="L88" i="4" s="1"/>
  <c r="K88" s="1"/>
  <c r="H17" i="2"/>
  <c r="L89" i="4" s="1"/>
  <c r="K89" s="1"/>
  <c r="H18" i="2"/>
  <c r="L90" i="4" s="1"/>
  <c r="K90" s="1"/>
  <c r="H19" i="2"/>
  <c r="L91" i="4" s="1"/>
  <c r="K91" s="1"/>
  <c r="H20" i="2"/>
  <c r="L92" i="4" s="1"/>
  <c r="K92" s="1"/>
  <c r="H21" i="2"/>
  <c r="L93" i="4" s="1"/>
  <c r="K93" s="1"/>
  <c r="H22" i="2"/>
  <c r="L94" i="4" s="1"/>
  <c r="K94" s="1"/>
  <c r="H23" i="2"/>
  <c r="L95" i="4" s="1"/>
  <c r="K95" s="1"/>
  <c r="H24" i="2"/>
  <c r="L96" i="4" s="1"/>
  <c r="K96" s="1"/>
  <c r="H25" i="2"/>
  <c r="L97" i="4" s="1"/>
  <c r="K97" s="1"/>
  <c r="H26" i="2"/>
  <c r="L98" i="4" s="1"/>
  <c r="K98" s="1"/>
  <c r="H27" i="2"/>
  <c r="L99" i="4" s="1"/>
  <c r="K99" s="1"/>
  <c r="H28" i="2"/>
  <c r="L100" i="4" s="1"/>
  <c r="K100" s="1"/>
  <c r="H29" i="2"/>
  <c r="L101" i="4" s="1"/>
  <c r="K101" s="1"/>
  <c r="H30" i="2"/>
  <c r="L102" i="4" s="1"/>
  <c r="K102" s="1"/>
  <c r="H31" i="2"/>
  <c r="L103" i="4" s="1"/>
  <c r="K103" s="1"/>
  <c r="H32" i="2"/>
  <c r="L104" i="4" s="1"/>
  <c r="K104" s="1"/>
  <c r="H33" i="2"/>
  <c r="L105" i="4" s="1"/>
  <c r="K105" s="1"/>
  <c r="H34" i="2"/>
  <c r="L106" i="4" s="1"/>
  <c r="K106" s="1"/>
  <c r="H35" i="2"/>
  <c r="L107" i="4" s="1"/>
  <c r="K107" s="1"/>
  <c r="H36" i="2"/>
  <c r="L108" i="4" s="1"/>
  <c r="K108" s="1"/>
  <c r="H37" i="2"/>
  <c r="L109" i="4" s="1"/>
  <c r="K109" s="1"/>
  <c r="H38" i="2"/>
  <c r="L110" i="4" s="1"/>
  <c r="K110" s="1"/>
  <c r="H39" i="2"/>
  <c r="L111" i="4" s="1"/>
  <c r="K111" s="1"/>
  <c r="H40" i="2"/>
  <c r="L112" i="4" s="1"/>
  <c r="K112" s="1"/>
  <c r="H41" i="2"/>
  <c r="L113" i="4" s="1"/>
  <c r="K113" s="1"/>
  <c r="H42" i="2"/>
  <c r="L114" i="4" s="1"/>
  <c r="K114" s="1"/>
  <c r="H43" i="2"/>
  <c r="L115" i="4" s="1"/>
  <c r="K115" s="1"/>
  <c r="H44" i="2"/>
  <c r="L116" i="4" s="1"/>
  <c r="K116" s="1"/>
  <c r="H45" i="2"/>
  <c r="L117" i="4" s="1"/>
  <c r="K117" s="1"/>
  <c r="H46" i="2"/>
  <c r="L118" i="4" s="1"/>
  <c r="K118" s="1"/>
  <c r="H47" i="2"/>
  <c r="L119" i="4" s="1"/>
  <c r="K119" s="1"/>
  <c r="H48" i="2"/>
  <c r="L120" i="4" s="1"/>
  <c r="K120" s="1"/>
  <c r="H49" i="2"/>
  <c r="L121" i="4" s="1"/>
  <c r="K121" s="1"/>
  <c r="H50" i="2"/>
  <c r="L122" i="4" s="1"/>
  <c r="K122" s="1"/>
  <c r="H51" i="2"/>
  <c r="L123" i="4" s="1"/>
  <c r="K123" s="1"/>
  <c r="H52" i="2"/>
  <c r="L124" i="4" s="1"/>
  <c r="K124" s="1"/>
  <c r="H53" i="2"/>
  <c r="L125" i="4" s="1"/>
  <c r="K125" s="1"/>
  <c r="H54" i="2"/>
  <c r="L126" i="4" s="1"/>
  <c r="K126" s="1"/>
  <c r="H55" i="2"/>
  <c r="L127" i="4" s="1"/>
  <c r="K127" s="1"/>
  <c r="H56" i="2"/>
  <c r="L128" i="4" s="1"/>
  <c r="K128" s="1"/>
  <c r="H57" i="2"/>
  <c r="L129" i="4" s="1"/>
  <c r="K129" s="1"/>
  <c r="H60" i="2"/>
  <c r="L132" i="4" s="1"/>
  <c r="K132" s="1"/>
  <c r="H61" i="2"/>
  <c r="L133" i="4" s="1"/>
  <c r="K133" s="1"/>
  <c r="H65" i="2"/>
  <c r="L137" i="4" s="1"/>
  <c r="K137" s="1"/>
  <c r="H68" i="2"/>
  <c r="L140" i="4" s="1"/>
  <c r="K140" s="1"/>
  <c r="H76" i="2"/>
  <c r="L148" i="4" s="1"/>
  <c r="K148" s="1"/>
  <c r="H80" i="2"/>
  <c r="L152" i="4" s="1"/>
  <c r="K152" s="1"/>
  <c r="H82" i="2"/>
  <c r="L154" i="4" s="1"/>
  <c r="K154" s="1"/>
  <c r="H88" i="2"/>
  <c r="L160" i="4" s="1"/>
  <c r="K160" s="1"/>
  <c r="H92" i="2"/>
  <c r="L164" i="4" s="1"/>
  <c r="K164" s="1"/>
  <c r="H97" i="2"/>
  <c r="L169" i="4" s="1"/>
  <c r="K169" s="1"/>
  <c r="H100" i="2"/>
  <c r="L173" i="4" s="1"/>
  <c r="K173" s="1"/>
  <c r="H104" i="2"/>
  <c r="L177" i="4" s="1"/>
  <c r="K177" s="1"/>
  <c r="H112" i="2"/>
  <c r="L185" i="4" s="1"/>
  <c r="K185" s="1"/>
  <c r="H116" i="2"/>
  <c r="L189" i="4" s="1"/>
  <c r="K189" s="1"/>
  <c r="H120" i="2"/>
  <c r="L193" i="4" s="1"/>
  <c r="K193" s="1"/>
  <c r="H128" i="2"/>
  <c r="L201" i="4" s="1"/>
  <c r="K201" s="1"/>
  <c r="H129" i="2"/>
  <c r="L202" i="4" s="1"/>
  <c r="K202" s="1"/>
  <c r="H132" i="2"/>
  <c r="H140"/>
  <c r="L208" i="4" s="1"/>
  <c r="K208" s="1"/>
  <c r="H144" i="2"/>
  <c r="L212" i="4" s="1"/>
  <c r="K212" s="1"/>
  <c r="H152" i="2"/>
  <c r="L221" i="4" s="1"/>
  <c r="K221" s="1"/>
  <c r="H156" i="2"/>
  <c r="L225" i="4" s="1"/>
  <c r="K225" s="1"/>
  <c r="H157" i="2"/>
  <c r="L226" i="4" s="1"/>
  <c r="K226" s="1"/>
  <c r="H160" i="2"/>
  <c r="L229" i="4" s="1"/>
  <c r="K229" s="1"/>
  <c r="H164" i="2"/>
  <c r="L233" i="4" s="1"/>
  <c r="K233" s="1"/>
  <c r="H168" i="2"/>
  <c r="L237" i="4" s="1"/>
  <c r="K237" s="1"/>
  <c r="H176" i="2"/>
  <c r="L240" i="4" s="1"/>
  <c r="K240" s="1"/>
  <c r="H184" i="2"/>
  <c r="L248" i="4" s="1"/>
  <c r="K248" s="1"/>
  <c r="H192" i="2"/>
  <c r="L256" i="4" s="1"/>
  <c r="K256" s="1"/>
  <c r="H200" i="2"/>
  <c r="L264" i="4" s="1"/>
  <c r="K264" s="1"/>
  <c r="H212" i="2"/>
  <c r="L276" i="4" s="1"/>
  <c r="K276" s="1"/>
  <c r="H220" i="2"/>
  <c r="L284" i="4" s="1"/>
  <c r="K284" s="1"/>
  <c r="H228" i="2"/>
  <c r="L292" i="4" s="1"/>
  <c r="K292" s="1"/>
  <c r="H236" i="2"/>
  <c r="L300" i="4" s="1"/>
  <c r="K300" s="1"/>
  <c r="H237" i="2"/>
  <c r="L301" i="4" s="1"/>
  <c r="K301" s="1"/>
  <c r="H244" i="2"/>
  <c r="L309" i="4" s="1"/>
  <c r="K309" s="1"/>
  <c r="H252" i="2"/>
  <c r="L317" i="4" s="1"/>
  <c r="K317" s="1"/>
  <c r="H260" i="2"/>
  <c r="L325" i="4" s="1"/>
  <c r="K325" s="1"/>
  <c r="H268" i="2"/>
  <c r="L333" i="4" s="1"/>
  <c r="K333" s="1"/>
  <c r="H272" i="2"/>
  <c r="L337" i="4" s="1"/>
  <c r="K337" s="1"/>
  <c r="H280" i="2"/>
  <c r="L345" i="4" s="1"/>
  <c r="K345" s="1"/>
  <c r="H288" i="2"/>
  <c r="L353" i="4" s="1"/>
  <c r="K353" s="1"/>
  <c r="H296" i="2"/>
  <c r="L361" i="4" s="1"/>
  <c r="K361" s="1"/>
  <c r="H312" i="2"/>
  <c r="L377" i="4" s="1"/>
  <c r="K377" s="1"/>
  <c r="H320" i="2"/>
  <c r="L385" i="4" s="1"/>
  <c r="K385" s="1"/>
  <c r="H340" i="2"/>
  <c r="L405" i="4" s="1"/>
  <c r="K405" s="1"/>
  <c r="H348" i="2"/>
  <c r="L413" i="4" s="1"/>
  <c r="K413" s="1"/>
  <c r="H356" i="2"/>
  <c r="L421" i="4" s="1"/>
  <c r="K421" s="1"/>
  <c r="H364" i="2"/>
  <c r="L428" i="4" s="1"/>
  <c r="K428" s="1"/>
  <c r="H365" i="2"/>
  <c r="L429" i="4" s="1"/>
  <c r="K429" s="1"/>
  <c r="H380" i="2"/>
  <c r="L445" i="4" s="1"/>
  <c r="K445" s="1"/>
  <c r="H388" i="2"/>
  <c r="L453" i="4" s="1"/>
  <c r="K453" s="1"/>
  <c r="H394" i="2"/>
  <c r="L455" i="4" s="1"/>
  <c r="K455" s="1"/>
  <c r="H400" i="2"/>
  <c r="L461" i="4" s="1"/>
  <c r="K461" s="1"/>
  <c r="H408" i="2"/>
  <c r="L31" i="4" s="1"/>
  <c r="K31" s="1"/>
  <c r="H424" i="2"/>
  <c r="L42" i="4" s="1"/>
  <c r="K42" s="1"/>
  <c r="H432" i="2"/>
  <c r="L473" i="4" s="1"/>
  <c r="K473" s="1"/>
  <c r="H440" i="2"/>
  <c r="L48" i="4" s="1"/>
  <c r="K48" s="1"/>
  <c r="H448" i="2"/>
  <c r="L54" i="4" s="1"/>
  <c r="K54" s="1"/>
  <c r="H460" i="2"/>
  <c r="L65" i="4" s="1"/>
  <c r="K65" s="1"/>
  <c r="H468" i="2"/>
  <c r="L72" i="4" s="1"/>
  <c r="K72" s="1"/>
  <c r="E5" i="2" l="1"/>
  <c r="I9" i="4"/>
  <c r="I482" s="1"/>
  <c r="H9"/>
  <c r="H482" s="1"/>
  <c r="E135" i="2"/>
  <c r="E26"/>
  <c r="E51"/>
  <c r="E67"/>
  <c r="E63"/>
  <c r="E59"/>
  <c r="E55"/>
  <c r="E47"/>
  <c r="E43"/>
  <c r="E39"/>
  <c r="E35"/>
  <c r="E31"/>
  <c r="E27"/>
  <c r="E23"/>
  <c r="E19"/>
  <c r="E15"/>
  <c r="E11"/>
  <c r="E7"/>
  <c r="E463"/>
  <c r="E443"/>
  <c r="E431"/>
  <c r="E423"/>
  <c r="E415"/>
  <c r="E407"/>
  <c r="E399"/>
  <c r="E391"/>
  <c r="E375"/>
  <c r="E367"/>
  <c r="E359"/>
  <c r="E347"/>
  <c r="E339"/>
  <c r="E331"/>
  <c r="E319"/>
  <c r="E311"/>
  <c r="E303"/>
  <c r="E295"/>
  <c r="E287"/>
  <c r="E279"/>
  <c r="E271"/>
  <c r="E263"/>
  <c r="E255"/>
  <c r="E247"/>
  <c r="E239"/>
  <c r="E231"/>
  <c r="E223"/>
  <c r="E219"/>
  <c r="E211"/>
  <c r="E203"/>
  <c r="E195"/>
  <c r="E187"/>
  <c r="E175"/>
  <c r="E171"/>
  <c r="E163"/>
  <c r="E155"/>
  <c r="E147"/>
  <c r="E139"/>
  <c r="E131"/>
  <c r="E123"/>
  <c r="E119"/>
  <c r="E111"/>
  <c r="E107"/>
  <c r="E103"/>
  <c r="E99"/>
  <c r="E95"/>
  <c r="E91"/>
  <c r="E87"/>
  <c r="E83"/>
  <c r="E79"/>
  <c r="E75"/>
  <c r="E71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467"/>
  <c r="E455"/>
  <c r="E447"/>
  <c r="E435"/>
  <c r="E419"/>
  <c r="E411"/>
  <c r="E403"/>
  <c r="E395"/>
  <c r="E387"/>
  <c r="E383"/>
  <c r="E379"/>
  <c r="E371"/>
  <c r="E363"/>
  <c r="E355"/>
  <c r="E351"/>
  <c r="E343"/>
  <c r="E335"/>
  <c r="E327"/>
  <c r="E323"/>
  <c r="E315"/>
  <c r="E307"/>
  <c r="E299"/>
  <c r="E291"/>
  <c r="E283"/>
  <c r="E275"/>
  <c r="E267"/>
  <c r="E259"/>
  <c r="E251"/>
  <c r="E243"/>
  <c r="E235"/>
  <c r="E227"/>
  <c r="E215"/>
  <c r="E207"/>
  <c r="E199"/>
  <c r="E191"/>
  <c r="E183"/>
  <c r="E179"/>
  <c r="E167"/>
  <c r="E159"/>
  <c r="E151"/>
  <c r="E143"/>
  <c r="E127"/>
  <c r="E115"/>
  <c r="E469"/>
  <c r="E465"/>
  <c r="E457"/>
  <c r="E453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1"/>
  <c r="E461"/>
  <c r="E471"/>
  <c r="E459"/>
  <c r="E451"/>
  <c r="E439"/>
  <c r="E427"/>
  <c r="E472"/>
  <c r="E468"/>
  <c r="E464"/>
  <c r="E460"/>
  <c r="E456"/>
  <c r="E452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2"/>
  <c r="E58"/>
  <c r="E54"/>
  <c r="E50"/>
  <c r="E46"/>
  <c r="E42"/>
  <c r="E38"/>
  <c r="E34"/>
  <c r="E30"/>
  <c r="E22"/>
  <c r="E18"/>
  <c r="E14"/>
  <c r="E10"/>
  <c r="E6"/>
  <c r="E65"/>
  <c r="E57"/>
  <c r="E53"/>
  <c r="E49"/>
  <c r="E45"/>
  <c r="E41"/>
  <c r="E37"/>
  <c r="E33"/>
  <c r="E29"/>
  <c r="E25"/>
  <c r="E21"/>
  <c r="E17"/>
  <c r="E13"/>
  <c r="E9"/>
  <c r="E64"/>
  <c r="E60"/>
  <c r="E56"/>
  <c r="E52"/>
  <c r="E48"/>
  <c r="E44"/>
  <c r="E40"/>
  <c r="E36"/>
  <c r="E32"/>
  <c r="E28"/>
  <c r="E24"/>
  <c r="E20"/>
  <c r="E16"/>
  <c r="E12"/>
  <c r="E8"/>
  <c r="J9" i="4" l="1"/>
  <c r="J482" s="1"/>
  <c r="N9"/>
  <c r="N482"/>
  <c r="I17" i="2"/>
  <c r="I18"/>
  <c r="I19"/>
  <c r="I20"/>
  <c r="I22" l="1"/>
  <c r="I23"/>
  <c r="I24"/>
  <c r="E34" i="7"/>
  <c r="L9" i="4" l="1"/>
  <c r="L482" s="1"/>
  <c r="K9" l="1"/>
  <c r="K482" s="1"/>
  <c r="M9" l="1"/>
  <c r="M482" l="1"/>
  <c r="I25" i="2" l="1"/>
  <c r="I26"/>
  <c r="I27"/>
  <c r="I28"/>
  <c r="I29"/>
  <c r="I30"/>
  <c r="I6" l="1"/>
  <c r="I7"/>
  <c r="I8"/>
  <c r="I9"/>
  <c r="I10"/>
  <c r="I11"/>
  <c r="I12"/>
  <c r="I13"/>
  <c r="I14"/>
  <c r="I15"/>
  <c r="I1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5"/>
</calcChain>
</file>

<file path=xl/sharedStrings.xml><?xml version="1.0" encoding="utf-8"?>
<sst xmlns="http://schemas.openxmlformats.org/spreadsheetml/2006/main" count="3881" uniqueCount="627">
  <si>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</si>
  <si>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</si>
  <si>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</si>
  <si>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</si>
  <si>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</si>
  <si>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</si>
  <si>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</si>
  <si>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</si>
  <si>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</si>
  <si>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</si>
  <si>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</si>
  <si>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</si>
  <si>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</si>
  <si>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</si>
  <si>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</si>
  <si>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</si>
  <si>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</si>
  <si>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</si>
  <si>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</si>
  <si>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</si>
  <si>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</si>
  <si>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</si>
  <si>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</si>
  <si>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</si>
  <si>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</si>
  <si>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</si>
  <si>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</si>
  <si>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</si>
  <si>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</si>
  <si>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</si>
  <si>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</si>
  <si>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</si>
  <si>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</si>
  <si>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</si>
  <si>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</si>
  <si>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</si>
  <si>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</si>
  <si>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</si>
  <si>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</si>
  <si>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</si>
  <si>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</si>
  <si>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</si>
  <si>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</si>
  <si>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</si>
  <si>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</si>
  <si>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</si>
  <si>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</si>
  <si>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</si>
  <si>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</si>
  <si>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</si>
  <si>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</si>
  <si>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</si>
  <si>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</si>
  <si>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</si>
  <si>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</si>
  <si>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</si>
  <si>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</si>
  <si>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</si>
  <si>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</si>
  <si>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</si>
  <si>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</si>
  <si>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</si>
  <si>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</si>
  <si>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</si>
  <si>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</si>
  <si>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</si>
  <si>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</si>
  <si>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</si>
  <si>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</si>
  <si>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</si>
  <si>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</si>
  <si>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</si>
  <si>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</si>
  <si>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</si>
  <si>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</si>
  <si>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</si>
  <si>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</si>
  <si>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</si>
  <si>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</si>
  <si>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</si>
  <si>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</si>
  <si>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</si>
  <si>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</si>
  <si>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</si>
  <si>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</si>
  <si>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</si>
  <si>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</si>
  <si>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</si>
  <si>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</si>
  <si>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</si>
  <si>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</si>
  <si>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</si>
  <si>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</si>
  <si>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</si>
  <si>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</si>
  <si>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</si>
  <si>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</si>
  <si>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</si>
  <si>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</si>
  <si>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</si>
  <si>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</si>
  <si>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</si>
  <si>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</si>
  <si>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</si>
  <si>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</si>
  <si>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</si>
  <si>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</si>
  <si>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</si>
  <si>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</si>
  <si>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</si>
  <si>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</si>
  <si>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</si>
  <si>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</si>
  <si>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</si>
  <si>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</si>
  <si>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</si>
  <si>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</si>
  <si>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</si>
  <si>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</si>
  <si>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</si>
  <si>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</si>
  <si>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</si>
  <si>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</si>
  <si>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</si>
  <si>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</si>
  <si>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</si>
  <si>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</si>
  <si>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</si>
  <si>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</si>
  <si>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</si>
  <si>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</si>
  <si>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</si>
  <si>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</si>
  <si>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</si>
  <si>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</si>
  <si>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</si>
  <si>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</si>
  <si>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</si>
  <si>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</si>
  <si>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</si>
  <si>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</si>
  <si>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</si>
  <si>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</si>
  <si>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</si>
  <si>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</si>
  <si>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</si>
  <si>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</si>
  <si>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</si>
  <si>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</si>
  <si>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</si>
  <si>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</si>
  <si>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</si>
  <si>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</si>
  <si>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</si>
  <si>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</si>
  <si>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</si>
  <si>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</si>
  <si>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</si>
  <si>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</si>
  <si>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</si>
  <si>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</si>
  <si>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</si>
  <si>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</si>
  <si>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</si>
  <si>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</si>
  <si>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</si>
  <si>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</si>
  <si>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</si>
  <si>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</si>
  <si>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</si>
  <si>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</si>
  <si>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</si>
  <si>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</si>
  <si>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</si>
  <si>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</si>
  <si>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</si>
  <si>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</si>
  <si>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</si>
  <si>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</si>
  <si>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</si>
  <si>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</si>
  <si>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</si>
  <si>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</si>
  <si>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</si>
  <si>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</si>
  <si>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</si>
  <si>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</si>
  <si>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</si>
  <si>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</si>
  <si>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</si>
  <si>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</si>
  <si>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</si>
  <si>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</si>
  <si>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</si>
  <si>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</si>
  <si>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</si>
  <si>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</si>
  <si>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</si>
  <si>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</si>
  <si>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</si>
  <si>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</si>
  <si>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</si>
  <si>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</si>
  <si>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</si>
  <si>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</si>
  <si>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</si>
  <si>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</si>
  <si>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</si>
  <si>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</si>
  <si>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</si>
  <si>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</si>
  <si>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</si>
  <si>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</si>
  <si>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</si>
  <si>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</si>
  <si>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</si>
  <si>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</si>
  <si>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</si>
  <si>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</si>
  <si>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</si>
  <si>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</si>
  <si>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</si>
  <si>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</si>
  <si>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</si>
  <si>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</si>
  <si>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</si>
  <si>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</si>
  <si>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</si>
  <si>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</si>
  <si>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</si>
  <si>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</si>
  <si>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</si>
  <si>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</si>
  <si>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</si>
  <si>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</si>
  <si>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</si>
  <si>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</si>
  <si>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</si>
  <si>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</si>
  <si>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</si>
  <si>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</si>
  <si>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</si>
  <si>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</si>
  <si>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</si>
  <si>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</si>
  <si>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</si>
  <si>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</si>
  <si>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</si>
  <si>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</si>
  <si>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</si>
  <si>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</si>
  <si>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</si>
  <si>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</si>
  <si>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</si>
  <si>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</si>
  <si>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</si>
  <si>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</si>
  <si>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</si>
  <si>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</si>
  <si>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</si>
  <si>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</si>
  <si>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</si>
  <si>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</si>
  <si>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</si>
  <si>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</si>
  <si>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</si>
  <si>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</si>
  <si>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</si>
  <si>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</si>
  <si>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</si>
  <si>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</si>
  <si>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</si>
  <si>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</si>
  <si>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</si>
  <si>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</si>
  <si>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</si>
  <si>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</si>
  <si>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</si>
  <si>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</si>
  <si>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</si>
  <si>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</si>
  <si>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</si>
  <si>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</si>
  <si>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</si>
  <si>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</si>
  <si>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</si>
  <si>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</si>
  <si>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</si>
  <si>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</si>
  <si>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</si>
  <si>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</si>
  <si>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</si>
  <si>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</si>
  <si>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</si>
  <si>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</si>
  <si>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</si>
  <si>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</si>
  <si>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</si>
  <si>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</si>
  <si>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</si>
  <si>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</si>
  <si>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</si>
  <si>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</si>
  <si>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</si>
  <si>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</si>
  <si>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</si>
  <si>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</si>
  <si>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</si>
  <si>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</si>
  <si>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</si>
  <si>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</si>
  <si>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</si>
  <si>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</si>
  <si>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</si>
  <si>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</si>
  <si>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</si>
  <si>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</si>
  <si>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</si>
  <si>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</si>
  <si>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</si>
  <si>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</si>
  <si>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</si>
  <si>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</si>
  <si>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</si>
  <si>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</si>
  <si>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</si>
  <si>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</si>
  <si>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</si>
  <si>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</si>
  <si>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</si>
  <si>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</si>
  <si>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</si>
  <si>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</si>
  <si>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</si>
  <si>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</si>
  <si>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</si>
  <si>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</si>
  <si>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</si>
  <si>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</si>
  <si>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</si>
  <si>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</si>
  <si>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</si>
  <si>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</si>
  <si>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</si>
  <si>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</si>
  <si>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</si>
  <si>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</si>
  <si>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</si>
  <si>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</si>
  <si>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</si>
  <si>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</si>
  <si>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</si>
  <si>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</si>
  <si>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</si>
  <si>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</si>
  <si>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</si>
  <si>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</si>
  <si>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</si>
  <si>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</si>
  <si>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</si>
  <si>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</si>
  <si>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</si>
  <si>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</si>
  <si>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</si>
  <si>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</si>
  <si>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</si>
  <si>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</si>
  <si>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</si>
  <si>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</si>
  <si>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</si>
  <si>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</si>
  <si>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</si>
  <si>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</si>
  <si>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</si>
  <si>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</si>
  <si>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</si>
  <si>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</si>
  <si>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</si>
  <si>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</si>
  <si>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</si>
  <si>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</si>
  <si>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</si>
  <si>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</si>
  <si>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</si>
  <si>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</si>
  <si>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</si>
  <si>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</si>
  <si>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</si>
  <si>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</si>
  <si>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</si>
  <si>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</si>
  <si>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</si>
  <si>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</si>
  <si>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</si>
  <si>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</si>
  <si>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</si>
  <si>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</si>
  <si>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</si>
  <si>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</si>
  <si>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</si>
  <si>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</si>
  <si>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</si>
  <si>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</si>
  <si>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</si>
  <si>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</si>
  <si>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</si>
  <si>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</si>
  <si>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</si>
  <si>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</si>
  <si>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</si>
  <si>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</si>
  <si>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</si>
  <si>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</si>
  <si>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</si>
  <si>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</si>
  <si>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</si>
  <si>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</si>
  <si>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</si>
  <si>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</si>
  <si>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</si>
  <si>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</si>
  <si>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</si>
  <si>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</si>
  <si>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</si>
  <si>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</si>
  <si>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</si>
  <si>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</si>
  <si>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</si>
  <si>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</si>
  <si>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</si>
  <si>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</si>
  <si>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</si>
  <si>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</si>
  <si>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</si>
  <si>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</si>
  <si>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</si>
  <si>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</si>
  <si>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</si>
  <si>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</si>
  <si>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</si>
  <si>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</si>
  <si>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</si>
  <si>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</si>
  <si>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</si>
  <si>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</si>
  <si>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</si>
  <si>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</si>
  <si>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</si>
  <si>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</si>
  <si>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</si>
  <si>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</si>
  <si>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</si>
  <si>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</si>
  <si>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</si>
  <si>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</si>
  <si>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</si>
  <si>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</si>
  <si>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</si>
  <si>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</si>
  <si>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</si>
  <si>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</si>
  <si>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</si>
  <si>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</si>
  <si>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</si>
  <si>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</si>
  <si>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</si>
  <si>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</si>
  <si>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</si>
  <si>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</si>
  <si>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</si>
  <si>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</si>
  <si>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</si>
  <si>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</si>
  <si>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</si>
  <si>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</si>
  <si>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</si>
  <si>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</si>
  <si>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</si>
  <si>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</si>
  <si>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</si>
  <si>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</si>
  <si>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</si>
  <si>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</si>
  <si>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</si>
  <si>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</si>
  <si>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</si>
  <si>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</si>
  <si>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</si>
  <si>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</si>
  <si>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</si>
  <si>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</si>
  <si>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</si>
  <si>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</si>
  <si>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</si>
  <si>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</si>
  <si>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</si>
  <si>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</si>
  <si>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</si>
  <si>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</si>
  <si>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</si>
  <si>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</si>
  <si>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</si>
  <si>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</si>
  <si>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</si>
  <si>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</si>
  <si>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</si>
  <si>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</si>
  <si>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</si>
  <si>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</si>
  <si>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</si>
  <si>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</si>
  <si>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</si>
  <si>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</si>
  <si>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</si>
  <si>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</si>
  <si>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</si>
  <si>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</si>
  <si>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</si>
  <si>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</si>
  <si>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</si>
  <si>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</si>
  <si>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</si>
  <si>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</si>
  <si>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</si>
  <si>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</si>
  <si>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</si>
  <si>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</si>
  <si>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</si>
  <si>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</si>
  <si>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</si>
  <si>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</si>
  <si>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</si>
  <si>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</si>
  <si>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</si>
  <si>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</si>
  <si>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</si>
  <si>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</si>
  <si>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</si>
  <si>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</si>
  <si>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</si>
  <si>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</si>
  <si>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</si>
  <si>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</si>
  <si>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</si>
  <si>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</si>
  <si>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</si>
  <si>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</si>
  <si>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</si>
  <si>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</si>
  <si>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</si>
  <si>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</si>
  <si>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</si>
  <si>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</si>
  <si>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</si>
  <si>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</si>
  <si>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</si>
  <si>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</si>
  <si>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</si>
  <si>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</si>
  <si>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</si>
  <si>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</si>
  <si>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</si>
  <si>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</si>
  <si>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</si>
  <si>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</si>
  <si>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</si>
  <si>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</si>
  <si>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</si>
  <si>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</si>
  <si>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</si>
  <si>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</si>
  <si>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</si>
  <si>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</si>
  <si>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</si>
  <si>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</si>
  <si>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</si>
  <si>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</si>
  <si>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</si>
  <si>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</si>
  <si>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</si>
  <si>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</si>
  <si>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</si>
  <si>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</si>
  <si>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</si>
  <si>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</si>
  <si>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</si>
  <si>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</si>
  <si>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</si>
  <si>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</si>
  <si>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</si>
  <si>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</si>
  <si>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</si>
  <si>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</si>
  <si>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</si>
  <si>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</si>
  <si>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</si>
  <si>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</si>
  <si>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</si>
  <si>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</si>
  <si>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</si>
  <si>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</si>
  <si>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DISET- DIV. DE SAUDE OCUPAC. E SEG.TRAB.</t>
  </si>
  <si>
    <t>DISOL I - DIVISAO DE SOLIDOS I</t>
  </si>
  <si>
    <t>POLYANA KARINE G BARREIROS</t>
  </si>
  <si>
    <t>SIMONE CARLA ALVES PEREIRA</t>
  </si>
  <si>
    <t>DESLIGADO</t>
  </si>
  <si>
    <t>DIVISAO DE GARANTIA DE QUALIDADE</t>
  </si>
  <si>
    <t>DIVEN- DIVISAO DE VENDAS</t>
  </si>
  <si>
    <t>DIFIN- DIVISAO FINANCEIRA</t>
  </si>
  <si>
    <t>SARA MEDEIROS C CABRAL</t>
  </si>
  <si>
    <t>PESSOAL A DISPOSICAO/BENEFICIO</t>
  </si>
  <si>
    <t>FARMACIA CARUARU II</t>
  </si>
  <si>
    <t>BETY ANNE DE A SENNA</t>
  </si>
  <si>
    <t>DISEG - DIVISAO DE SERVICOS GERAIS</t>
  </si>
  <si>
    <t>COAUD - COORDENADORIA DE AUDITORIA INTER</t>
  </si>
  <si>
    <t>DICCP- DIVISAO DE CONTABILIDADE E CUSTOS</t>
  </si>
  <si>
    <t>Início: 01/02/2023</t>
  </si>
  <si>
    <t>Pagamento: 30/01/2023</t>
  </si>
  <si>
    <t>COSUP - COORDENADORIA DE SUPRIMENTOS</t>
  </si>
  <si>
    <t>DIFAT- DIVISAO DE FATURAMENTO</t>
  </si>
  <si>
    <t>SUCOM- SUPERITENDENCIA COMERCIAL</t>
  </si>
  <si>
    <t>COFAR- COORDENADORIA DE FARMACIAS</t>
  </si>
  <si>
    <t>FÉRIAS FEVEREIRO</t>
  </si>
  <si>
    <t>RESUMO DA FOLHA DE FEVEREIRO/2023</t>
  </si>
  <si>
    <t>07.03.2023</t>
  </si>
  <si>
    <t>Processo : 00001 - CELETISTA/ESTAGIARIO     Período : 202302     Pagamento : 01     Roteiro : FOL</t>
  </si>
  <si>
    <t>Processo : 00001 - CELETISTA/ESTAGIARIO     Período : 202302     Pagamento : 01     Roteiro : ADI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</si>
</sst>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73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8"/>
      <name val="Calibri"/>
      <family val="2"/>
    </font>
    <font>
      <b/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482">
    <xf numFmtId="0" fontId="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4" applyNumberFormat="0" applyAlignment="0" applyProtection="0"/>
    <xf numFmtId="0" fontId="49" fillId="6" borderId="5" applyNumberFormat="0" applyAlignment="0" applyProtection="0"/>
    <xf numFmtId="0" fontId="50" fillId="6" borderId="4" applyNumberFormat="0" applyAlignment="0" applyProtection="0"/>
    <xf numFmtId="0" fontId="51" fillId="0" borderId="6" applyNumberFormat="0" applyFill="0" applyAlignment="0" applyProtection="0"/>
    <xf numFmtId="0" fontId="52" fillId="7" borderId="7" applyNumberFormat="0" applyAlignment="0" applyProtection="0"/>
    <xf numFmtId="0" fontId="53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6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6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14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7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10" borderId="0" applyNumberFormat="0" applyBorder="0" applyAlignment="0" applyProtection="0"/>
    <xf numFmtId="0" fontId="5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3" fillId="30" borderId="0" applyNumberFormat="0" applyBorder="0" applyAlignment="0" applyProtection="0"/>
    <xf numFmtId="0" fontId="23" fillId="8" borderId="8" applyNumberFormat="0" applyFont="0" applyAlignment="0" applyProtection="0"/>
    <xf numFmtId="0" fontId="23" fillId="15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27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30" borderId="0" applyNumberFormat="0" applyBorder="0" applyAlignment="0" applyProtection="0"/>
    <xf numFmtId="0" fontId="22" fillId="8" borderId="8" applyNumberFormat="0" applyFont="0" applyAlignment="0" applyProtection="0"/>
    <xf numFmtId="0" fontId="22" fillId="15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61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62" fillId="0" borderId="0" applyNumberFormat="0" applyFill="0" applyBorder="0" applyAlignment="0" applyProtection="0"/>
    <xf numFmtId="0" fontId="63" fillId="4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7" fillId="0" borderId="0" applyNumberFormat="0" applyFill="0" applyBorder="0" applyAlignment="0" applyProtection="0"/>
    <xf numFmtId="0" fontId="13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65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7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9" fillId="0" borderId="0" xfId="0" applyFont="1"/>
    <xf numFmtId="0" fontId="59" fillId="0" borderId="0" xfId="0" applyFont="1" applyAlignment="1">
      <alignment horizontal="center" vertical="center" wrapText="1"/>
    </xf>
    <xf numFmtId="0" fontId="59" fillId="33" borderId="10" xfId="0" applyFont="1" applyFill="1" applyBorder="1" applyAlignment="1">
      <alignment horizontal="center" vertical="center" wrapText="1"/>
    </xf>
    <xf numFmtId="43" fontId="59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7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7" fillId="0" borderId="0" xfId="0" applyNumberFormat="1" applyFont="1" applyFill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7" fillId="0" borderId="0" xfId="0" applyFont="1" applyFill="1" applyAlignment="1">
      <alignment horizontal="center"/>
    </xf>
    <xf numFmtId="43" fontId="57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57" fillId="0" borderId="0" xfId="12560" applyNumberFormat="1" applyFill="1" applyBorder="1" applyAlignment="1">
      <alignment horizontal="center"/>
    </xf>
    <xf numFmtId="0" fontId="0" fillId="0" borderId="0" xfId="0" applyBorder="1" applyAlignment="1"/>
    <xf numFmtId="0" fontId="57" fillId="0" borderId="10" xfId="0" applyFont="1" applyBorder="1" applyAlignment="1">
      <alignment horizontal="center"/>
    </xf>
    <xf numFmtId="0" fontId="57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7" fillId="0" borderId="10" xfId="0" applyFont="1" applyBorder="1" applyAlignment="1">
      <alignment horizontal="left"/>
    </xf>
    <xf numFmtId="0" fontId="64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7" fillId="0" borderId="0" xfId="1596" applyNumberFormat="1" applyAlignment="1">
      <alignment horizontal="right"/>
    </xf>
    <xf numFmtId="43" fontId="57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43" fontId="57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6" fillId="0" borderId="10" xfId="50303" applyFont="1" applyBorder="1" applyAlignment="1">
      <alignment horizontal="center"/>
    </xf>
    <xf numFmtId="0" fontId="66" fillId="0" borderId="10" xfId="50303" applyFont="1" applyBorder="1"/>
    <xf numFmtId="0" fontId="68" fillId="0" borderId="0" xfId="0" applyFont="1" applyFill="1" applyBorder="1"/>
    <xf numFmtId="43" fontId="57" fillId="0" borderId="0" xfId="3161" applyNumberFormat="1" applyFont="1" applyFill="1" applyBorder="1" applyAlignment="1">
      <alignment horizontal="center"/>
    </xf>
    <xf numFmtId="43" fontId="57" fillId="0" borderId="0" xfId="1596" applyNumberFormat="1" applyAlignment="1">
      <alignment horizontal="center"/>
    </xf>
    <xf numFmtId="0" fontId="57" fillId="0" borderId="0" xfId="0" applyFont="1" applyBorder="1"/>
    <xf numFmtId="43" fontId="57" fillId="0" borderId="0" xfId="1596" applyNumberFormat="1" applyFont="1" applyBorder="1" applyAlignment="1">
      <alignment horizontal="right"/>
    </xf>
    <xf numFmtId="43" fontId="57" fillId="0" borderId="0" xfId="1596" applyNumberFormat="1" applyBorder="1" applyAlignment="1">
      <alignment horizontal="right"/>
    </xf>
    <xf numFmtId="0" fontId="57" fillId="0" borderId="0" xfId="0" applyFont="1" applyFill="1"/>
    <xf numFmtId="0" fontId="66" fillId="0" borderId="10" xfId="50412" applyFont="1" applyBorder="1" applyAlignment="1">
      <alignment horizontal="center"/>
    </xf>
    <xf numFmtId="0" fontId="66" fillId="0" borderId="10" xfId="50412" applyFont="1" applyBorder="1"/>
    <xf numFmtId="0" fontId="66" fillId="0" borderId="10" xfId="50426" applyFont="1" applyFill="1" applyBorder="1" applyAlignment="1">
      <alignment horizontal="center"/>
    </xf>
    <xf numFmtId="0" fontId="66" fillId="0" borderId="10" xfId="50426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/>
    <xf numFmtId="14" fontId="0" fillId="0" borderId="0" xfId="0" applyNumberFormat="1" applyAlignment="1">
      <alignment horizontal="center"/>
    </xf>
    <xf numFmtId="0" fontId="57" fillId="0" borderId="0" xfId="0" applyFont="1" applyAlignment="1">
      <alignment horizontal="center"/>
    </xf>
    <xf numFmtId="43" fontId="57" fillId="0" borderId="0" xfId="1596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59" fillId="0" borderId="10" xfId="0" applyFont="1" applyBorder="1" applyAlignment="1">
      <alignment horizontal="center"/>
    </xf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horizontal="right" vertical="center"/>
    </xf>
    <xf numFmtId="0" fontId="71" fillId="0" borderId="0" xfId="0" applyFont="1" applyAlignment="1">
      <alignment horizontal="center" vertical="center"/>
    </xf>
    <xf numFmtId="0" fontId="68" fillId="0" borderId="0" xfId="0" applyFont="1"/>
    <xf numFmtId="0" fontId="68" fillId="0" borderId="0" xfId="0" applyFont="1" applyAlignment="1">
      <alignment horizontal="center"/>
    </xf>
    <xf numFmtId="0" fontId="70" fillId="0" borderId="10" xfId="42" applyFont="1" applyFill="1" applyBorder="1" applyAlignment="1">
      <alignment horizontal="center"/>
    </xf>
    <xf numFmtId="0" fontId="68" fillId="0" borderId="10" xfId="0" applyFont="1" applyFill="1" applyBorder="1" applyAlignment="1">
      <alignment horizontal="center"/>
    </xf>
    <xf numFmtId="0" fontId="70" fillId="34" borderId="10" xfId="42" applyFont="1" applyFill="1" applyBorder="1" applyAlignment="1">
      <alignment horizontal="left"/>
    </xf>
    <xf numFmtId="164" fontId="70" fillId="0" borderId="10" xfId="42" applyNumberFormat="1" applyFont="1" applyFill="1" applyBorder="1" applyAlignment="1">
      <alignment horizontal="center"/>
    </xf>
    <xf numFmtId="0" fontId="69" fillId="0" borderId="10" xfId="42" applyFont="1" applyFill="1" applyBorder="1" applyAlignment="1">
      <alignment horizontal="center"/>
    </xf>
    <xf numFmtId="0" fontId="68" fillId="0" borderId="10" xfId="0" applyFont="1" applyBorder="1" applyAlignment="1">
      <alignment horizontal="center"/>
    </xf>
    <xf numFmtId="0" fontId="70" fillId="0" borderId="10" xfId="42" applyFont="1" applyBorder="1" applyAlignment="1">
      <alignment horizontal="center"/>
    </xf>
    <xf numFmtId="164" fontId="70" fillId="0" borderId="10" xfId="42" applyNumberFormat="1" applyFont="1" applyBorder="1" applyAlignment="1">
      <alignment horizontal="center"/>
    </xf>
    <xf numFmtId="0" fontId="69" fillId="0" borderId="10" xfId="42" applyFont="1" applyBorder="1" applyAlignment="1">
      <alignment horizontal="center"/>
    </xf>
    <xf numFmtId="0" fontId="69" fillId="0" borderId="10" xfId="0" applyFont="1" applyBorder="1" applyAlignment="1">
      <alignment horizontal="center" vertical="center"/>
    </xf>
    <xf numFmtId="0" fontId="72" fillId="0" borderId="0" xfId="0" applyFont="1"/>
  </cellXfs>
  <cellStyles count="5048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5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609600</xdr:colOff>
      <xdr:row>0</xdr:row>
      <xdr:rowOff>47914</xdr:rowOff>
    </xdr:from>
    <xdr:to>
      <xdr:col>11</xdr:col>
      <xdr:colOff>714375</xdr:colOff>
      <xdr:row>5</xdr:row>
      <xdr:rowOff>57150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52" r="55768"/>
        <a:stretch>
          <a:fillRect/>
        </a:stretch>
      </xdr:blipFill>
      <xdr:spPr bwMode="auto">
        <a:xfrm>
          <a:off x="10829925" y="47914"/>
          <a:ext cx="1257300" cy="7712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482"/>
  <sheetViews>
    <sheetView tabSelected="1" zoomScaleNormal="100" workbookViewId="0">
      <pane ySplit="8" topLeftCell="A9" activePane="bottomLeft" state="frozen"/>
      <selection pane="bottomLeft" activeCell="F421" sqref="F421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39" customWidth="1"/>
    <col min="9" max="9" width="16.85546875" style="39" customWidth="1"/>
    <col min="10" max="12" width="17.28515625" style="39" customWidth="1"/>
    <col min="13" max="13" width="31.7109375" style="1" hidden="1" customWidth="1"/>
    <col min="14" max="14" width="19.42578125" customWidth="1"/>
  </cols>
  <sheetData>
    <row r="2" spans="2:14" ht="12" customHeight="1">
      <c r="E2" s="71" t="s">
        <v>623</v>
      </c>
      <c r="F2" s="71"/>
      <c r="G2" s="71"/>
      <c r="H2" s="72"/>
      <c r="I2" s="72"/>
      <c r="K2" s="45"/>
    </row>
    <row r="3" spans="2:14" ht="12" customHeight="1">
      <c r="E3" s="71"/>
      <c r="F3" s="71"/>
      <c r="G3" s="71"/>
      <c r="H3" s="72"/>
      <c r="I3" s="72"/>
    </row>
    <row r="4" spans="2:14" ht="12" customHeight="1">
      <c r="E4" s="71"/>
      <c r="F4" s="71"/>
      <c r="G4" s="71"/>
      <c r="H4" s="72"/>
      <c r="I4" s="72"/>
    </row>
    <row r="7" spans="2:14">
      <c r="B7" s="15" t="s">
        <v>509</v>
      </c>
      <c r="L7" s="26" t="s">
        <v>624</v>
      </c>
    </row>
    <row r="8" spans="2:14" s="4" customFormat="1" ht="27">
      <c r="B8" s="5" t="s">
        <v>476</v>
      </c>
      <c r="C8" s="5" t="s">
        <v>449</v>
      </c>
      <c r="D8" s="5" t="s">
        <v>450</v>
      </c>
      <c r="E8" s="5" t="s">
        <v>451</v>
      </c>
      <c r="F8" s="5" t="s">
        <v>482</v>
      </c>
      <c r="G8" s="5" t="s">
        <v>452</v>
      </c>
      <c r="H8" s="6" t="s">
        <v>477</v>
      </c>
      <c r="I8" s="6" t="s">
        <v>478</v>
      </c>
      <c r="J8" s="6" t="s">
        <v>479</v>
      </c>
      <c r="K8" s="6" t="s">
        <v>480</v>
      </c>
      <c r="L8" s="6" t="s">
        <v>481</v>
      </c>
    </row>
    <row r="9" spans="2:14" s="23" customFormat="1">
      <c r="B9" s="16">
        <v>1</v>
      </c>
      <c r="C9" s="31">
        <v>2274</v>
      </c>
      <c r="D9" s="32" t="s">
        <v>122</v>
      </c>
      <c r="E9" s="16" t="str">
        <f>IFERROR(VLOOKUP(C9,SRA!B:T,8,0),"")</f>
        <v>COM</v>
      </c>
      <c r="F9" s="22" t="s">
        <v>483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16784.88</v>
      </c>
      <c r="J9" s="37">
        <f>IFERROR(VLOOKUP(C9,FEVEREIRO!B:F,3,0),"0,00")</f>
        <v>16784.88</v>
      </c>
      <c r="K9" s="12">
        <f t="shared" ref="K9:K71" si="0">J9-L9</f>
        <v>4385.5600000000013</v>
      </c>
      <c r="L9" s="37">
        <f>IFERROR(VLOOKUP(C9,FEVEREIRO!B:H,7,0),"0,00")</f>
        <v>12399.32</v>
      </c>
      <c r="M9" s="28" t="str">
        <f>IFERROR(VLOOKUP(C9,FÉRIAS!C:D,2,0),"")</f>
        <v/>
      </c>
      <c r="N9" s="23" t="str">
        <f>IFERROR(VLOOKUP(C9,Plan2!B:C,2,0),"")</f>
        <v/>
      </c>
    </row>
    <row r="10" spans="2:14" s="23" customFormat="1">
      <c r="B10" s="16">
        <f>B9+1</f>
        <v>2</v>
      </c>
      <c r="C10" s="31">
        <v>2280</v>
      </c>
      <c r="D10" s="32" t="s">
        <v>123</v>
      </c>
      <c r="E10" s="16" t="str">
        <f>IFERROR(VLOOKUP(C10,SRA!B:T,8,0),"")</f>
        <v>COM</v>
      </c>
      <c r="F10" s="22" t="s">
        <v>483</v>
      </c>
      <c r="G10" s="16" t="str">
        <f>IFERROR(VLOOKUP(C10,SRA!B:T,5,0),"")</f>
        <v>GERENTE ADM.</v>
      </c>
      <c r="H10" s="12">
        <f>IFERROR(VLOOKUP(C10,SRA!B:T,18,0),"")</f>
        <v>636.36</v>
      </c>
      <c r="I10" s="12">
        <f>IFERROR(VLOOKUP(C10,SRA!B:T,19,0),"")</f>
        <v>2545.4699999999998</v>
      </c>
      <c r="J10" s="37">
        <f>IFERROR(VLOOKUP(C10,FEVEREIRO!B:F,3,0),"0,00")</f>
        <v>3181.83</v>
      </c>
      <c r="K10" s="12">
        <f t="shared" si="0"/>
        <v>367.94000000000005</v>
      </c>
      <c r="L10" s="37">
        <f>IFERROR(VLOOKUP(C10,FEVEREIRO!B:H,7,0),"0,00")</f>
        <v>2813.89</v>
      </c>
      <c r="M10" s="28" t="str">
        <f>IFERROR(VLOOKUP(C10,FÉRIAS!C:D,2,0),"")</f>
        <v/>
      </c>
      <c r="N10" s="23" t="str">
        <f>IFERROR(VLOOKUP(C10,Plan2!B:C,2,0),"")</f>
        <v/>
      </c>
    </row>
    <row r="11" spans="2:14" s="23" customFormat="1">
      <c r="B11" s="16">
        <f t="shared" ref="B11:B73" si="1">B10+1</f>
        <v>3</v>
      </c>
      <c r="C11" s="31">
        <v>2291</v>
      </c>
      <c r="D11" s="32" t="s">
        <v>124</v>
      </c>
      <c r="E11" s="16" t="str">
        <f>IFERROR(VLOOKUP(C11,SRA!B:T,8,0),"")</f>
        <v>COM</v>
      </c>
      <c r="F11" s="22" t="s">
        <v>483</v>
      </c>
      <c r="G11" s="16" t="str">
        <f>IFERROR(VLOOKUP(C11,SRA!B:T,5,0),"")</f>
        <v>GESTOR DE DESENV.</v>
      </c>
      <c r="H11" s="12">
        <f>IFERROR(VLOOKUP(C11,SRA!B:T,18,0),"")</f>
        <v>881.12</v>
      </c>
      <c r="I11" s="12">
        <f>IFERROR(VLOOKUP(C11,SRA!B:T,19,0),"")</f>
        <v>3524.49</v>
      </c>
      <c r="J11" s="37">
        <f>IFERROR(VLOOKUP(C11,FEVEREIRO!B:F,3,0),"0,00")</f>
        <v>4405.6099999999997</v>
      </c>
      <c r="K11" s="12">
        <f t="shared" si="0"/>
        <v>1636.5099999999993</v>
      </c>
      <c r="L11" s="37">
        <f>IFERROR(VLOOKUP(C11,FEVEREIRO!B:H,7,0),"0,00")</f>
        <v>2769.1000000000004</v>
      </c>
      <c r="M11" s="28" t="str">
        <f>IFERROR(VLOOKUP(C11,FÉRIAS!C:D,2,0),"")</f>
        <v/>
      </c>
      <c r="N11" s="23" t="str">
        <f>IFERROR(VLOOKUP(C11,Plan2!B:C,2,0),"")</f>
        <v/>
      </c>
    </row>
    <row r="12" spans="2:14" s="23" customFormat="1">
      <c r="B12" s="16">
        <f t="shared" si="1"/>
        <v>4</v>
      </c>
      <c r="C12" s="31">
        <v>2295</v>
      </c>
      <c r="D12" s="32" t="s">
        <v>125</v>
      </c>
      <c r="E12" s="16" t="str">
        <f>IFERROR(VLOOKUP(C12,SRA!B:T,8,0),"")</f>
        <v>COM</v>
      </c>
      <c r="F12" s="22" t="s">
        <v>483</v>
      </c>
      <c r="G12" s="16" t="str">
        <f>IFERROR(VLOOKUP(C12,SRA!B:T,5,0),"")</f>
        <v>GESTOR DE DESENV.</v>
      </c>
      <c r="H12" s="12">
        <f>IFERROR(VLOOKUP(C12,SRA!B:T,18,0),"")</f>
        <v>881.12</v>
      </c>
      <c r="I12" s="12">
        <f>IFERROR(VLOOKUP(C12,SRA!B:T,19,0),"")</f>
        <v>3524.49</v>
      </c>
      <c r="J12" s="37">
        <f>IFERROR(VLOOKUP(C12,FEVEREIRO!B:F,3,0),"0,00")</f>
        <v>4405.6099999999997</v>
      </c>
      <c r="K12" s="12">
        <f t="shared" si="0"/>
        <v>699.51999999999953</v>
      </c>
      <c r="L12" s="37">
        <f>IFERROR(VLOOKUP(C12,FEVEREIRO!B:H,7,0),"0,00")</f>
        <v>3706.09</v>
      </c>
      <c r="M12" s="28" t="str">
        <f>IFERROR(VLOOKUP(C12,FÉRIAS!C:D,2,0),"")</f>
        <v/>
      </c>
      <c r="N12" s="23" t="str">
        <f>IFERROR(VLOOKUP(C12,Plan2!B:C,2,0),"")</f>
        <v/>
      </c>
    </row>
    <row r="13" spans="2:14" s="23" customFormat="1">
      <c r="B13" s="16">
        <f t="shared" si="1"/>
        <v>5</v>
      </c>
      <c r="C13" s="31">
        <v>2308</v>
      </c>
      <c r="D13" s="32" t="s">
        <v>126</v>
      </c>
      <c r="E13" s="16" t="str">
        <f>IFERROR(VLOOKUP(C13,SRA!B:T,8,0),"")</f>
        <v>COM</v>
      </c>
      <c r="F13" s="22" t="s">
        <v>483</v>
      </c>
      <c r="G13" s="16" t="str">
        <f>IFERROR(VLOOKUP(C13,SRA!B:T,5,0),"")</f>
        <v>GERENTE ADM.</v>
      </c>
      <c r="H13" s="12">
        <f>IFERROR(VLOOKUP(C13,SRA!B:T,18,0),"")</f>
        <v>636.36</v>
      </c>
      <c r="I13" s="12">
        <f>IFERROR(VLOOKUP(C13,SRA!B:T,19,0),"")</f>
        <v>2545.4699999999998</v>
      </c>
      <c r="J13" s="37">
        <f>IFERROR(VLOOKUP(C13,FEVEREIRO!B:F,3,0),"0,00")</f>
        <v>3181.83</v>
      </c>
      <c r="K13" s="12">
        <f t="shared" si="0"/>
        <v>866.79</v>
      </c>
      <c r="L13" s="37">
        <f>IFERROR(VLOOKUP(C13,FEVEREIRO!B:H,7,0),"0,00")</f>
        <v>2315.04</v>
      </c>
      <c r="M13" s="28" t="str">
        <f>IFERROR(VLOOKUP(C13,FÉRIAS!C:D,2,0),"")</f>
        <v/>
      </c>
      <c r="N13" s="23" t="str">
        <f>IFERROR(VLOOKUP(C13,Plan2!B:C,2,0),"")</f>
        <v/>
      </c>
    </row>
    <row r="14" spans="2:14" s="23" customFormat="1">
      <c r="B14" s="16">
        <f t="shared" si="1"/>
        <v>6</v>
      </c>
      <c r="C14" s="31">
        <v>2504</v>
      </c>
      <c r="D14" s="32" t="s">
        <v>156</v>
      </c>
      <c r="E14" s="16" t="str">
        <f>IFERROR(VLOOKUP(C14,SRA!B:T,8,0),"")</f>
        <v>COM</v>
      </c>
      <c r="F14" s="22" t="s">
        <v>483</v>
      </c>
      <c r="G14" s="16" t="str">
        <f>IFERROR(VLOOKUP(C14,SRA!B:T,5,0),"")</f>
        <v>GESTOR DE APOIO TEC.</v>
      </c>
      <c r="H14" s="12">
        <f>IFERROR(VLOOKUP(C14,SRA!B:T,18,0),"")</f>
        <v>293.70999999999998</v>
      </c>
      <c r="I14" s="12">
        <f>IFERROR(VLOOKUP(C14,SRA!B:T,19,0),"")</f>
        <v>1174.82</v>
      </c>
      <c r="J14" s="37">
        <f>IFERROR(VLOOKUP(C14,FEVEREIRO!B:F,3,0),"0,00")</f>
        <v>1468.53</v>
      </c>
      <c r="K14" s="12">
        <f t="shared" si="0"/>
        <v>804.94999999999993</v>
      </c>
      <c r="L14" s="37">
        <f>IFERROR(VLOOKUP(C14,FEVEREIRO!B:H,7,0),"0,00")</f>
        <v>663.58</v>
      </c>
      <c r="M14" s="28" t="str">
        <f>IFERROR(VLOOKUP(C14,FÉRIAS!C:D,2,0),"")</f>
        <v/>
      </c>
      <c r="N14" s="23" t="str">
        <f>IFERROR(VLOOKUP(C14,Plan2!B:C,2,0),"")</f>
        <v/>
      </c>
    </row>
    <row r="15" spans="2:14" s="23" customFormat="1">
      <c r="B15" s="16">
        <f t="shared" si="1"/>
        <v>7</v>
      </c>
      <c r="C15" s="31">
        <v>2506</v>
      </c>
      <c r="D15" s="32" t="s">
        <v>157</v>
      </c>
      <c r="E15" s="16" t="str">
        <f>IFERROR(VLOOKUP(C15,SRA!B:T,8,0),"")</f>
        <v>COM</v>
      </c>
      <c r="F15" s="22" t="s">
        <v>483</v>
      </c>
      <c r="G15" s="16" t="str">
        <f>IFERROR(VLOOKUP(C15,SRA!B:T,5,0),"")</f>
        <v>GESTOR DE APOIO TEC.</v>
      </c>
      <c r="H15" s="12">
        <f>IFERROR(VLOOKUP(C15,SRA!B:T,18,0),"")</f>
        <v>293.70999999999998</v>
      </c>
      <c r="I15" s="12">
        <f>IFERROR(VLOOKUP(C15,SRA!B:T,19,0),"")</f>
        <v>1174.82</v>
      </c>
      <c r="J15" s="37">
        <f>IFERROR(VLOOKUP(C15,FEVEREIRO!B:F,3,0),"0,00")</f>
        <v>1706.74</v>
      </c>
      <c r="K15" s="12">
        <f t="shared" si="0"/>
        <v>726.64</v>
      </c>
      <c r="L15" s="37">
        <f>IFERROR(VLOOKUP(C15,FEVEREIRO!B:H,7,0),"0,00")</f>
        <v>980.1</v>
      </c>
      <c r="M15" s="28" t="str">
        <f>IFERROR(VLOOKUP(C15,FÉRIAS!C:D,2,0),"")</f>
        <v/>
      </c>
      <c r="N15" s="23" t="str">
        <f>IFERROR(VLOOKUP(C15,Plan2!B:C,2,0),"")</f>
        <v/>
      </c>
    </row>
    <row r="16" spans="2:14" s="23" customFormat="1">
      <c r="B16" s="16">
        <f t="shared" si="1"/>
        <v>8</v>
      </c>
      <c r="C16" s="31">
        <v>2507</v>
      </c>
      <c r="D16" s="32" t="s">
        <v>158</v>
      </c>
      <c r="E16" s="16" t="str">
        <f>IFERROR(VLOOKUP(C16,SRA!B:T,8,0),"")</f>
        <v>COM</v>
      </c>
      <c r="F16" s="22" t="s">
        <v>483</v>
      </c>
      <c r="G16" s="16" t="str">
        <f>IFERROR(VLOOKUP(C16,SRA!B:T,5,0),"")</f>
        <v>GESTOR DE APOIO TEC.</v>
      </c>
      <c r="H16" s="12">
        <f>IFERROR(VLOOKUP(C16,SRA!B:T,18,0),"")</f>
        <v>293.70999999999998</v>
      </c>
      <c r="I16" s="12">
        <f>IFERROR(VLOOKUP(C16,SRA!B:T,19,0),"")</f>
        <v>1174.82</v>
      </c>
      <c r="J16" s="37">
        <f>IFERROR(VLOOKUP(C16,FEVEREIRO!B:F,3,0),"0,00")</f>
        <v>1468.53</v>
      </c>
      <c r="K16" s="12">
        <f t="shared" si="0"/>
        <v>330.68000000000006</v>
      </c>
      <c r="L16" s="37">
        <f>IFERROR(VLOOKUP(C16,FEVEREIRO!B:H,7,0),"0,00")</f>
        <v>1137.8499999999999</v>
      </c>
      <c r="M16" s="28" t="str">
        <f>IFERROR(VLOOKUP(C16,FÉRIAS!C:D,2,0),"")</f>
        <v/>
      </c>
      <c r="N16" s="23" t="str">
        <f>IFERROR(VLOOKUP(C16,Plan2!B:C,2,0),"")</f>
        <v/>
      </c>
    </row>
    <row r="17" spans="2:15" s="23" customFormat="1">
      <c r="B17" s="16">
        <f t="shared" si="1"/>
        <v>9</v>
      </c>
      <c r="C17" s="31">
        <v>2508</v>
      </c>
      <c r="D17" s="35" t="s">
        <v>159</v>
      </c>
      <c r="E17" s="16" t="str">
        <f>IFERROR(VLOOKUP(C17,SRA!B:T,8,0),"")</f>
        <v>COM</v>
      </c>
      <c r="F17" s="22" t="s">
        <v>483</v>
      </c>
      <c r="G17" s="16" t="str">
        <f>IFERROR(VLOOKUP(C17,SRA!B:T,5,0),"")</f>
        <v>GERENTE ADM.</v>
      </c>
      <c r="H17" s="12">
        <f>IFERROR(VLOOKUP(C17,SRA!B:T,18,0),"")</f>
        <v>636.36</v>
      </c>
      <c r="I17" s="12">
        <f>IFERROR(VLOOKUP(C17,SRA!B:T,19,0),"")</f>
        <v>2545.4699999999998</v>
      </c>
      <c r="J17" s="37">
        <f>IFERROR(VLOOKUP(C17,FEVEREIRO!B:F,3,0),"0,00")</f>
        <v>3181.83</v>
      </c>
      <c r="K17" s="12">
        <f t="shared" si="0"/>
        <v>765.32999999999993</v>
      </c>
      <c r="L17" s="37">
        <f>IFERROR(VLOOKUP(C17,FEVEREIRO!B:H,7,0),"0,00")</f>
        <v>2416.5</v>
      </c>
      <c r="M17" s="28" t="str">
        <f>IFERROR(VLOOKUP(C17,FÉRIAS!C:D,2,0),"")</f>
        <v/>
      </c>
      <c r="N17" s="23" t="str">
        <f>IFERROR(VLOOKUP(C17,Plan2!B:C,2,0),"")</f>
        <v/>
      </c>
    </row>
    <row r="18" spans="2:15" s="23" customFormat="1">
      <c r="B18" s="16">
        <f t="shared" si="1"/>
        <v>10</v>
      </c>
      <c r="C18" s="31">
        <v>2509</v>
      </c>
      <c r="D18" s="32" t="s">
        <v>160</v>
      </c>
      <c r="E18" s="16" t="str">
        <f>IFERROR(VLOOKUP(C18,SRA!B:T,8,0),"")</f>
        <v>COM</v>
      </c>
      <c r="F18" s="22" t="s">
        <v>483</v>
      </c>
      <c r="G18" s="16" t="str">
        <f>IFERROR(VLOOKUP(C18,SRA!B:T,5,0),"")</f>
        <v>GESTOR DE APOIO TEC.</v>
      </c>
      <c r="H18" s="12">
        <f>IFERROR(VLOOKUP(C18,SRA!B:T,18,0),"")</f>
        <v>293.70999999999998</v>
      </c>
      <c r="I18" s="12">
        <f>IFERROR(VLOOKUP(C18,SRA!B:T,19,0),"")</f>
        <v>1174.82</v>
      </c>
      <c r="J18" s="37">
        <f>IFERROR(VLOOKUP(C18,FEVEREIRO!B:F,3,0),"0,00")</f>
        <v>1468.53</v>
      </c>
      <c r="K18" s="12">
        <f t="shared" si="0"/>
        <v>1009.17</v>
      </c>
      <c r="L18" s="37">
        <f>IFERROR(VLOOKUP(C18,FEVEREIRO!B:H,7,0),"0,00")</f>
        <v>459.36</v>
      </c>
      <c r="M18" s="28" t="str">
        <f>IFERROR(VLOOKUP(C18,FÉRIAS!C:D,2,0),"")</f>
        <v/>
      </c>
      <c r="N18" s="23" t="str">
        <f>IFERROR(VLOOKUP(C18,Plan2!B:C,2,0),"")</f>
        <v/>
      </c>
    </row>
    <row r="19" spans="2:15" s="54" customFormat="1">
      <c r="B19" s="16">
        <f t="shared" si="1"/>
        <v>11</v>
      </c>
      <c r="C19" s="31">
        <v>3081</v>
      </c>
      <c r="D19" s="32" t="s">
        <v>292</v>
      </c>
      <c r="E19" s="16" t="str">
        <f>IFERROR(VLOOKUP(C19,SRA!B:T,8,0),"")</f>
        <v>COM</v>
      </c>
      <c r="F19" s="22" t="s">
        <v>483</v>
      </c>
      <c r="G19" s="16" t="str">
        <f>IFERROR(VLOOKUP(C19,SRA!B:T,5,0),"")</f>
        <v>GESTOR DE APOIO ADM.</v>
      </c>
      <c r="H19" s="12">
        <f>IFERROR(VLOOKUP(C19,SRA!B:T,18,0),"")</f>
        <v>293.70999999999998</v>
      </c>
      <c r="I19" s="12">
        <f>IFERROR(VLOOKUP(C19,SRA!B:T,19,0),"")</f>
        <v>1174.82</v>
      </c>
      <c r="J19" s="37">
        <f>IFERROR(VLOOKUP(C19,FEVEREIRO!B:F,3,0),"0,00")</f>
        <v>1468.53</v>
      </c>
      <c r="K19" s="12">
        <f t="shared" si="0"/>
        <v>443.57999999999993</v>
      </c>
      <c r="L19" s="37">
        <f>IFERROR(VLOOKUP(C19,FEVEREIRO!B:H,7,0),"0,00")</f>
        <v>1024.95</v>
      </c>
      <c r="M19" s="28" t="str">
        <f>IFERROR(VLOOKUP(C19,FÉRIAS!C:D,2,0),"")</f>
        <v/>
      </c>
      <c r="N19" s="23" t="str">
        <f>IFERROR(VLOOKUP(C19,Plan2!B:C,2,0),"")</f>
        <v/>
      </c>
      <c r="O19" s="23"/>
    </row>
    <row r="20" spans="2:15" s="54" customFormat="1">
      <c r="B20" s="16">
        <f t="shared" si="1"/>
        <v>12</v>
      </c>
      <c r="C20" s="31">
        <v>3092</v>
      </c>
      <c r="D20" s="32" t="s">
        <v>293</v>
      </c>
      <c r="E20" s="16" t="str">
        <f>IFERROR(VLOOKUP(C20,SRA!B:T,8,0),"")</f>
        <v>COM</v>
      </c>
      <c r="F20" s="22" t="s">
        <v>483</v>
      </c>
      <c r="G20" s="16" t="str">
        <f>IFERROR(VLOOKUP(C20,SRA!B:T,5,0),"")</f>
        <v>DIR TEC INDUSTRIAL</v>
      </c>
      <c r="H20" s="12">
        <f>IFERROR(VLOOKUP(C20,SRA!B:T,18,0),"")</f>
        <v>4196.22</v>
      </c>
      <c r="I20" s="12">
        <f>IFERROR(VLOOKUP(C20,SRA!B:T,19,0),"")</f>
        <v>16784.88</v>
      </c>
      <c r="J20" s="37">
        <f>IFERROR(VLOOKUP(C20,FEVEREIRO!B:F,3,0),"0,00")</f>
        <v>41962.2</v>
      </c>
      <c r="K20" s="12">
        <f t="shared" si="0"/>
        <v>5727.0399999999936</v>
      </c>
      <c r="L20" s="37">
        <f>IFERROR(VLOOKUP(C20,FEVEREIRO!B:H,7,0),"0,00")</f>
        <v>36235.160000000003</v>
      </c>
      <c r="M20" s="28" t="str">
        <f>IFERROR(VLOOKUP(C20,FÉRIAS!C:D,2,0),"")</f>
        <v/>
      </c>
      <c r="N20" s="23" t="str">
        <f>IFERROR(VLOOKUP(C20,Plan2!B:C,2,0),"")</f>
        <v/>
      </c>
      <c r="O20" s="23"/>
    </row>
    <row r="21" spans="2:15" s="54" customFormat="1">
      <c r="B21" s="16">
        <f t="shared" si="1"/>
        <v>13</v>
      </c>
      <c r="C21" s="31">
        <v>3201</v>
      </c>
      <c r="D21" s="32" t="s">
        <v>322</v>
      </c>
      <c r="E21" s="16" t="str">
        <f>IFERROR(VLOOKUP(C21,SRA!B:T,8,0),"")</f>
        <v>COM</v>
      </c>
      <c r="F21" s="22" t="s">
        <v>483</v>
      </c>
      <c r="G21" s="16" t="str">
        <f>IFERROR(VLOOKUP(C21,SRA!B:T,5,0),"")</f>
        <v>GESTOR DE APOIO ADM.</v>
      </c>
      <c r="H21" s="12">
        <f>IFERROR(VLOOKUP(C21,SRA!B:T,18,0),"")</f>
        <v>293.70999999999998</v>
      </c>
      <c r="I21" s="12">
        <f>IFERROR(VLOOKUP(C21,SRA!B:T,19,0),"")</f>
        <v>1174.82</v>
      </c>
      <c r="J21" s="37">
        <f>IFERROR(VLOOKUP(C21,FEVEREIRO!B:F,3,0),"0,00")</f>
        <v>1468.53</v>
      </c>
      <c r="K21" s="12">
        <f t="shared" si="0"/>
        <v>542.26</v>
      </c>
      <c r="L21" s="37">
        <f>IFERROR(VLOOKUP(C21,FEVEREIRO!B:H,7,0),"0,00")</f>
        <v>926.27</v>
      </c>
      <c r="M21" s="28" t="str">
        <f>IFERROR(VLOOKUP(C21,FÉRIAS!C:D,2,0),"")</f>
        <v/>
      </c>
      <c r="N21" s="23" t="str">
        <f>IFERROR(VLOOKUP(C21,Plan2!B:C,2,0),"")</f>
        <v/>
      </c>
      <c r="O21" s="23"/>
    </row>
    <row r="22" spans="2:15" s="23" customFormat="1">
      <c r="B22" s="16">
        <f t="shared" si="1"/>
        <v>14</v>
      </c>
      <c r="C22" s="31">
        <v>3208</v>
      </c>
      <c r="D22" s="32" t="s">
        <v>323</v>
      </c>
      <c r="E22" s="16" t="str">
        <f>IFERROR(VLOOKUP(C22,SRA!B:T,8,0),"")</f>
        <v>COM</v>
      </c>
      <c r="F22" s="22" t="s">
        <v>483</v>
      </c>
      <c r="G22" s="16" t="str">
        <f>IFERROR(VLOOKUP(C22,SRA!B:T,5,0),"")</f>
        <v>GESTOR DE DESENV.</v>
      </c>
      <c r="H22" s="12">
        <f>IFERROR(VLOOKUP(C22,SRA!B:T,18,0),"")</f>
        <v>881.12</v>
      </c>
      <c r="I22" s="12">
        <f>IFERROR(VLOOKUP(C22,SRA!B:T,19,0),"")</f>
        <v>3524.49</v>
      </c>
      <c r="J22" s="37">
        <f>IFERROR(VLOOKUP(C22,FEVEREIRO!B:F,3,0),"0,00")</f>
        <v>4699.32</v>
      </c>
      <c r="K22" s="12">
        <f t="shared" si="0"/>
        <v>1781.4199999999996</v>
      </c>
      <c r="L22" s="37">
        <f>IFERROR(VLOOKUP(C22,FEVEREIRO!B:H,7,0),"0,00")</f>
        <v>2917.9</v>
      </c>
      <c r="M22" s="28" t="str">
        <f>IFERROR(VLOOKUP(C22,FÉRIAS!C:D,2,0),"")</f>
        <v/>
      </c>
      <c r="N22" s="23" t="str">
        <f>IFERROR(VLOOKUP(C22,Plan2!B:C,2,0),"")</f>
        <v/>
      </c>
    </row>
    <row r="23" spans="2:15" s="23" customFormat="1">
      <c r="B23" s="16">
        <f t="shared" si="1"/>
        <v>15</v>
      </c>
      <c r="C23" s="31">
        <v>3220</v>
      </c>
      <c r="D23" s="32" t="s">
        <v>324</v>
      </c>
      <c r="E23" s="16" t="str">
        <f>IFERROR(VLOOKUP(C23,SRA!B:T,8,0),"")</f>
        <v>COM</v>
      </c>
      <c r="F23" s="22" t="s">
        <v>483</v>
      </c>
      <c r="G23" s="16" t="str">
        <f>IFERROR(VLOOKUP(C23,SRA!B:T,5,0),"")</f>
        <v>COORD. RESP. SOCIAL</v>
      </c>
      <c r="H23" s="12">
        <f>IFERROR(VLOOKUP(C23,SRA!B:T,18,0),"")</f>
        <v>1664.45</v>
      </c>
      <c r="I23" s="12">
        <f>IFERROR(VLOOKUP(C23,SRA!B:T,19,0),"")</f>
        <v>6657.79</v>
      </c>
      <c r="J23" s="37">
        <f>IFERROR(VLOOKUP(C23,FEVEREIRO!B:F,3,0),"0,00")</f>
        <v>8322.24</v>
      </c>
      <c r="K23" s="12">
        <f t="shared" si="0"/>
        <v>2058.34</v>
      </c>
      <c r="L23" s="37">
        <f>IFERROR(VLOOKUP(C23,FEVEREIRO!B:H,7,0),"0,00")</f>
        <v>6263.9</v>
      </c>
      <c r="M23" s="28" t="str">
        <f>IFERROR(VLOOKUP(C23,FÉRIAS!C:D,2,0),"")</f>
        <v/>
      </c>
      <c r="N23" s="23" t="str">
        <f>IFERROR(VLOOKUP(C23,Plan2!B:C,2,0),"")</f>
        <v/>
      </c>
    </row>
    <row r="24" spans="2:15" s="23" customFormat="1">
      <c r="B24" s="16">
        <f t="shared" si="1"/>
        <v>16</v>
      </c>
      <c r="C24" s="31">
        <v>3221</v>
      </c>
      <c r="D24" s="32" t="s">
        <v>325</v>
      </c>
      <c r="E24" s="16" t="str">
        <f>IFERROR(VLOOKUP(C24,SRA!B:T,8,0),"")</f>
        <v>COM</v>
      </c>
      <c r="F24" s="22" t="s">
        <v>483</v>
      </c>
      <c r="G24" s="16" t="str">
        <f>IFERROR(VLOOKUP(C24,SRA!B:T,5,0),"")</f>
        <v>SECRETARIA</v>
      </c>
      <c r="H24" s="12">
        <f>IFERROR(VLOOKUP(C24,SRA!B:T,18,0),"")</f>
        <v>391.6</v>
      </c>
      <c r="I24" s="12">
        <f>IFERROR(VLOOKUP(C24,SRA!B:T,19,0),"")</f>
        <v>3016.44</v>
      </c>
      <c r="J24" s="37">
        <f>IFERROR(VLOOKUP(C24,FEVEREIRO!B:F,3,0),"0,00")</f>
        <v>3507.54</v>
      </c>
      <c r="K24" s="12">
        <f t="shared" si="0"/>
        <v>1695.73</v>
      </c>
      <c r="L24" s="37">
        <f>IFERROR(VLOOKUP(C24,FEVEREIRO!B:H,7,0),"0,00")</f>
        <v>1811.81</v>
      </c>
      <c r="M24" s="28" t="str">
        <f>IFERROR(VLOOKUP(C24,FÉRIAS!C:D,2,0),"")</f>
        <v/>
      </c>
      <c r="N24" s="23" t="str">
        <f>IFERROR(VLOOKUP(C24,Plan2!B:C,2,0),"")</f>
        <v/>
      </c>
    </row>
    <row r="25" spans="2:15" s="23" customFormat="1">
      <c r="B25" s="16">
        <f t="shared" si="1"/>
        <v>17</v>
      </c>
      <c r="C25" s="31">
        <v>3245</v>
      </c>
      <c r="D25" s="32" t="s">
        <v>333</v>
      </c>
      <c r="E25" s="16" t="str">
        <f>IFERROR(VLOOKUP(C25,SRA!B:T,8,0),"")</f>
        <v>COM</v>
      </c>
      <c r="F25" s="22" t="s">
        <v>483</v>
      </c>
      <c r="G25" s="16" t="str">
        <f>IFERROR(VLOOKUP(C25,SRA!B:T,5,0),"")</f>
        <v>SUPERINTENDENTE ADM.</v>
      </c>
      <c r="H25" s="12">
        <f>IFERROR(VLOOKUP(C25,SRA!B:T,18,0),"")</f>
        <v>1811.32</v>
      </c>
      <c r="I25" s="12">
        <f>IFERROR(VLOOKUP(C25,SRA!B:T,19,0),"")</f>
        <v>8695.23</v>
      </c>
      <c r="J25" s="37">
        <f>IFERROR(VLOOKUP(C25,FEVEREIRO!B:F,3,0),"0,00")</f>
        <v>12493.98</v>
      </c>
      <c r="K25" s="12">
        <f t="shared" si="0"/>
        <v>3964.59</v>
      </c>
      <c r="L25" s="37">
        <f>IFERROR(VLOOKUP(C25,FEVEREIRO!B:H,7,0),"0,00")</f>
        <v>8529.39</v>
      </c>
      <c r="M25" s="28" t="str">
        <f>IFERROR(VLOOKUP(C25,FÉRIAS!C:D,2,0),"")</f>
        <v/>
      </c>
      <c r="N25" s="23" t="str">
        <f>IFERROR(VLOOKUP(C25,Plan2!B:C,2,0),"")</f>
        <v/>
      </c>
    </row>
    <row r="26" spans="2:15" s="23" customFormat="1">
      <c r="B26" s="16">
        <f t="shared" si="1"/>
        <v>18</v>
      </c>
      <c r="C26" s="31">
        <v>3247</v>
      </c>
      <c r="D26" s="32" t="s">
        <v>334</v>
      </c>
      <c r="E26" s="16" t="str">
        <f>IFERROR(VLOOKUP(C26,SRA!B:T,8,0),"")</f>
        <v>COM</v>
      </c>
      <c r="F26" s="22" t="s">
        <v>483</v>
      </c>
      <c r="G26" s="16" t="str">
        <f>IFERROR(VLOOKUP(C26,SRA!B:T,5,0),"")</f>
        <v>CHEFE DE GABINETE</v>
      </c>
      <c r="H26" s="12">
        <f>IFERROR(VLOOKUP(C26,SRA!B:T,18,0),"")</f>
        <v>1811.32</v>
      </c>
      <c r="I26" s="12">
        <f>IFERROR(VLOOKUP(C26,SRA!B:T,19,0),"")</f>
        <v>7245.23</v>
      </c>
      <c r="J26" s="37">
        <f>IFERROR(VLOOKUP(C26,FEVEREIRO!B:F,3,0),"0,00")</f>
        <v>9357.93</v>
      </c>
      <c r="K26" s="12">
        <f t="shared" si="0"/>
        <v>2304.9300000000003</v>
      </c>
      <c r="L26" s="37">
        <f>IFERROR(VLOOKUP(C26,FEVEREIRO!B:H,7,0),"0,00")</f>
        <v>7053</v>
      </c>
      <c r="M26" s="28" t="str">
        <f>IFERROR(VLOOKUP(C26,FÉRIAS!C:D,2,0),"")</f>
        <v/>
      </c>
      <c r="N26" s="23" t="str">
        <f>IFERROR(VLOOKUP(C26,Plan2!B:C,2,0),"")</f>
        <v/>
      </c>
    </row>
    <row r="27" spans="2:15" s="23" customFormat="1">
      <c r="B27" s="16">
        <f t="shared" si="1"/>
        <v>19</v>
      </c>
      <c r="C27" s="31">
        <v>3249</v>
      </c>
      <c r="D27" s="32" t="s">
        <v>335</v>
      </c>
      <c r="E27" s="16" t="str">
        <f>IFERROR(VLOOKUP(C27,SRA!B:T,8,0),"")</f>
        <v>COM</v>
      </c>
      <c r="F27" s="22" t="s">
        <v>483</v>
      </c>
      <c r="G27" s="16" t="str">
        <f>IFERROR(VLOOKUP(C27,SRA!B:T,5,0),"")</f>
        <v>ASSESSOR DIRETORIA</v>
      </c>
      <c r="H27" s="12">
        <f>IFERROR(VLOOKUP(C27,SRA!B:T,18,0),"")</f>
        <v>979.03</v>
      </c>
      <c r="I27" s="12">
        <f>IFERROR(VLOOKUP(C27,SRA!B:T,19,0),"")</f>
        <v>3916.1</v>
      </c>
      <c r="J27" s="37">
        <f>IFERROR(VLOOKUP(C27,FEVEREIRO!B:F,3,0),"0,00")</f>
        <v>4895.13</v>
      </c>
      <c r="K27" s="12">
        <f t="shared" si="0"/>
        <v>1315.38</v>
      </c>
      <c r="L27" s="37">
        <f>IFERROR(VLOOKUP(C27,FEVEREIRO!B:H,7,0),"0,00")</f>
        <v>3579.75</v>
      </c>
      <c r="M27" s="28" t="str">
        <f>IFERROR(VLOOKUP(C27,FÉRIAS!C:D,2,0),"")</f>
        <v/>
      </c>
      <c r="N27" s="23" t="str">
        <f>IFERROR(VLOOKUP(C27,Plan2!B:C,2,0),"")</f>
        <v/>
      </c>
    </row>
    <row r="28" spans="2:15" s="23" customFormat="1">
      <c r="B28" s="16">
        <f t="shared" si="1"/>
        <v>20</v>
      </c>
      <c r="C28" s="31">
        <v>3250</v>
      </c>
      <c r="D28" s="32" t="s">
        <v>336</v>
      </c>
      <c r="E28" s="16" t="str">
        <f>IFERROR(VLOOKUP(C28,SRA!B:T,8,0),"")</f>
        <v>COM</v>
      </c>
      <c r="F28" s="22" t="s">
        <v>483</v>
      </c>
      <c r="G28" s="16" t="str">
        <f>IFERROR(VLOOKUP(C28,SRA!B:T,5,0),"")</f>
        <v>GESTOR DE DESENV.</v>
      </c>
      <c r="H28" s="12">
        <f>IFERROR(VLOOKUP(C28,SRA!B:T,18,0),"")</f>
        <v>881.12</v>
      </c>
      <c r="I28" s="12">
        <f>IFERROR(VLOOKUP(C28,SRA!B:T,19,0),"")</f>
        <v>3524.49</v>
      </c>
      <c r="J28" s="37">
        <f>IFERROR(VLOOKUP(C28,FEVEREIRO!B:F,3,0),"0,00")</f>
        <v>4405.6099999999997</v>
      </c>
      <c r="K28" s="12">
        <f t="shared" si="0"/>
        <v>972.1899999999996</v>
      </c>
      <c r="L28" s="37">
        <f>IFERROR(VLOOKUP(C28,FEVEREIRO!B:H,7,0),"0,00")</f>
        <v>3433.42</v>
      </c>
      <c r="M28" s="28" t="str">
        <f>IFERROR(VLOOKUP(C28,FÉRIAS!C:D,2,0),"")</f>
        <v/>
      </c>
      <c r="N28" s="23" t="str">
        <f>IFERROR(VLOOKUP(C28,Plan2!B:C,2,0),"")</f>
        <v/>
      </c>
    </row>
    <row r="29" spans="2:15" s="23" customFormat="1">
      <c r="B29" s="16">
        <f t="shared" si="1"/>
        <v>21</v>
      </c>
      <c r="C29" s="31">
        <v>3256</v>
      </c>
      <c r="D29" s="32" t="s">
        <v>337</v>
      </c>
      <c r="E29" s="16" t="str">
        <f>IFERROR(VLOOKUP(C29,SRA!B:T,8,0),"")</f>
        <v>COM</v>
      </c>
      <c r="F29" s="22" t="s">
        <v>483</v>
      </c>
      <c r="G29" s="16" t="str">
        <f>IFERROR(VLOOKUP(C29,SRA!B:T,5,0),"")</f>
        <v>ASSESSOR DIRETORIA</v>
      </c>
      <c r="H29" s="12">
        <f>IFERROR(VLOOKUP(C29,SRA!B:T,18,0),"")</f>
        <v>979.03</v>
      </c>
      <c r="I29" s="12">
        <f>IFERROR(VLOOKUP(C29,SRA!B:T,19,0),"")</f>
        <v>3916.1</v>
      </c>
      <c r="J29" s="37">
        <f>IFERROR(VLOOKUP(C29,FEVEREIRO!B:F,3,0),"0,00")</f>
        <v>4895.13</v>
      </c>
      <c r="K29" s="12">
        <f t="shared" si="0"/>
        <v>1670.5</v>
      </c>
      <c r="L29" s="37">
        <f>IFERROR(VLOOKUP(C29,FEVEREIRO!B:H,7,0),"0,00")</f>
        <v>3224.63</v>
      </c>
      <c r="M29" s="28" t="str">
        <f>IFERROR(VLOOKUP(C29,FÉRIAS!C:D,2,0),"")</f>
        <v/>
      </c>
      <c r="N29" s="23" t="str">
        <f>IFERROR(VLOOKUP(C29,Plan2!B:C,2,0),"")</f>
        <v/>
      </c>
    </row>
    <row r="30" spans="2:15" s="23" customFormat="1">
      <c r="B30" s="16">
        <f t="shared" si="1"/>
        <v>22</v>
      </c>
      <c r="C30" s="31">
        <v>3263</v>
      </c>
      <c r="D30" s="32" t="s">
        <v>338</v>
      </c>
      <c r="E30" s="16" t="str">
        <f>IFERROR(VLOOKUP(C30,SRA!B:T,8,0),"")</f>
        <v>COM</v>
      </c>
      <c r="F30" s="22" t="s">
        <v>483</v>
      </c>
      <c r="G30" s="16" t="str">
        <f>IFERROR(VLOOKUP(C30,SRA!B:T,5,0),"")</f>
        <v>COORD LICITA CONTRAT</v>
      </c>
      <c r="H30" s="12">
        <f>IFERROR(VLOOKUP(C30,SRA!B:T,18,0),"")</f>
        <v>1664.45</v>
      </c>
      <c r="I30" s="12">
        <f>IFERROR(VLOOKUP(C30,SRA!B:T,19,0),"")</f>
        <v>6657.79</v>
      </c>
      <c r="J30" s="37">
        <f>IFERROR(VLOOKUP(C30,FEVEREIRO!B:F,3,0),"0,00")</f>
        <v>8322.24</v>
      </c>
      <c r="K30" s="12">
        <f t="shared" si="0"/>
        <v>2149.9499999999998</v>
      </c>
      <c r="L30" s="37">
        <f>IFERROR(VLOOKUP(C30,FEVEREIRO!B:H,7,0),"0,00")</f>
        <v>6172.29</v>
      </c>
      <c r="M30" s="28" t="str">
        <f>IFERROR(VLOOKUP(C30,FÉRIAS!C:D,2,0),"")</f>
        <v/>
      </c>
      <c r="N30" s="23" t="str">
        <f>IFERROR(VLOOKUP(C30,Plan2!B:C,2,0),"")</f>
        <v/>
      </c>
    </row>
    <row r="31" spans="2:15" s="23" customFormat="1">
      <c r="B31" s="16">
        <f t="shared" si="1"/>
        <v>23</v>
      </c>
      <c r="C31" s="31">
        <v>3283</v>
      </c>
      <c r="D31" s="32" t="s">
        <v>340</v>
      </c>
      <c r="E31" s="16" t="str">
        <f>IFERROR(VLOOKUP(C31,SRA!B:T,8,0),"")</f>
        <v>COM</v>
      </c>
      <c r="F31" s="22" t="s">
        <v>483</v>
      </c>
      <c r="G31" s="16" t="str">
        <f>IFERROR(VLOOKUP(C31,SRA!B:T,5,0),"")</f>
        <v>COORD. AP. TEC. INST</v>
      </c>
      <c r="H31" s="12">
        <f>IFERROR(VLOOKUP(C31,SRA!B:T,18,0),"")</f>
        <v>1664.45</v>
      </c>
      <c r="I31" s="12">
        <f>IFERROR(VLOOKUP(C31,SRA!B:T,19,0),"")</f>
        <v>6657.79</v>
      </c>
      <c r="J31" s="37">
        <f>IFERROR(VLOOKUP(C31,FEVEREIRO!B:F,3,0),"0,00")</f>
        <v>8322.24</v>
      </c>
      <c r="K31" s="12">
        <f t="shared" si="0"/>
        <v>2058.34</v>
      </c>
      <c r="L31" s="37">
        <f>IFERROR(VLOOKUP(C31,FEVEREIRO!B:H,7,0),"0,00")</f>
        <v>6263.9</v>
      </c>
      <c r="M31" s="28" t="str">
        <f>IFERROR(VLOOKUP(C31,FÉRIAS!C:D,2,0),"")</f>
        <v/>
      </c>
      <c r="N31" s="23" t="str">
        <f>IFERROR(VLOOKUP(C31,Plan2!B:C,2,0),"")</f>
        <v/>
      </c>
    </row>
    <row r="32" spans="2:15" s="23" customFormat="1">
      <c r="B32" s="16">
        <f t="shared" si="1"/>
        <v>24</v>
      </c>
      <c r="C32" s="31">
        <v>3289</v>
      </c>
      <c r="D32" s="32" t="s">
        <v>341</v>
      </c>
      <c r="E32" s="16" t="str">
        <f>IFERROR(VLOOKUP(C32,SRA!B:T,8,0),"")</f>
        <v>COM</v>
      </c>
      <c r="F32" s="22" t="s">
        <v>483</v>
      </c>
      <c r="G32" s="16" t="str">
        <f>IFERROR(VLOOKUP(C32,SRA!B:T,5,0),"")</f>
        <v>DIR. ADM. FINANCEIRO</v>
      </c>
      <c r="H32" s="12">
        <f>IFERROR(VLOOKUP(C32,SRA!B:T,18,0),"")</f>
        <v>4196.22</v>
      </c>
      <c r="I32" s="12">
        <f>IFERROR(VLOOKUP(C32,SRA!B:T,19,0),"")</f>
        <v>16784.88</v>
      </c>
      <c r="J32" s="37">
        <f>IFERROR(VLOOKUP(C32,FEVEREIRO!B:F,3,0),"0,00")</f>
        <v>20981.1</v>
      </c>
      <c r="K32" s="12">
        <f t="shared" si="0"/>
        <v>5539.5199999999986</v>
      </c>
      <c r="L32" s="37">
        <f>IFERROR(VLOOKUP(C32,FEVEREIRO!B:H,7,0),"0,00")</f>
        <v>15441.58</v>
      </c>
      <c r="M32" s="28" t="str">
        <f>IFERROR(VLOOKUP(C32,FÉRIAS!C:D,2,0),"")</f>
        <v/>
      </c>
      <c r="N32" s="23" t="str">
        <f>IFERROR(VLOOKUP(C32,Plan2!B:C,2,0),"")</f>
        <v/>
      </c>
    </row>
    <row r="33" spans="2:15" s="23" customFormat="1">
      <c r="B33" s="16">
        <f t="shared" si="1"/>
        <v>25</v>
      </c>
      <c r="C33" s="31">
        <v>3312</v>
      </c>
      <c r="D33" s="32" t="s">
        <v>342</v>
      </c>
      <c r="E33" s="16" t="str">
        <f>IFERROR(VLOOKUP(C33,SRA!B:T,8,0),"")</f>
        <v>COM</v>
      </c>
      <c r="F33" s="22" t="s">
        <v>483</v>
      </c>
      <c r="G33" s="16" t="str">
        <f>IFERROR(VLOOKUP(C33,SRA!B:T,5,0),"")</f>
        <v>COORD. DE VENDAS</v>
      </c>
      <c r="H33" s="12">
        <f>IFERROR(VLOOKUP(C33,SRA!B:T,18,0),"")</f>
        <v>1664.45</v>
      </c>
      <c r="I33" s="12">
        <f>IFERROR(VLOOKUP(C33,SRA!B:T,19,0),"")</f>
        <v>6657.79</v>
      </c>
      <c r="J33" s="37">
        <f>IFERROR(VLOOKUP(C33,FEVEREIRO!B:F,3,0),"0,00")</f>
        <v>8322.24</v>
      </c>
      <c r="K33" s="12">
        <f t="shared" si="0"/>
        <v>2058.34</v>
      </c>
      <c r="L33" s="37">
        <f>IFERROR(VLOOKUP(C33,FEVEREIRO!B:H,7,0),"0,00")</f>
        <v>6263.9</v>
      </c>
      <c r="M33" s="28" t="str">
        <f>IFERROR(VLOOKUP(C33,FÉRIAS!C:D,2,0),"")</f>
        <v/>
      </c>
      <c r="N33" s="23" t="str">
        <f>IFERROR(VLOOKUP(C33,Plan2!B:C,2,0),"")</f>
        <v/>
      </c>
    </row>
    <row r="34" spans="2:15" s="23" customFormat="1">
      <c r="B34" s="16">
        <f t="shared" si="1"/>
        <v>26</v>
      </c>
      <c r="C34" s="31">
        <v>3314</v>
      </c>
      <c r="D34" s="32" t="s">
        <v>343</v>
      </c>
      <c r="E34" s="16" t="str">
        <f>IFERROR(VLOOKUP(C34,SRA!B:T,8,0),"")</f>
        <v>COM</v>
      </c>
      <c r="F34" s="22" t="s">
        <v>483</v>
      </c>
      <c r="G34" s="16" t="str">
        <f>IFERROR(VLOOKUP(C34,SRA!B:T,5,0),"")</f>
        <v>ASSESSOR DIRETORIA</v>
      </c>
      <c r="H34" s="12">
        <f>IFERROR(VLOOKUP(C34,SRA!B:T,18,0),"")</f>
        <v>979.03</v>
      </c>
      <c r="I34" s="12">
        <f>IFERROR(VLOOKUP(C34,SRA!B:T,19,0),"")</f>
        <v>3916.1</v>
      </c>
      <c r="J34" s="37">
        <f>IFERROR(VLOOKUP(C34,FEVEREIRO!B:F,3,0),"0,00")</f>
        <v>4895.13</v>
      </c>
      <c r="K34" s="12">
        <f t="shared" si="0"/>
        <v>2263.79</v>
      </c>
      <c r="L34" s="37">
        <f>IFERROR(VLOOKUP(C34,FEVEREIRO!B:H,7,0),"0,00")</f>
        <v>2631.34</v>
      </c>
      <c r="M34" s="28" t="str">
        <f>IFERROR(VLOOKUP(C34,FÉRIAS!C:D,2,0),"")</f>
        <v/>
      </c>
      <c r="N34" s="23" t="str">
        <f>IFERROR(VLOOKUP(C34,Plan2!B:C,2,0),"")</f>
        <v/>
      </c>
    </row>
    <row r="35" spans="2:15" s="23" customFormat="1">
      <c r="B35" s="16">
        <f t="shared" si="1"/>
        <v>27</v>
      </c>
      <c r="C35" s="31">
        <v>3316</v>
      </c>
      <c r="D35" s="32" t="s">
        <v>344</v>
      </c>
      <c r="E35" s="16" t="str">
        <f>IFERROR(VLOOKUP(C35,SRA!B:T,8,0),"")</f>
        <v>COM</v>
      </c>
      <c r="F35" s="22" t="s">
        <v>483</v>
      </c>
      <c r="G35" s="16" t="str">
        <f>IFERROR(VLOOKUP(C35,SRA!B:T,5,0),"")</f>
        <v>GESTOR DE APOIO TEC.</v>
      </c>
      <c r="H35" s="12">
        <f>IFERROR(VLOOKUP(C35,SRA!B:T,18,0),"")</f>
        <v>293.70999999999998</v>
      </c>
      <c r="I35" s="12">
        <f>IFERROR(VLOOKUP(C35,SRA!B:T,19,0),"")</f>
        <v>1174.82</v>
      </c>
      <c r="J35" s="37">
        <f>IFERROR(VLOOKUP(C35,FEVEREIRO!B:F,3,0),"0,00")</f>
        <v>1468.53</v>
      </c>
      <c r="K35" s="12">
        <f t="shared" si="0"/>
        <v>115.73000000000002</v>
      </c>
      <c r="L35" s="37">
        <f>IFERROR(VLOOKUP(C35,FEVEREIRO!B:H,7,0),"0,00")</f>
        <v>1352.8</v>
      </c>
      <c r="M35" s="28" t="str">
        <f>IFERROR(VLOOKUP(C35,FÉRIAS!C:D,2,0),"")</f>
        <v/>
      </c>
      <c r="N35" s="23" t="str">
        <f>IFERROR(VLOOKUP(C35,Plan2!B:C,2,0),"")</f>
        <v/>
      </c>
    </row>
    <row r="36" spans="2:15" s="23" customFormat="1">
      <c r="B36" s="16">
        <f t="shared" si="1"/>
        <v>28</v>
      </c>
      <c r="C36" s="31">
        <v>3319</v>
      </c>
      <c r="D36" s="51" t="s">
        <v>346</v>
      </c>
      <c r="E36" s="16" t="str">
        <f>IFERROR(VLOOKUP(C36,SRA!B:T,8,0),"")</f>
        <v>COM</v>
      </c>
      <c r="F36" s="22" t="s">
        <v>483</v>
      </c>
      <c r="G36" s="16" t="str">
        <f>IFERROR(VLOOKUP(C36,SRA!B:T,5,0),"")</f>
        <v>GESTOR DE APOIO ADM.</v>
      </c>
      <c r="H36" s="12">
        <f>IFERROR(VLOOKUP(C36,SRA!B:T,18,0),"")</f>
        <v>293.70999999999998</v>
      </c>
      <c r="I36" s="12">
        <f>IFERROR(VLOOKUP(C36,SRA!B:T,19,0),"")</f>
        <v>1174.82</v>
      </c>
      <c r="J36" s="37">
        <f>IFERROR(VLOOKUP(C36,FEVEREIRO!B:F,3,0),"0,00")</f>
        <v>1468.53</v>
      </c>
      <c r="K36" s="12">
        <f t="shared" si="0"/>
        <v>548.56999999999994</v>
      </c>
      <c r="L36" s="37">
        <f>IFERROR(VLOOKUP(C36,FEVEREIRO!B:H,7,0),"0,00")</f>
        <v>919.96</v>
      </c>
      <c r="M36" s="28" t="str">
        <f>IFERROR(VLOOKUP(C36,FÉRIAS!C:D,2,0),"")</f>
        <v/>
      </c>
      <c r="N36" s="23" t="str">
        <f>IFERROR(VLOOKUP(C36,Plan2!B:C,2,0),"")</f>
        <v/>
      </c>
    </row>
    <row r="37" spans="2:15" s="23" customFormat="1">
      <c r="B37" s="16">
        <f t="shared" si="1"/>
        <v>29</v>
      </c>
      <c r="C37" s="31">
        <v>3324</v>
      </c>
      <c r="D37" s="32" t="s">
        <v>348</v>
      </c>
      <c r="E37" s="16" t="str">
        <f>IFERROR(VLOOKUP(C37,SRA!B:T,8,0),"")</f>
        <v>COM</v>
      </c>
      <c r="F37" s="22" t="s">
        <v>483</v>
      </c>
      <c r="G37" s="16" t="str">
        <f>IFERROR(VLOOKUP(C37,SRA!B:T,5,0),"")</f>
        <v>SUP. JURIDICO</v>
      </c>
      <c r="H37" s="12">
        <f>IFERROR(VLOOKUP(C37,SRA!B:T,18,0),"")</f>
        <v>1811.32</v>
      </c>
      <c r="I37" s="12">
        <f>IFERROR(VLOOKUP(C37,SRA!B:T,19,0),"")</f>
        <v>7245.23</v>
      </c>
      <c r="J37" s="37">
        <f>IFERROR(VLOOKUP(C37,FEVEREIRO!B:F,3,0),"0,00")</f>
        <v>9056.5499999999993</v>
      </c>
      <c r="K37" s="12">
        <f t="shared" si="0"/>
        <v>4433.3799999999992</v>
      </c>
      <c r="L37" s="37">
        <f>IFERROR(VLOOKUP(C37,FEVEREIRO!B:H,7,0),"0,00")</f>
        <v>4623.17</v>
      </c>
      <c r="M37" s="28" t="str">
        <f>IFERROR(VLOOKUP(C37,FÉRIAS!C:D,2,0),"")</f>
        <v/>
      </c>
      <c r="N37" s="23" t="str">
        <f>IFERROR(VLOOKUP(C37,Plan2!B:C,2,0),"")</f>
        <v/>
      </c>
    </row>
    <row r="38" spans="2:15" s="23" customFormat="1">
      <c r="B38" s="16">
        <f t="shared" si="1"/>
        <v>30</v>
      </c>
      <c r="C38" s="31">
        <v>3325</v>
      </c>
      <c r="D38" s="32" t="s">
        <v>349</v>
      </c>
      <c r="E38" s="16" t="str">
        <f>IFERROR(VLOOKUP(C38,SRA!B:T,8,0),"")</f>
        <v>COM</v>
      </c>
      <c r="F38" s="22" t="s">
        <v>483</v>
      </c>
      <c r="G38" s="16" t="str">
        <f>IFERROR(VLOOKUP(C38,SRA!B:T,5,0),"")</f>
        <v>COORD.DE CONTABILIDA</v>
      </c>
      <c r="H38" s="12">
        <f>IFERROR(VLOOKUP(C38,SRA!B:T,18,0),"")</f>
        <v>1664.45</v>
      </c>
      <c r="I38" s="12">
        <f>IFERROR(VLOOKUP(C38,SRA!B:T,19,0),"")</f>
        <v>6657.79</v>
      </c>
      <c r="J38" s="37">
        <f>IFERROR(VLOOKUP(C38,FEVEREIRO!B:F,3,0),"0,00")</f>
        <v>8322.24</v>
      </c>
      <c r="K38" s="12">
        <f t="shared" si="0"/>
        <v>4432.6099999999997</v>
      </c>
      <c r="L38" s="37">
        <f>IFERROR(VLOOKUP(C38,FEVEREIRO!B:H,7,0),"0,00")</f>
        <v>3889.63</v>
      </c>
      <c r="M38" s="28" t="str">
        <f>IFERROR(VLOOKUP(C38,FÉRIAS!C:D,2,0),"")</f>
        <v/>
      </c>
      <c r="N38" s="23" t="str">
        <f>IFERROR(VLOOKUP(C38,Plan2!B:C,2,0),"")</f>
        <v/>
      </c>
    </row>
    <row r="39" spans="2:15" s="23" customFormat="1">
      <c r="B39" s="16">
        <f t="shared" si="1"/>
        <v>31</v>
      </c>
      <c r="C39" s="31">
        <v>3327</v>
      </c>
      <c r="D39" s="32" t="s">
        <v>350</v>
      </c>
      <c r="E39" s="16" t="str">
        <f>IFERROR(VLOOKUP(C39,SRA!B:T,8,0),"")</f>
        <v>COM</v>
      </c>
      <c r="F39" s="22" t="s">
        <v>483</v>
      </c>
      <c r="G39" s="16" t="str">
        <f>IFERROR(VLOOKUP(C39,SRA!B:T,5,0),"")</f>
        <v>COORD. SUPRIMENTOS</v>
      </c>
      <c r="H39" s="12">
        <f>IFERROR(VLOOKUP(C39,SRA!B:T,18,0),"")</f>
        <v>1664.45</v>
      </c>
      <c r="I39" s="12">
        <f>IFERROR(VLOOKUP(C39,SRA!B:T,19,0),"")</f>
        <v>6657.79</v>
      </c>
      <c r="J39" s="37">
        <f>IFERROR(VLOOKUP(C39,FEVEREIRO!B:F,3,0),"0,00")</f>
        <v>8322.24</v>
      </c>
      <c r="K39" s="12">
        <f t="shared" si="0"/>
        <v>2006.21</v>
      </c>
      <c r="L39" s="37">
        <f>IFERROR(VLOOKUP(C39,FEVEREIRO!B:H,7,0),"0,00")</f>
        <v>6316.03</v>
      </c>
      <c r="M39" s="28" t="str">
        <f>IFERROR(VLOOKUP(C39,FÉRIAS!C:D,2,0),"")</f>
        <v/>
      </c>
      <c r="N39" s="23" t="str">
        <f>IFERROR(VLOOKUP(C39,Plan2!B:C,2,0),"")</f>
        <v/>
      </c>
    </row>
    <row r="40" spans="2:15" s="23" customFormat="1">
      <c r="B40" s="16">
        <f t="shared" si="1"/>
        <v>32</v>
      </c>
      <c r="C40" s="31">
        <v>3328</v>
      </c>
      <c r="D40" s="32" t="s">
        <v>351</v>
      </c>
      <c r="E40" s="16" t="str">
        <f>IFERROR(VLOOKUP(C40,SRA!B:T,8,0),"")</f>
        <v>COM</v>
      </c>
      <c r="F40" s="22" t="s">
        <v>483</v>
      </c>
      <c r="G40" s="16" t="str">
        <f>IFERROR(VLOOKUP(C40,SRA!B:T,5,0),"")</f>
        <v>ASSESSOR DIRETORIA</v>
      </c>
      <c r="H40" s="12">
        <f>IFERROR(VLOOKUP(C40,SRA!B:T,18,0),"")</f>
        <v>979.03</v>
      </c>
      <c r="I40" s="12">
        <f>IFERROR(VLOOKUP(C40,SRA!B:T,19,0),"")</f>
        <v>3916.1</v>
      </c>
      <c r="J40" s="37">
        <f>IFERROR(VLOOKUP(C40,FEVEREIRO!B:F,3,0),"0,00")</f>
        <v>4895.13</v>
      </c>
      <c r="K40" s="12">
        <f t="shared" si="0"/>
        <v>1499.1900000000005</v>
      </c>
      <c r="L40" s="37">
        <f>IFERROR(VLOOKUP(C40,FEVEREIRO!B:H,7,0),"0,00")</f>
        <v>3395.9399999999996</v>
      </c>
      <c r="M40" s="28" t="str">
        <f>IFERROR(VLOOKUP(C40,FÉRIAS!C:D,2,0),"")</f>
        <v/>
      </c>
      <c r="N40" s="23" t="str">
        <f>IFERROR(VLOOKUP(C40,Plan2!B:C,2,0),"")</f>
        <v/>
      </c>
    </row>
    <row r="41" spans="2:15" s="23" customFormat="1">
      <c r="B41" s="16">
        <f t="shared" si="1"/>
        <v>33</v>
      </c>
      <c r="C41" s="31">
        <v>3338</v>
      </c>
      <c r="D41" s="32" t="s">
        <v>354</v>
      </c>
      <c r="E41" s="16" t="str">
        <f>IFERROR(VLOOKUP(C41,SRA!B:T,8,0),"")</f>
        <v>COM</v>
      </c>
      <c r="F41" s="22" t="s">
        <v>483</v>
      </c>
      <c r="G41" s="16" t="str">
        <f>IFERROR(VLOOKUP(C41,SRA!B:T,5,0),"")</f>
        <v>ASSESSOR DIRETORIA</v>
      </c>
      <c r="H41" s="12">
        <f>IFERROR(VLOOKUP(C41,SRA!B:T,18,0),"")</f>
        <v>979.03</v>
      </c>
      <c r="I41" s="12">
        <f>IFERROR(VLOOKUP(C41,SRA!B:T,19,0),"")</f>
        <v>3916.1</v>
      </c>
      <c r="J41" s="37">
        <f>IFERROR(VLOOKUP(C41,FEVEREIRO!B:F,3,0),"0,00")</f>
        <v>4895.13</v>
      </c>
      <c r="K41" s="12">
        <f t="shared" si="0"/>
        <v>962.26000000000022</v>
      </c>
      <c r="L41" s="37">
        <f>IFERROR(VLOOKUP(C41,FEVEREIRO!B:H,7,0),"0,00")</f>
        <v>3932.87</v>
      </c>
      <c r="M41" s="28" t="str">
        <f>IFERROR(VLOOKUP(C41,FÉRIAS!C:D,2,0),"")</f>
        <v/>
      </c>
      <c r="N41" s="23" t="str">
        <f>IFERROR(VLOOKUP(C41,Plan2!B:C,2,0),"")</f>
        <v/>
      </c>
    </row>
    <row r="42" spans="2:15" s="25" customFormat="1">
      <c r="B42" s="16">
        <f t="shared" si="1"/>
        <v>34</v>
      </c>
      <c r="C42" s="31">
        <v>3340</v>
      </c>
      <c r="D42" s="32" t="s">
        <v>356</v>
      </c>
      <c r="E42" s="16" t="str">
        <f>IFERROR(VLOOKUP(C42,SRA!B:T,8,0),"")</f>
        <v>COM</v>
      </c>
      <c r="F42" s="22" t="s">
        <v>483</v>
      </c>
      <c r="G42" s="16" t="str">
        <f>IFERROR(VLOOKUP(C42,SRA!B:T,5,0),"")</f>
        <v>COORD. DE ART. INST.</v>
      </c>
      <c r="H42" s="12">
        <f>IFERROR(VLOOKUP(C42,SRA!B:T,18,0),"")</f>
        <v>1664.45</v>
      </c>
      <c r="I42" s="12">
        <f>IFERROR(VLOOKUP(C42,SRA!B:T,19,0),"")</f>
        <v>6657.79</v>
      </c>
      <c r="J42" s="37">
        <f>IFERROR(VLOOKUP(C42,FEVEREIRO!B:F,3,0),"0,00")</f>
        <v>8623.6200000000008</v>
      </c>
      <c r="K42" s="12">
        <f t="shared" si="0"/>
        <v>2834.7400000000007</v>
      </c>
      <c r="L42" s="37">
        <f>IFERROR(VLOOKUP(C42,FEVEREIRO!B:H,7,0),"0,00")</f>
        <v>5788.88</v>
      </c>
      <c r="M42" s="28" t="str">
        <f>IFERROR(VLOOKUP(C42,FÉRIAS!C:D,2,0),"")</f>
        <v/>
      </c>
      <c r="N42" s="23" t="str">
        <f>IFERROR(VLOOKUP(C42,Plan2!B:C,2,0),"")</f>
        <v/>
      </c>
      <c r="O42" s="23"/>
    </row>
    <row r="43" spans="2:15" s="25" customFormat="1">
      <c r="B43" s="16">
        <f t="shared" si="1"/>
        <v>35</v>
      </c>
      <c r="C43" s="31">
        <v>3341</v>
      </c>
      <c r="D43" s="32" t="s">
        <v>357</v>
      </c>
      <c r="E43" s="16" t="str">
        <f>IFERROR(VLOOKUP(C43,SRA!B:T,8,0),"")</f>
        <v>COM</v>
      </c>
      <c r="F43" s="22" t="s">
        <v>483</v>
      </c>
      <c r="G43" s="16" t="str">
        <f>IFERROR(VLOOKUP(C43,SRA!B:T,5,0),"")</f>
        <v>GESTOR DE DESENV.</v>
      </c>
      <c r="H43" s="12">
        <f>IFERROR(VLOOKUP(C43,SRA!B:T,18,0),"")</f>
        <v>881.12</v>
      </c>
      <c r="I43" s="12">
        <f>IFERROR(VLOOKUP(C43,SRA!B:T,19,0),"")</f>
        <v>3524.49</v>
      </c>
      <c r="J43" s="37">
        <f>IFERROR(VLOOKUP(C43,FEVEREIRO!B:F,3,0),"0,00")</f>
        <v>4405.6099999999997</v>
      </c>
      <c r="K43" s="12">
        <f t="shared" si="0"/>
        <v>782.72999999999956</v>
      </c>
      <c r="L43" s="37">
        <f>IFERROR(VLOOKUP(C43,FEVEREIRO!B:H,7,0),"0,00")</f>
        <v>3622.88</v>
      </c>
      <c r="M43" s="28" t="str">
        <f>IFERROR(VLOOKUP(C43,FÉRIAS!C:D,2,0),"")</f>
        <v/>
      </c>
      <c r="N43" s="23" t="str">
        <f>IFERROR(VLOOKUP(C43,Plan2!B:C,2,0),"")</f>
        <v/>
      </c>
      <c r="O43" s="23"/>
    </row>
    <row r="44" spans="2:15" s="25" customFormat="1">
      <c r="B44" s="16">
        <f t="shared" si="1"/>
        <v>36</v>
      </c>
      <c r="C44" s="31">
        <v>3343</v>
      </c>
      <c r="D44" s="32" t="s">
        <v>358</v>
      </c>
      <c r="E44" s="16" t="str">
        <f>IFERROR(VLOOKUP(C44,SRA!B:T,8,0),"")</f>
        <v>COM</v>
      </c>
      <c r="F44" s="22" t="s">
        <v>483</v>
      </c>
      <c r="G44" s="16" t="str">
        <f>IFERROR(VLOOKUP(C44,SRA!B:T,5,0),"")</f>
        <v>GESTOR DE APOIO ADM.</v>
      </c>
      <c r="H44" s="12">
        <f>IFERROR(VLOOKUP(C44,SRA!B:T,18,0),"")</f>
        <v>293.70999999999998</v>
      </c>
      <c r="I44" s="12">
        <f>IFERROR(VLOOKUP(C44,SRA!B:T,19,0),"")</f>
        <v>1174.82</v>
      </c>
      <c r="J44" s="37">
        <f>IFERROR(VLOOKUP(C44,FEVEREIRO!B:F,3,0),"0,00")</f>
        <v>1468.53</v>
      </c>
      <c r="K44" s="12">
        <f t="shared" si="0"/>
        <v>115.73000000000002</v>
      </c>
      <c r="L44" s="37">
        <f>IFERROR(VLOOKUP(C44,FEVEREIRO!B:H,7,0),"0,00")</f>
        <v>1352.8</v>
      </c>
      <c r="M44" s="28" t="str">
        <f>IFERROR(VLOOKUP(C44,FÉRIAS!C:D,2,0),"")</f>
        <v/>
      </c>
      <c r="N44" s="23" t="str">
        <f>IFERROR(VLOOKUP(C44,Plan2!B:C,2,0),"")</f>
        <v/>
      </c>
      <c r="O44" s="23"/>
    </row>
    <row r="45" spans="2:15" s="23" customFormat="1">
      <c r="B45" s="16">
        <f t="shared" si="1"/>
        <v>37</v>
      </c>
      <c r="C45" s="31">
        <v>3358</v>
      </c>
      <c r="D45" s="32" t="s">
        <v>369</v>
      </c>
      <c r="E45" s="16" t="str">
        <f>IFERROR(VLOOKUP(C45,SRA!B:T,8,0),"")</f>
        <v>COM</v>
      </c>
      <c r="F45" s="22" t="s">
        <v>483</v>
      </c>
      <c r="G45" s="16" t="str">
        <f>IFERROR(VLOOKUP(C45,SRA!B:T,5,0),"")</f>
        <v>DIRETOR D ENGENHARIA</v>
      </c>
      <c r="H45" s="12">
        <f>IFERROR(VLOOKUP(C45,SRA!B:T,18,0),"")</f>
        <v>4196.22</v>
      </c>
      <c r="I45" s="12">
        <f>IFERROR(VLOOKUP(C45,SRA!B:T,19,0),"")</f>
        <v>16784.88</v>
      </c>
      <c r="J45" s="37">
        <f>IFERROR(VLOOKUP(C45,FEVEREIRO!B:F,3,0),"0,00")</f>
        <v>20981.1</v>
      </c>
      <c r="K45" s="12">
        <f t="shared" si="0"/>
        <v>5937.32</v>
      </c>
      <c r="L45" s="37">
        <f>IFERROR(VLOOKUP(C45,FEVEREIRO!B:H,7,0),"0,00")</f>
        <v>15043.779999999999</v>
      </c>
      <c r="M45" s="28" t="str">
        <f>IFERROR(VLOOKUP(C45,FÉRIAS!C:D,2,0),"")</f>
        <v/>
      </c>
      <c r="N45" s="23" t="str">
        <f>IFERROR(VLOOKUP(C45,Plan2!B:C,2,0),"")</f>
        <v/>
      </c>
    </row>
    <row r="46" spans="2:15" s="23" customFormat="1">
      <c r="B46" s="16">
        <f t="shared" si="1"/>
        <v>38</v>
      </c>
      <c r="C46" s="31">
        <v>3359</v>
      </c>
      <c r="D46" s="32" t="s">
        <v>370</v>
      </c>
      <c r="E46" s="16" t="str">
        <f>IFERROR(VLOOKUP(C46,SRA!B:T,8,0),"")</f>
        <v>COM</v>
      </c>
      <c r="F46" s="22" t="s">
        <v>483</v>
      </c>
      <c r="G46" s="16" t="str">
        <f>IFERROR(VLOOKUP(C46,SRA!B:T,5,0),"")</f>
        <v>COORD. COMUNIC. SOCI</v>
      </c>
      <c r="H46" s="12">
        <f>IFERROR(VLOOKUP(C46,SRA!B:T,18,0),"")</f>
        <v>1664.45</v>
      </c>
      <c r="I46" s="12">
        <f>IFERROR(VLOOKUP(C46,SRA!B:T,19,0),"")</f>
        <v>6657.79</v>
      </c>
      <c r="J46" s="37">
        <f>IFERROR(VLOOKUP(C46,FEVEREIRO!B:F,3,0),"0,00")</f>
        <v>8322.24</v>
      </c>
      <c r="K46" s="12">
        <f t="shared" si="0"/>
        <v>2058.34</v>
      </c>
      <c r="L46" s="37">
        <f>IFERROR(VLOOKUP(C46,FEVEREIRO!B:H,7,0),"0,00")</f>
        <v>6263.9</v>
      </c>
      <c r="M46" s="28" t="str">
        <f>IFERROR(VLOOKUP(C46,FÉRIAS!C:D,2,0),"")</f>
        <v/>
      </c>
      <c r="N46" s="23" t="str">
        <f>IFERROR(VLOOKUP(C46,Plan2!B:C,2,0),"")</f>
        <v/>
      </c>
    </row>
    <row r="47" spans="2:15" s="23" customFormat="1">
      <c r="B47" s="16">
        <f t="shared" si="1"/>
        <v>39</v>
      </c>
      <c r="C47" s="22">
        <v>3361</v>
      </c>
      <c r="D47" s="32" t="s">
        <v>371</v>
      </c>
      <c r="E47" s="16" t="str">
        <f>IFERROR(VLOOKUP(C47,SRA!B:T,8,0),"")</f>
        <v>COM</v>
      </c>
      <c r="F47" s="22" t="s">
        <v>483</v>
      </c>
      <c r="G47" s="16" t="str">
        <f>IFERROR(VLOOKUP(C47,SRA!B:T,5,0),"")</f>
        <v>SECRETARIA DIR.</v>
      </c>
      <c r="H47" s="12">
        <f>IFERROR(VLOOKUP(C47,SRA!B:T,18,0),"")</f>
        <v>391.6</v>
      </c>
      <c r="I47" s="12">
        <f>IFERROR(VLOOKUP(C47,SRA!B:T,19,0),"")</f>
        <v>1566.44</v>
      </c>
      <c r="J47" s="37">
        <f>IFERROR(VLOOKUP(C47,FEVEREIRO!B:F,3,0),"0,00")</f>
        <v>2560.8000000000002</v>
      </c>
      <c r="K47" s="12">
        <f t="shared" si="0"/>
        <v>755.54000000000019</v>
      </c>
      <c r="L47" s="37">
        <f>IFERROR(VLOOKUP(C47,FEVEREIRO!B:H,7,0),"0,00")</f>
        <v>1805.26</v>
      </c>
      <c r="M47" s="28" t="str">
        <f>IFERROR(VLOOKUP(C47,FÉRIAS!C:D,2,0),"")</f>
        <v/>
      </c>
      <c r="N47" s="23" t="str">
        <f>IFERROR(VLOOKUP(C47,Plan2!B:C,2,0),"")</f>
        <v/>
      </c>
    </row>
    <row r="48" spans="2:15" s="23" customFormat="1">
      <c r="B48" s="16">
        <f t="shared" si="1"/>
        <v>40</v>
      </c>
      <c r="C48" s="31">
        <v>3362</v>
      </c>
      <c r="D48" s="32" t="s">
        <v>372</v>
      </c>
      <c r="E48" s="16" t="str">
        <f>IFERROR(VLOOKUP(C48,SRA!B:T,8,0),"")</f>
        <v>COM</v>
      </c>
      <c r="F48" s="22" t="s">
        <v>483</v>
      </c>
      <c r="G48" s="16" t="str">
        <f>IFERROR(VLOOKUP(C48,SRA!B:T,5,0),"")</f>
        <v>SECRETARIA</v>
      </c>
      <c r="H48" s="12">
        <f>IFERROR(VLOOKUP(C48,SRA!B:T,18,0),"")</f>
        <v>391.6</v>
      </c>
      <c r="I48" s="12">
        <f>IFERROR(VLOOKUP(C48,SRA!B:T,19,0),"")</f>
        <v>1566.44</v>
      </c>
      <c r="J48" s="37">
        <f>IFERROR(VLOOKUP(C48,FEVEREIRO!B:F,3,0),"0,00")</f>
        <v>1958.04</v>
      </c>
      <c r="K48" s="12">
        <f t="shared" si="0"/>
        <v>516.54999999999995</v>
      </c>
      <c r="L48" s="37">
        <f>IFERROR(VLOOKUP(C48,FEVEREIRO!B:H,7,0),"0,00")</f>
        <v>1441.49</v>
      </c>
      <c r="M48" s="28" t="str">
        <f>IFERROR(VLOOKUP(C48,FÉRIAS!C:D,2,0),"")</f>
        <v/>
      </c>
      <c r="N48" s="23" t="str">
        <f>IFERROR(VLOOKUP(C48,Plan2!B:C,2,0),"")</f>
        <v/>
      </c>
    </row>
    <row r="49" spans="2:14" s="23" customFormat="1">
      <c r="B49" s="16">
        <f t="shared" si="1"/>
        <v>41</v>
      </c>
      <c r="C49" s="31">
        <v>3366</v>
      </c>
      <c r="D49" s="32" t="s">
        <v>374</v>
      </c>
      <c r="E49" s="16" t="str">
        <f>IFERROR(VLOOKUP(C49,SRA!B:T,8,0),"")</f>
        <v>COM</v>
      </c>
      <c r="F49" s="22" t="s">
        <v>497</v>
      </c>
      <c r="G49" s="16" t="str">
        <f>IFERROR(VLOOKUP(C49,SRA!B:T,5,0),"")</f>
        <v>COORD AUDITORIA INT</v>
      </c>
      <c r="H49" s="12">
        <f>IFERROR(VLOOKUP(C49,SRA!B:T,18,0),"")</f>
        <v>1664.45</v>
      </c>
      <c r="I49" s="12">
        <f>IFERROR(VLOOKUP(C49,SRA!B:T,19,0),"")</f>
        <v>6657.79</v>
      </c>
      <c r="J49" s="37">
        <f>IFERROR(VLOOKUP(C49,FEVEREIRO!B:F,3,0),"0,00")</f>
        <v>19973.37</v>
      </c>
      <c r="K49" s="12">
        <f t="shared" si="0"/>
        <v>11096.32</v>
      </c>
      <c r="L49" s="37">
        <f>IFERROR(VLOOKUP(C49,FEVEREIRO!B:H,7,0),"0,00")</f>
        <v>8877.0499999999993</v>
      </c>
      <c r="M49" s="28" t="str">
        <f>IFERROR(VLOOKUP(C49,FÉRIAS!C:D,2,0),"")</f>
        <v>JOSE RICARDO OLIVEIRA CHAGAS</v>
      </c>
      <c r="N49" s="23" t="str">
        <f>IFERROR(VLOOKUP(C49,Plan2!B:C,2,0),"")</f>
        <v/>
      </c>
    </row>
    <row r="50" spans="2:14" s="23" customFormat="1">
      <c r="B50" s="16">
        <f t="shared" si="1"/>
        <v>42</v>
      </c>
      <c r="C50" s="31">
        <v>3367</v>
      </c>
      <c r="D50" s="32" t="s">
        <v>492</v>
      </c>
      <c r="E50" s="16" t="str">
        <f>IFERROR(VLOOKUP(C50,SRA!B:T,8,0),"")</f>
        <v>COM</v>
      </c>
      <c r="F50" s="22" t="s">
        <v>483</v>
      </c>
      <c r="G50" s="16" t="str">
        <f>IFERROR(VLOOKUP(C50,SRA!B:T,5,0),"")</f>
        <v>ASSESSOR DIRETORIA</v>
      </c>
      <c r="H50" s="12">
        <f>IFERROR(VLOOKUP(C50,SRA!B:T,18,0),"")</f>
        <v>979.03</v>
      </c>
      <c r="I50" s="12">
        <f>IFERROR(VLOOKUP(C50,SRA!B:T,19,0),"")</f>
        <v>3916.1</v>
      </c>
      <c r="J50" s="37">
        <f>IFERROR(VLOOKUP(C50,FEVEREIRO!B:F,3,0),"0,00")</f>
        <v>7481.25</v>
      </c>
      <c r="K50" s="12">
        <f t="shared" si="0"/>
        <v>1793.8100000000004</v>
      </c>
      <c r="L50" s="37">
        <f>IFERROR(VLOOKUP(C50,FEVEREIRO!B:H,7,0),"0,00")</f>
        <v>5687.44</v>
      </c>
      <c r="M50" s="28" t="str">
        <f>IFERROR(VLOOKUP(C50,FÉRIAS!C:D,2,0),"")</f>
        <v/>
      </c>
      <c r="N50" s="23" t="str">
        <f>IFERROR(VLOOKUP(C50,Plan2!B:C,2,0),"")</f>
        <v/>
      </c>
    </row>
    <row r="51" spans="2:14" s="23" customFormat="1">
      <c r="B51" s="16">
        <f t="shared" si="1"/>
        <v>43</v>
      </c>
      <c r="C51" s="31">
        <v>3370</v>
      </c>
      <c r="D51" s="32" t="s">
        <v>491</v>
      </c>
      <c r="E51" s="16" t="str">
        <f>IFERROR(VLOOKUP(C51,SRA!B:T,8,0),"")</f>
        <v>COM</v>
      </c>
      <c r="F51" s="22" t="s">
        <v>483</v>
      </c>
      <c r="G51" s="16" t="str">
        <f>IFERROR(VLOOKUP(C51,SRA!B:T,5,0),"")</f>
        <v>SUP DE REL INSTITUCI</v>
      </c>
      <c r="H51" s="12">
        <f>IFERROR(VLOOKUP(C51,SRA!B:T,18,0),"")</f>
        <v>1811.32</v>
      </c>
      <c r="I51" s="12">
        <f>IFERROR(VLOOKUP(C51,SRA!B:T,19,0),"")</f>
        <v>7245.23</v>
      </c>
      <c r="J51" s="37">
        <f>IFERROR(VLOOKUP(C51,FEVEREIRO!B:F,3,0),"0,00")</f>
        <v>9056.5499999999993</v>
      </c>
      <c r="K51" s="12">
        <f t="shared" si="0"/>
        <v>2260.2699999999986</v>
      </c>
      <c r="L51" s="37">
        <f>IFERROR(VLOOKUP(C51,FEVEREIRO!B:H,7,0),"0,00")</f>
        <v>6796.2800000000007</v>
      </c>
      <c r="M51" s="28" t="str">
        <f>IFERROR(VLOOKUP(C51,FÉRIAS!C:D,2,0),"")</f>
        <v/>
      </c>
      <c r="N51" s="23" t="str">
        <f>IFERROR(VLOOKUP(C51,Plan2!B:C,2,0),"")</f>
        <v/>
      </c>
    </row>
    <row r="52" spans="2:14" s="23" customFormat="1">
      <c r="B52" s="16">
        <f t="shared" si="1"/>
        <v>44</v>
      </c>
      <c r="C52" s="31">
        <v>3373</v>
      </c>
      <c r="D52" s="32" t="s">
        <v>498</v>
      </c>
      <c r="E52" s="16" t="str">
        <f>IFERROR(VLOOKUP(C52,SRA!B:T,8,0),"")</f>
        <v>COM</v>
      </c>
      <c r="F52" s="22" t="s">
        <v>483</v>
      </c>
      <c r="G52" s="16" t="str">
        <f>IFERROR(VLOOKUP(C52,SRA!B:T,5,0),"")</f>
        <v>COORD. GOVER. CORP.</v>
      </c>
      <c r="H52" s="12">
        <f>IFERROR(VLOOKUP(C52,SRA!B:T,18,0),"")</f>
        <v>1664.45</v>
      </c>
      <c r="I52" s="12">
        <f>IFERROR(VLOOKUP(C52,SRA!B:T,19,0),"")</f>
        <v>6657.79</v>
      </c>
      <c r="J52" s="37">
        <f>IFERROR(VLOOKUP(C52,FEVEREIRO!B:F,3,0),"0,00")</f>
        <v>8322.24</v>
      </c>
      <c r="K52" s="12">
        <f t="shared" si="0"/>
        <v>2977.6000000000004</v>
      </c>
      <c r="L52" s="37">
        <f>IFERROR(VLOOKUP(C52,FEVEREIRO!B:H,7,0),"0,00")</f>
        <v>5344.6399999999994</v>
      </c>
      <c r="M52" s="28" t="str">
        <f>IFERROR(VLOOKUP(C52,FÉRIAS!C:D,2,0),"")</f>
        <v/>
      </c>
      <c r="N52" s="23" t="str">
        <f>IFERROR(VLOOKUP(C52,Plan2!B:C,2,0),"")</f>
        <v/>
      </c>
    </row>
    <row r="53" spans="2:14" s="23" customFormat="1">
      <c r="B53" s="16">
        <f t="shared" si="1"/>
        <v>45</v>
      </c>
      <c r="C53" s="31">
        <v>3375</v>
      </c>
      <c r="D53" s="32" t="s">
        <v>499</v>
      </c>
      <c r="E53" s="16" t="str">
        <f>IFERROR(VLOOKUP(C53,SRA!B:T,8,0),"")</f>
        <v>COM</v>
      </c>
      <c r="F53" s="22" t="s">
        <v>483</v>
      </c>
      <c r="G53" s="16" t="str">
        <f>IFERROR(VLOOKUP(C53,SRA!B:T,5,0),"")</f>
        <v>COOR.FARM.POPULARES</v>
      </c>
      <c r="H53" s="12">
        <f>IFERROR(VLOOKUP(C53,SRA!B:T,18,0),"")</f>
        <v>1664.45</v>
      </c>
      <c r="I53" s="12">
        <f>IFERROR(VLOOKUP(C53,SRA!B:T,19,0),"")</f>
        <v>6657.79</v>
      </c>
      <c r="J53" s="37">
        <f>IFERROR(VLOOKUP(C53,FEVEREIRO!B:F,3,0),"0,00")</f>
        <v>8322.24</v>
      </c>
      <c r="K53" s="12">
        <f t="shared" si="0"/>
        <v>3169.1299999999992</v>
      </c>
      <c r="L53" s="37">
        <f>IFERROR(VLOOKUP(C53,FEVEREIRO!B:H,7,0),"0,00")</f>
        <v>5153.1100000000006</v>
      </c>
      <c r="M53" s="28" t="str">
        <f>IFERROR(VLOOKUP(C53,FÉRIAS!C:D,2,0),"")</f>
        <v/>
      </c>
      <c r="N53" s="23" t="str">
        <f>IFERROR(VLOOKUP(C53,Plan2!B:C,2,0),"")</f>
        <v/>
      </c>
    </row>
    <row r="54" spans="2:14" s="23" customFormat="1">
      <c r="B54" s="16">
        <f t="shared" si="1"/>
        <v>46</v>
      </c>
      <c r="C54" s="31">
        <v>3378</v>
      </c>
      <c r="D54" s="32" t="s">
        <v>505</v>
      </c>
      <c r="E54" s="16" t="str">
        <f>IFERROR(VLOOKUP(C54,SRA!B:T,8,0),"")</f>
        <v>COM</v>
      </c>
      <c r="F54" s="22" t="s">
        <v>483</v>
      </c>
      <c r="G54" s="16" t="str">
        <f>IFERROR(VLOOKUP(C54,SRA!B:T,5,0),"")</f>
        <v>COORD. FINANCEIRA</v>
      </c>
      <c r="H54" s="12">
        <f>IFERROR(VLOOKUP(C54,SRA!B:T,18,0),"")</f>
        <v>1664.45</v>
      </c>
      <c r="I54" s="12">
        <f>IFERROR(VLOOKUP(C54,SRA!B:T,19,0),"")</f>
        <v>6657.79</v>
      </c>
      <c r="J54" s="37">
        <f>IFERROR(VLOOKUP(C54,FEVEREIRO!B:F,3,0),"0,00")</f>
        <v>20805.599999999999</v>
      </c>
      <c r="K54" s="12">
        <f t="shared" si="0"/>
        <v>8081.8599999999988</v>
      </c>
      <c r="L54" s="37">
        <f>IFERROR(VLOOKUP(C54,FEVEREIRO!B:H,7,0),"0,00")</f>
        <v>12723.74</v>
      </c>
      <c r="M54" s="28" t="str">
        <f>IFERROR(VLOOKUP(C54,FÉRIAS!C:D,2,0),"")</f>
        <v/>
      </c>
      <c r="N54" s="23" t="str">
        <f>IFERROR(VLOOKUP(C54,Plan2!B:C,2,0),"")</f>
        <v/>
      </c>
    </row>
    <row r="55" spans="2:14" s="23" customFormat="1">
      <c r="B55" s="16">
        <f t="shared" si="1"/>
        <v>47</v>
      </c>
      <c r="C55" s="31">
        <v>3379</v>
      </c>
      <c r="D55" s="32" t="s">
        <v>506</v>
      </c>
      <c r="E55" s="16" t="str">
        <f>IFERROR(VLOOKUP(C55,SRA!B:T,8,0),"")</f>
        <v>COM</v>
      </c>
      <c r="F55" s="22" t="s">
        <v>483</v>
      </c>
      <c r="G55" s="16" t="str">
        <f>IFERROR(VLOOKUP(C55,SRA!B:T,5,0),"")</f>
        <v>ASSESSOR DIRETORIA</v>
      </c>
      <c r="H55" s="12">
        <f>IFERROR(VLOOKUP(C55,SRA!B:T,18,0),"")</f>
        <v>979.03</v>
      </c>
      <c r="I55" s="12">
        <f>IFERROR(VLOOKUP(C55,SRA!B:T,19,0),"")</f>
        <v>3916.1</v>
      </c>
      <c r="J55" s="37">
        <f>IFERROR(VLOOKUP(C55,FEVEREIRO!B:F,3,0),"0,00")</f>
        <v>6037.5</v>
      </c>
      <c r="K55" s="12">
        <f t="shared" si="0"/>
        <v>1688.7600000000002</v>
      </c>
      <c r="L55" s="37">
        <f>IFERROR(VLOOKUP(C55,FEVEREIRO!B:H,7,0),"0,00")</f>
        <v>4348.74</v>
      </c>
      <c r="M55" s="28" t="str">
        <f>IFERROR(VLOOKUP(C55,FÉRIAS!C:D,2,0),"")</f>
        <v/>
      </c>
      <c r="N55" s="23" t="str">
        <f>IFERROR(VLOOKUP(C55,Plan2!B:C,2,0),"")</f>
        <v/>
      </c>
    </row>
    <row r="56" spans="2:14" s="23" customFormat="1">
      <c r="B56" s="16">
        <f t="shared" si="1"/>
        <v>48</v>
      </c>
      <c r="C56" s="31">
        <v>3381</v>
      </c>
      <c r="D56" s="32" t="s">
        <v>507</v>
      </c>
      <c r="E56" s="16" t="str">
        <f>IFERROR(VLOOKUP(C56,SRA!B:T,8,0),"")</f>
        <v>COM</v>
      </c>
      <c r="F56" s="22" t="s">
        <v>483</v>
      </c>
      <c r="G56" s="16" t="str">
        <f>IFERROR(VLOOKUP(C56,SRA!B:T,5,0),"")</f>
        <v>GESTOR DE APOIO TEC.</v>
      </c>
      <c r="H56" s="12">
        <f>IFERROR(VLOOKUP(C56,SRA!B:T,18,0),"")</f>
        <v>293.70999999999998</v>
      </c>
      <c r="I56" s="12">
        <f>IFERROR(VLOOKUP(C56,SRA!B:T,19,0),"")</f>
        <v>1174.82</v>
      </c>
      <c r="J56" s="37">
        <f>IFERROR(VLOOKUP(C56,FEVEREIRO!B:F,3,0),"0,00")</f>
        <v>1858.44</v>
      </c>
      <c r="K56" s="12">
        <f t="shared" si="0"/>
        <v>164.73000000000002</v>
      </c>
      <c r="L56" s="37">
        <f>IFERROR(VLOOKUP(C56,FEVEREIRO!B:H,7,0),"0,00")</f>
        <v>1693.71</v>
      </c>
      <c r="M56" s="28" t="str">
        <f>IFERROR(VLOOKUP(C56,FÉRIAS!C:D,2,0),"")</f>
        <v/>
      </c>
      <c r="N56" s="23" t="str">
        <f>IFERROR(VLOOKUP(C56,Plan2!B:C,2,0),"")</f>
        <v/>
      </c>
    </row>
    <row r="57" spans="2:14" s="23" customFormat="1">
      <c r="B57" s="16">
        <f t="shared" si="1"/>
        <v>49</v>
      </c>
      <c r="C57" s="31">
        <v>3382</v>
      </c>
      <c r="D57" s="32" t="s">
        <v>508</v>
      </c>
      <c r="E57" s="16" t="str">
        <f>IFERROR(VLOOKUP(C57,SRA!B:T,8,0),"")</f>
        <v>COM</v>
      </c>
      <c r="F57" s="22" t="s">
        <v>497</v>
      </c>
      <c r="G57" s="16" t="str">
        <f>IFERROR(VLOOKUP(C57,SRA!B:T,5,0),"")</f>
        <v>SUCOM-SUPERINT.COMER</v>
      </c>
      <c r="H57" s="12">
        <f>IFERROR(VLOOKUP(C57,SRA!B:T,18,0),"")</f>
        <v>1811.32</v>
      </c>
      <c r="I57" s="12">
        <f>IFERROR(VLOOKUP(C57,SRA!B:T,19,0),"")</f>
        <v>7245.23</v>
      </c>
      <c r="J57" s="37">
        <f>IFERROR(VLOOKUP(C57,FEVEREIRO!B:F,3,0),"0,00")</f>
        <v>9559.69</v>
      </c>
      <c r="K57" s="12">
        <f t="shared" si="0"/>
        <v>3933.7100000000009</v>
      </c>
      <c r="L57" s="37">
        <f>IFERROR(VLOOKUP(C57,FEVEREIRO!B:H,7,0),"0,00")</f>
        <v>5625.98</v>
      </c>
      <c r="M57" s="28" t="str">
        <f>IFERROR(VLOOKUP(C57,FÉRIAS!C:D,2,0),"")</f>
        <v>FERNANDA DA SILVA P DE ANDRADE</v>
      </c>
      <c r="N57" s="23" t="str">
        <f>IFERROR(VLOOKUP(C57,Plan2!B:C,2,0),"")</f>
        <v/>
      </c>
    </row>
    <row r="58" spans="2:14" s="23" customFormat="1">
      <c r="B58" s="16">
        <f t="shared" si="1"/>
        <v>50</v>
      </c>
      <c r="C58" s="31">
        <v>3383</v>
      </c>
      <c r="D58" s="32" t="s">
        <v>510</v>
      </c>
      <c r="E58" s="16" t="str">
        <f>IFERROR(VLOOKUP(C58,SRA!B:T,8,0),"")</f>
        <v>COM</v>
      </c>
      <c r="F58" s="22" t="s">
        <v>483</v>
      </c>
      <c r="G58" s="16" t="str">
        <f>IFERROR(VLOOKUP(C58,SRA!B:T,5,0),"")</f>
        <v>DIRETOR PRESIDENTE</v>
      </c>
      <c r="H58" s="12">
        <f>IFERROR(VLOOKUP(C58,SRA!B:T,18,0),"")</f>
        <v>4511.08</v>
      </c>
      <c r="I58" s="12">
        <f>IFERROR(VLOOKUP(C58,SRA!B:T,19,0),"")</f>
        <v>18044.29</v>
      </c>
      <c r="J58" s="37">
        <f>IFERROR(VLOOKUP(C58,FEVEREIRO!B:F,3,0),"0,00")</f>
        <v>22555.37</v>
      </c>
      <c r="K58" s="12">
        <f t="shared" si="0"/>
        <v>5920.32</v>
      </c>
      <c r="L58" s="37">
        <f>IFERROR(VLOOKUP(C58,FEVEREIRO!B:H,7,0),"0,00")</f>
        <v>16635.05</v>
      </c>
      <c r="M58" s="28" t="str">
        <f>IFERROR(VLOOKUP(C58,FÉRIAS!C:D,2,0),"")</f>
        <v/>
      </c>
      <c r="N58" s="23" t="str">
        <f>IFERROR(VLOOKUP(C58,Plan2!B:C,2,0),"")</f>
        <v/>
      </c>
    </row>
    <row r="59" spans="2:14" s="23" customFormat="1">
      <c r="B59" s="16">
        <f t="shared" si="1"/>
        <v>51</v>
      </c>
      <c r="C59" s="31">
        <v>3384</v>
      </c>
      <c r="D59" s="32" t="s">
        <v>513</v>
      </c>
      <c r="E59" s="16" t="str">
        <f>IFERROR(VLOOKUP(C59,SRA!B:T,8,0),"")</f>
        <v>COM</v>
      </c>
      <c r="F59" s="22" t="s">
        <v>483</v>
      </c>
      <c r="G59" s="16" t="str">
        <f>IFERROR(VLOOKUP(C59,SRA!B:T,5,0),"")</f>
        <v>COORD GESTAO E PLANE</v>
      </c>
      <c r="H59" s="12">
        <f>IFERROR(VLOOKUP(C59,SRA!B:T,18,0),"")</f>
        <v>1664.45</v>
      </c>
      <c r="I59" s="12">
        <f>IFERROR(VLOOKUP(C59,SRA!B:T,19,0),"")</f>
        <v>6657.79</v>
      </c>
      <c r="J59" s="37">
        <f>IFERROR(VLOOKUP(C59,FEVEREIRO!B:F,3,0),"0,00")</f>
        <v>8322.24</v>
      </c>
      <c r="K59" s="12">
        <f t="shared" si="0"/>
        <v>1954.08</v>
      </c>
      <c r="L59" s="37">
        <f>IFERROR(VLOOKUP(C59,FEVEREIRO!B:H,7,0),"0,00")</f>
        <v>6368.16</v>
      </c>
      <c r="M59" s="28" t="str">
        <f>IFERROR(VLOOKUP(C59,FÉRIAS!C:D,2,0),"")</f>
        <v/>
      </c>
      <c r="N59" s="23" t="str">
        <f>IFERROR(VLOOKUP(C59,Plan2!B:C,2,0),"")</f>
        <v/>
      </c>
    </row>
    <row r="60" spans="2:14" s="23" customFormat="1">
      <c r="B60" s="16">
        <f t="shared" si="1"/>
        <v>52</v>
      </c>
      <c r="C60" s="31">
        <v>3386</v>
      </c>
      <c r="D60" s="32" t="s">
        <v>515</v>
      </c>
      <c r="E60" s="16" t="str">
        <f>IFERROR(VLOOKUP(C60,SRA!B:T,8,0),"")</f>
        <v>COM</v>
      </c>
      <c r="F60" s="22" t="s">
        <v>483</v>
      </c>
      <c r="G60" s="16" t="str">
        <f>IFERROR(VLOOKUP(C60,SRA!B:T,5,0),"")</f>
        <v>GESTOR DE APOIO ADM.</v>
      </c>
      <c r="H60" s="12">
        <f>IFERROR(VLOOKUP(C60,SRA!B:T,18,0),"")</f>
        <v>293.70999999999998</v>
      </c>
      <c r="I60" s="12">
        <f>IFERROR(VLOOKUP(C60,SRA!B:T,19,0),"")</f>
        <v>1174.82</v>
      </c>
      <c r="J60" s="37">
        <f>IFERROR(VLOOKUP(C60,FEVEREIRO!B:F,3,0),"0,00")</f>
        <v>4405.6099999999997</v>
      </c>
      <c r="K60" s="12">
        <f t="shared" si="0"/>
        <v>884.32999999999947</v>
      </c>
      <c r="L60" s="37">
        <f>IFERROR(VLOOKUP(C60,FEVEREIRO!B:H,7,0),"0,00")</f>
        <v>3521.28</v>
      </c>
      <c r="M60" s="28" t="str">
        <f>IFERROR(VLOOKUP(C60,FÉRIAS!C:D,2,0),"")</f>
        <v/>
      </c>
      <c r="N60" s="23" t="str">
        <f>IFERROR(VLOOKUP(C60,Plan2!B:C,2,0),"")</f>
        <v/>
      </c>
    </row>
    <row r="61" spans="2:14" s="23" customFormat="1">
      <c r="B61" s="16">
        <f t="shared" si="1"/>
        <v>53</v>
      </c>
      <c r="C61" s="31">
        <v>3387</v>
      </c>
      <c r="D61" s="32" t="s">
        <v>516</v>
      </c>
      <c r="E61" s="16" t="str">
        <f>IFERROR(VLOOKUP(C61,SRA!B:T,8,0),"")</f>
        <v>COM</v>
      </c>
      <c r="F61" s="22" t="s">
        <v>483</v>
      </c>
      <c r="G61" s="16" t="str">
        <f>IFERROR(VLOOKUP(C61,SRA!B:T,5,0),"")</f>
        <v>COORD. DE ADM.</v>
      </c>
      <c r="H61" s="12">
        <f>IFERROR(VLOOKUP(C61,SRA!B:T,18,0),"")</f>
        <v>1664.45</v>
      </c>
      <c r="I61" s="12">
        <f>IFERROR(VLOOKUP(C61,SRA!B:T,19,0),"")</f>
        <v>6657.79</v>
      </c>
      <c r="J61" s="37">
        <f>IFERROR(VLOOKUP(C61,FEVEREIRO!B:F,3,0),"0,00")</f>
        <v>8322.24</v>
      </c>
      <c r="K61" s="12">
        <f t="shared" si="0"/>
        <v>2143.87</v>
      </c>
      <c r="L61" s="37">
        <f>IFERROR(VLOOKUP(C61,FEVEREIRO!B:H,7,0),"0,00")</f>
        <v>6178.37</v>
      </c>
      <c r="M61" s="28" t="str">
        <f>IFERROR(VLOOKUP(C61,FÉRIAS!C:D,2,0),"")</f>
        <v/>
      </c>
      <c r="N61" s="23" t="str">
        <f>IFERROR(VLOOKUP(C61,Plan2!B:C,2,0),"")</f>
        <v/>
      </c>
    </row>
    <row r="62" spans="2:14" s="23" customFormat="1">
      <c r="B62" s="16">
        <f t="shared" si="1"/>
        <v>54</v>
      </c>
      <c r="C62" s="31">
        <v>3388</v>
      </c>
      <c r="D62" s="32" t="s">
        <v>519</v>
      </c>
      <c r="E62" s="16" t="str">
        <f>IFERROR(VLOOKUP(C62,SRA!B:T,8,0),"")</f>
        <v>COM</v>
      </c>
      <c r="F62" s="22" t="s">
        <v>483</v>
      </c>
      <c r="G62" s="16" t="str">
        <f>IFERROR(VLOOKUP(C62,SRA!B:T,5,0),"")</f>
        <v>ASSESSOR DIRETORIA</v>
      </c>
      <c r="H62" s="12">
        <f>IFERROR(VLOOKUP(C62,SRA!B:T,18,0),"")</f>
        <v>979.03</v>
      </c>
      <c r="I62" s="12">
        <f>IFERROR(VLOOKUP(C62,SRA!B:T,19,0),"")</f>
        <v>3916.1</v>
      </c>
      <c r="J62" s="37">
        <f>IFERROR(VLOOKUP(C62,FEVEREIRO!B:F,3,0),"0,00")</f>
        <v>8002.32</v>
      </c>
      <c r="K62" s="12">
        <f t="shared" si="0"/>
        <v>1918.2299999999996</v>
      </c>
      <c r="L62" s="37">
        <f>IFERROR(VLOOKUP(C62,FEVEREIRO!B:H,7,0),"0,00")</f>
        <v>6084.09</v>
      </c>
      <c r="M62" s="28" t="str">
        <f>IFERROR(VLOOKUP(C62,FÉRIAS!C:D,2,0),"")</f>
        <v/>
      </c>
      <c r="N62" s="23" t="str">
        <f>IFERROR(VLOOKUP(C62,Plan2!B:C,2,0),"")</f>
        <v/>
      </c>
    </row>
    <row r="63" spans="2:14" s="23" customFormat="1">
      <c r="B63" s="16">
        <f t="shared" si="1"/>
        <v>55</v>
      </c>
      <c r="C63" s="31">
        <v>3389</v>
      </c>
      <c r="D63" s="32" t="s">
        <v>521</v>
      </c>
      <c r="E63" s="16" t="str">
        <f>IFERROR(VLOOKUP(C63,SRA!B:T,8,0),"")</f>
        <v>COM</v>
      </c>
      <c r="F63" s="22" t="s">
        <v>483</v>
      </c>
      <c r="G63" s="16" t="str">
        <f>IFERROR(VLOOKUP(C63,SRA!B:T,5,0),"")</f>
        <v>GESTOR DE DESENV.</v>
      </c>
      <c r="H63" s="12">
        <f>IFERROR(VLOOKUP(C63,SRA!B:T,18,0),"")</f>
        <v>881.12</v>
      </c>
      <c r="I63" s="12">
        <f>IFERROR(VLOOKUP(C63,SRA!B:T,19,0),"")</f>
        <v>3524.49</v>
      </c>
      <c r="J63" s="37">
        <f>IFERROR(VLOOKUP(C63,FEVEREIRO!B:F,3,0),"0,00")</f>
        <v>4405.6099999999997</v>
      </c>
      <c r="K63" s="12">
        <f t="shared" si="0"/>
        <v>1753.0899999999997</v>
      </c>
      <c r="L63" s="37">
        <f>IFERROR(VLOOKUP(C63,FEVEREIRO!B:H,7,0),"0,00")</f>
        <v>2652.52</v>
      </c>
      <c r="M63" s="28" t="str">
        <f>IFERROR(VLOOKUP(C63,FÉRIAS!C:D,2,0),"")</f>
        <v/>
      </c>
      <c r="N63" s="23" t="str">
        <f>IFERROR(VLOOKUP(C63,Plan2!B:C,2,0),"")</f>
        <v/>
      </c>
    </row>
    <row r="64" spans="2:14" s="23" customFormat="1">
      <c r="B64" s="16">
        <f t="shared" si="1"/>
        <v>56</v>
      </c>
      <c r="C64" s="34">
        <v>3392</v>
      </c>
      <c r="D64" s="33" t="s">
        <v>568</v>
      </c>
      <c r="E64" s="16" t="str">
        <f>IFERROR(VLOOKUP(C64,SRA!B:T,8,0),"")</f>
        <v>COM</v>
      </c>
      <c r="F64" s="22" t="s">
        <v>483</v>
      </c>
      <c r="G64" s="16" t="str">
        <f>IFERROR(VLOOKUP(C64,SRA!B:T,5,0),"")</f>
        <v>COORD. LOGISTICA</v>
      </c>
      <c r="H64" s="12">
        <f>IFERROR(VLOOKUP(C64,SRA!B:T,18,0),"")</f>
        <v>1664.45</v>
      </c>
      <c r="I64" s="12">
        <f>IFERROR(VLOOKUP(C64,SRA!B:T,19,0),"")</f>
        <v>6657.79</v>
      </c>
      <c r="J64" s="37">
        <f>IFERROR(VLOOKUP(C64,FEVEREIRO!B:F,3,0),"0,00")</f>
        <v>8322.24</v>
      </c>
      <c r="K64" s="12">
        <f t="shared" si="0"/>
        <v>2155.83</v>
      </c>
      <c r="L64" s="37">
        <f>IFERROR(VLOOKUP(C64,FEVEREIRO!B:H,7,0),"0,00")</f>
        <v>6166.41</v>
      </c>
      <c r="M64" s="28" t="str">
        <f>IFERROR(VLOOKUP(C64,FÉRIAS!C:D,2,0),"")</f>
        <v/>
      </c>
      <c r="N64" s="23" t="str">
        <f>IFERROR(VLOOKUP(C64,Plan2!B:C,2,0),"")</f>
        <v/>
      </c>
    </row>
    <row r="65" spans="2:15" s="23" customFormat="1">
      <c r="B65" s="16">
        <f t="shared" si="1"/>
        <v>57</v>
      </c>
      <c r="C65" s="34">
        <v>3393</v>
      </c>
      <c r="D65" s="33" t="s">
        <v>569</v>
      </c>
      <c r="E65" s="16" t="str">
        <f>IFERROR(VLOOKUP(C65,SRA!B:T,8,0),"")</f>
        <v>COM</v>
      </c>
      <c r="F65" s="22" t="s">
        <v>483</v>
      </c>
      <c r="G65" s="16" t="str">
        <f>IFERROR(VLOOKUP(C65,SRA!B:T,5,0),"")</f>
        <v>COORD DE MANUTENCAO</v>
      </c>
      <c r="H65" s="12">
        <f>IFERROR(VLOOKUP(C65,SRA!B:T,18,0),"")</f>
        <v>1664.45</v>
      </c>
      <c r="I65" s="12">
        <f>IFERROR(VLOOKUP(C65,SRA!B:T,19,0),"")</f>
        <v>6657.79</v>
      </c>
      <c r="J65" s="37">
        <f>IFERROR(VLOOKUP(C65,FEVEREIRO!B:F,3,0),"0,00")</f>
        <v>8322.24</v>
      </c>
      <c r="K65" s="12">
        <f t="shared" si="0"/>
        <v>2525.0100000000002</v>
      </c>
      <c r="L65" s="37">
        <f>IFERROR(VLOOKUP(C65,FEVEREIRO!B:H,7,0),"0,00")</f>
        <v>5797.23</v>
      </c>
      <c r="M65" s="28" t="str">
        <f>IFERROR(VLOOKUP(C65,FÉRIAS!C:D,2,0),"")</f>
        <v/>
      </c>
      <c r="N65" s="23" t="str">
        <f>IFERROR(VLOOKUP(C65,Plan2!B:C,2,0),"")</f>
        <v/>
      </c>
    </row>
    <row r="66" spans="2:15" s="23" customFormat="1">
      <c r="B66" s="16">
        <f t="shared" si="1"/>
        <v>58</v>
      </c>
      <c r="C66" s="34">
        <v>3394</v>
      </c>
      <c r="D66" s="33" t="s">
        <v>570</v>
      </c>
      <c r="E66" s="16" t="str">
        <f>IFERROR(VLOOKUP(C66,SRA!B:T,8,0),"")</f>
        <v>COM</v>
      </c>
      <c r="F66" s="22" t="s">
        <v>483</v>
      </c>
      <c r="G66" s="16" t="str">
        <f>IFERROR(VLOOKUP(C66,SRA!B:T,5,0),"")</f>
        <v>ASSESSOR DIRETORIA</v>
      </c>
      <c r="H66" s="12">
        <f>IFERROR(VLOOKUP(C66,SRA!B:T,18,0),"")</f>
        <v>979.03</v>
      </c>
      <c r="I66" s="12">
        <f>IFERROR(VLOOKUP(C66,SRA!B:T,19,0),"")</f>
        <v>3916.1</v>
      </c>
      <c r="J66" s="37">
        <f>IFERROR(VLOOKUP(C66,FEVEREIRO!B:F,3,0),"0,00")</f>
        <v>5196.51</v>
      </c>
      <c r="K66" s="12">
        <f t="shared" si="0"/>
        <v>2415.6400000000003</v>
      </c>
      <c r="L66" s="37">
        <f>IFERROR(VLOOKUP(C66,FEVEREIRO!B:H,7,0),"0,00")</f>
        <v>2780.87</v>
      </c>
      <c r="M66" s="28" t="str">
        <f>IFERROR(VLOOKUP(C66,FÉRIAS!C:D,2,0),"")</f>
        <v/>
      </c>
      <c r="N66" s="23" t="str">
        <f>IFERROR(VLOOKUP(C66,Plan2!B:C,2,0),"")</f>
        <v/>
      </c>
    </row>
    <row r="67" spans="2:15" s="23" customFormat="1">
      <c r="B67" s="16">
        <f t="shared" si="1"/>
        <v>59</v>
      </c>
      <c r="C67" s="34">
        <v>3395</v>
      </c>
      <c r="D67" s="33" t="s">
        <v>571</v>
      </c>
      <c r="E67" s="16" t="str">
        <f>IFERROR(VLOOKUP(C67,SRA!B:T,8,0),"")</f>
        <v>COM</v>
      </c>
      <c r="F67" s="22" t="s">
        <v>483</v>
      </c>
      <c r="G67" s="16" t="str">
        <f>IFERROR(VLOOKUP(C67,SRA!B:T,5,0),"")</f>
        <v>GERENTE ADM.</v>
      </c>
      <c r="H67" s="12">
        <f>IFERROR(VLOOKUP(C67,SRA!B:T,18,0),"")</f>
        <v>636.36</v>
      </c>
      <c r="I67" s="12">
        <f>IFERROR(VLOOKUP(C67,SRA!B:T,19,0),"")</f>
        <v>2545.4699999999998</v>
      </c>
      <c r="J67" s="37">
        <f>IFERROR(VLOOKUP(C67,FEVEREIRO!B:F,3,0),"0,00")</f>
        <v>3483.21</v>
      </c>
      <c r="K67" s="12">
        <f t="shared" si="0"/>
        <v>1388.06</v>
      </c>
      <c r="L67" s="37">
        <f>IFERROR(VLOOKUP(C67,FEVEREIRO!B:H,7,0),"0,00")</f>
        <v>2095.15</v>
      </c>
      <c r="M67" s="28" t="str">
        <f>IFERROR(VLOOKUP(C67,FÉRIAS!C:D,2,0),"")</f>
        <v/>
      </c>
      <c r="N67" s="23" t="str">
        <f>IFERROR(VLOOKUP(C67,Plan2!B:C,2,0),"")</f>
        <v/>
      </c>
    </row>
    <row r="68" spans="2:15" s="23" customFormat="1">
      <c r="B68" s="16">
        <f t="shared" si="1"/>
        <v>60</v>
      </c>
      <c r="C68" s="34">
        <v>3396</v>
      </c>
      <c r="D68" s="33" t="s">
        <v>572</v>
      </c>
      <c r="E68" s="16" t="str">
        <f>IFERROR(VLOOKUP(C68,SRA!B:T,8,0),"")</f>
        <v>COM</v>
      </c>
      <c r="F68" s="22" t="s">
        <v>483</v>
      </c>
      <c r="G68" s="16" t="str">
        <f>IFERROR(VLOOKUP(C68,SRA!B:T,5,0),"")</f>
        <v>GERENTE ADM.</v>
      </c>
      <c r="H68" s="12">
        <f>IFERROR(VLOOKUP(C68,SRA!B:T,18,0),"")</f>
        <v>636.36</v>
      </c>
      <c r="I68" s="12">
        <f>IFERROR(VLOOKUP(C68,SRA!B:T,19,0),"")</f>
        <v>2545.4699999999998</v>
      </c>
      <c r="J68" s="37">
        <f>IFERROR(VLOOKUP(C68,FEVEREIRO!B:F,3,0),"0,00")</f>
        <v>3181.83</v>
      </c>
      <c r="K68" s="12">
        <f t="shared" si="0"/>
        <v>624.52</v>
      </c>
      <c r="L68" s="37">
        <f>IFERROR(VLOOKUP(C68,FEVEREIRO!B:H,7,0),"0,00")</f>
        <v>2557.31</v>
      </c>
      <c r="M68" s="28" t="str">
        <f>IFERROR(VLOOKUP(C68,FÉRIAS!C:D,2,0),"")</f>
        <v/>
      </c>
      <c r="N68" s="23" t="str">
        <f>IFERROR(VLOOKUP(C68,Plan2!B:C,2,0),"")</f>
        <v/>
      </c>
    </row>
    <row r="69" spans="2:15" s="23" customFormat="1">
      <c r="B69" s="16">
        <f t="shared" si="1"/>
        <v>61</v>
      </c>
      <c r="C69" s="34">
        <v>3397</v>
      </c>
      <c r="D69" s="33" t="s">
        <v>573</v>
      </c>
      <c r="E69" s="16" t="str">
        <f>IFERROR(VLOOKUP(C69,SRA!B:T,8,0),"")</f>
        <v>COM</v>
      </c>
      <c r="F69" s="22" t="s">
        <v>483</v>
      </c>
      <c r="G69" s="16" t="str">
        <f>IFERROR(VLOOKUP(C69,SRA!B:T,5,0),"")</f>
        <v>GESTOR DE APOIO TEC.</v>
      </c>
      <c r="H69" s="12">
        <f>IFERROR(VLOOKUP(C69,SRA!B:T,18,0),"")</f>
        <v>293.70999999999998</v>
      </c>
      <c r="I69" s="12">
        <f>IFERROR(VLOOKUP(C69,SRA!B:T,19,0),"")</f>
        <v>1174.82</v>
      </c>
      <c r="J69" s="37">
        <f>IFERROR(VLOOKUP(C69,FEVEREIRO!B:F,3,0),"0,00")</f>
        <v>1468.53</v>
      </c>
      <c r="K69" s="12">
        <f t="shared" si="0"/>
        <v>115.73000000000002</v>
      </c>
      <c r="L69" s="37">
        <f>IFERROR(VLOOKUP(C69,FEVEREIRO!B:H,7,0),"0,00")</f>
        <v>1352.8</v>
      </c>
      <c r="M69" s="28" t="str">
        <f>IFERROR(VLOOKUP(C69,FÉRIAS!C:D,2,0),"")</f>
        <v/>
      </c>
      <c r="N69" s="23" t="str">
        <f>IFERROR(VLOOKUP(C69,Plan2!B:C,2,0),"")</f>
        <v/>
      </c>
    </row>
    <row r="70" spans="2:15" s="23" customFormat="1">
      <c r="B70" s="16">
        <f t="shared" si="1"/>
        <v>62</v>
      </c>
      <c r="C70" s="46">
        <v>3398</v>
      </c>
      <c r="D70" s="47" t="s">
        <v>596</v>
      </c>
      <c r="E70" s="16" t="str">
        <f>IFERROR(VLOOKUP(C70,SRA!B:T,8,0),"")</f>
        <v>COM</v>
      </c>
      <c r="F70" s="22" t="s">
        <v>483</v>
      </c>
      <c r="G70" s="16" t="str">
        <f>IFERROR(VLOOKUP(C70,SRA!B:T,5,0),"")</f>
        <v>GESTOR DE APOIO TEC.</v>
      </c>
      <c r="H70" s="12">
        <f>IFERROR(VLOOKUP(C70,SRA!B:T,18,0),"")</f>
        <v>293.70999999999998</v>
      </c>
      <c r="I70" s="12">
        <f>IFERROR(VLOOKUP(C70,SRA!B:T,19,0),"")</f>
        <v>1174.82</v>
      </c>
      <c r="J70" s="37">
        <f>IFERROR(VLOOKUP(C70,FEVEREIRO!B:F,3,0),"0,00")</f>
        <v>1485.76</v>
      </c>
      <c r="K70" s="12">
        <f t="shared" si="0"/>
        <v>242.98000000000002</v>
      </c>
      <c r="L70" s="37">
        <f>IFERROR(VLOOKUP(C70,FEVEREIRO!B:H,7,0),"0,00")</f>
        <v>1242.78</v>
      </c>
      <c r="M70" s="28" t="str">
        <f>IFERROR(VLOOKUP(C70,FÉRIAS!C:D,2,0),"")</f>
        <v/>
      </c>
      <c r="N70" s="23" t="str">
        <f>IFERROR(VLOOKUP(C70,Plan2!B:C,2,0),"")</f>
        <v/>
      </c>
    </row>
    <row r="71" spans="2:15" s="23" customFormat="1">
      <c r="B71" s="16">
        <f t="shared" si="1"/>
        <v>63</v>
      </c>
      <c r="C71" s="46">
        <v>3400</v>
      </c>
      <c r="D71" s="47" t="s">
        <v>598</v>
      </c>
      <c r="E71" s="16" t="str">
        <f>IFERROR(VLOOKUP(C71,SRA!B:T,8,0),"")</f>
        <v>COM</v>
      </c>
      <c r="F71" s="22" t="s">
        <v>483</v>
      </c>
      <c r="G71" s="16" t="str">
        <f>IFERROR(VLOOKUP(C71,SRA!B:T,5,0),"")</f>
        <v>GESTOR DE DESENV.</v>
      </c>
      <c r="H71" s="12">
        <f>IFERROR(VLOOKUP(C71,SRA!B:T,18,0),"")</f>
        <v>881.12</v>
      </c>
      <c r="I71" s="12">
        <f>IFERROR(VLOOKUP(C71,SRA!B:T,19,0),"")</f>
        <v>3524.49</v>
      </c>
      <c r="J71" s="37">
        <f>IFERROR(VLOOKUP(C71,FEVEREIRO!B:F,3,0),"0,00")</f>
        <v>4405.6099999999997</v>
      </c>
      <c r="K71" s="12">
        <f t="shared" si="0"/>
        <v>837.36999999999989</v>
      </c>
      <c r="L71" s="37">
        <f>IFERROR(VLOOKUP(C71,FEVEREIRO!B:H,7,0),"0,00")</f>
        <v>3568.24</v>
      </c>
      <c r="M71" s="28" t="str">
        <f>IFERROR(VLOOKUP(C71,FÉRIAS!C:D,2,0),"")</f>
        <v/>
      </c>
      <c r="N71" s="23" t="str">
        <f>IFERROR(VLOOKUP(C71,Plan2!B:C,2,0),"")</f>
        <v/>
      </c>
    </row>
    <row r="72" spans="2:15" s="23" customFormat="1">
      <c r="B72" s="16">
        <f t="shared" si="1"/>
        <v>64</v>
      </c>
      <c r="C72" s="46">
        <v>3403</v>
      </c>
      <c r="D72" s="47" t="s">
        <v>600</v>
      </c>
      <c r="E72" s="16" t="str">
        <f>IFERROR(VLOOKUP(C72,SRA!B:T,8,0),"")</f>
        <v>COM</v>
      </c>
      <c r="F72" s="22" t="s">
        <v>483</v>
      </c>
      <c r="G72" s="16" t="str">
        <f>IFERROR(VLOOKUP(C72,SRA!B:T,5,0),"")</f>
        <v>GESTOR DE DESENV.</v>
      </c>
      <c r="H72" s="12">
        <f>IFERROR(VLOOKUP(C72,SRA!B:T,18,0),"")</f>
        <v>881.12</v>
      </c>
      <c r="I72" s="12">
        <f>IFERROR(VLOOKUP(C72,SRA!B:T,19,0),"")</f>
        <v>3524.49</v>
      </c>
      <c r="J72" s="37">
        <f>IFERROR(VLOOKUP(C72,FEVEREIRO!B:F,3,0),"0,00")</f>
        <v>4405.6099999999997</v>
      </c>
      <c r="K72" s="12">
        <f t="shared" ref="K72:K133" si="2">J72-L72</f>
        <v>1675.5299999999997</v>
      </c>
      <c r="L72" s="37">
        <f>IFERROR(VLOOKUP(C72,FEVEREIRO!B:H,7,0),"0,00")</f>
        <v>2730.08</v>
      </c>
      <c r="M72" s="28" t="str">
        <f>IFERROR(VLOOKUP(C72,FÉRIAS!C:D,2,0),"")</f>
        <v/>
      </c>
      <c r="N72" s="23" t="str">
        <f>IFERROR(VLOOKUP(C72,Plan2!B:C,2,0),"")</f>
        <v/>
      </c>
    </row>
    <row r="73" spans="2:15" s="23" customFormat="1">
      <c r="B73" s="16">
        <f t="shared" si="1"/>
        <v>65</v>
      </c>
      <c r="C73" s="55">
        <v>3408</v>
      </c>
      <c r="D73" s="56" t="s">
        <v>603</v>
      </c>
      <c r="E73" s="16" t="str">
        <f>IFERROR(VLOOKUP(C73,SRA!B:T,8,0),"")</f>
        <v>COM</v>
      </c>
      <c r="F73" s="22" t="s">
        <v>483</v>
      </c>
      <c r="G73" s="16" t="str">
        <f>IFERROR(VLOOKUP(C73,SRA!B:T,5,0),"")</f>
        <v>COORD. GOVER. CORP.</v>
      </c>
      <c r="H73" s="12">
        <f>IFERROR(VLOOKUP(C73,SRA!B:T,18,0),"")</f>
        <v>1664.45</v>
      </c>
      <c r="I73" s="12">
        <f>IFERROR(VLOOKUP(C73,SRA!B:T,19,0),"")</f>
        <v>6657.79</v>
      </c>
      <c r="J73" s="37">
        <f>IFERROR(VLOOKUP(C73,FEVEREIRO!B:F,3,0),"0,00")</f>
        <v>8322.24</v>
      </c>
      <c r="K73" s="12">
        <f t="shared" si="2"/>
        <v>2058.34</v>
      </c>
      <c r="L73" s="37">
        <f>IFERROR(VLOOKUP(C73,FEVEREIRO!B:H,7,0),"0,00")</f>
        <v>6263.9</v>
      </c>
      <c r="M73" s="28" t="str">
        <f>IFERROR(VLOOKUP(C73,FÉRIAS!C:D,2,0),"")</f>
        <v/>
      </c>
      <c r="N73" s="23" t="str">
        <f>IFERROR(VLOOKUP(C73,Plan2!B:C,2,0),"")</f>
        <v/>
      </c>
    </row>
    <row r="74" spans="2:15" s="23" customFormat="1">
      <c r="B74" s="16">
        <f t="shared" ref="B74:B137" si="3">B73+1</f>
        <v>66</v>
      </c>
      <c r="C74" s="34">
        <v>3410</v>
      </c>
      <c r="D74" s="33" t="s">
        <v>609</v>
      </c>
      <c r="E74" s="16" t="str">
        <f>IFERROR(VLOOKUP(C74,SRA!B:T,8,0),"")</f>
        <v>COM</v>
      </c>
      <c r="F74" s="22" t="s">
        <v>483</v>
      </c>
      <c r="G74" s="16" t="str">
        <f>IFERROR(VLOOKUP(C74,SRA!B:T,5,0),"")</f>
        <v>GESTOR DE APOIO ADM.</v>
      </c>
      <c r="H74" s="12">
        <f>IFERROR(VLOOKUP(C74,SRA!B:T,18,0),"")</f>
        <v>293.70999999999998</v>
      </c>
      <c r="I74" s="12">
        <f>IFERROR(VLOOKUP(C74,SRA!B:T,19,0),"")</f>
        <v>1174.82</v>
      </c>
      <c r="J74" s="37">
        <f>IFERROR(VLOOKUP(C74,FEVEREIRO!B:F,3,0),"0,00")</f>
        <v>1468.53</v>
      </c>
      <c r="K74" s="12">
        <f t="shared" si="2"/>
        <v>212.65999999999985</v>
      </c>
      <c r="L74" s="37">
        <f>IFERROR(VLOOKUP(C74,FEVEREIRO!B:H,7,0),"0,00")</f>
        <v>1255.8700000000001</v>
      </c>
      <c r="M74" s="28"/>
    </row>
    <row r="75" spans="2:15" s="23" customFormat="1">
      <c r="B75" s="16">
        <f t="shared" si="3"/>
        <v>67</v>
      </c>
      <c r="C75" s="31">
        <v>8249</v>
      </c>
      <c r="D75" s="32" t="s">
        <v>375</v>
      </c>
      <c r="E75" s="16" t="str">
        <f>IFERROR(VLOOKUP(C75,SRA!B:T,8,0),"")</f>
        <v>COM</v>
      </c>
      <c r="F75" s="22" t="s">
        <v>483</v>
      </c>
      <c r="G75" s="16" t="str">
        <f>IFERROR(VLOOKUP(C75,SRA!B:T,5,0),"")</f>
        <v>SECRETARIA</v>
      </c>
      <c r="H75" s="12">
        <f>IFERROR(VLOOKUP(C75,SRA!B:T,18,0),"")</f>
        <v>636.36</v>
      </c>
      <c r="I75" s="12">
        <f>IFERROR(VLOOKUP(C75,SRA!B:T,19,0),"")</f>
        <v>2545.4699999999998</v>
      </c>
      <c r="J75" s="37">
        <f>IFERROR(VLOOKUP(C75,FEVEREIRO!B:F,3,0),"0,00")</f>
        <v>3181.83</v>
      </c>
      <c r="K75" s="12">
        <f t="shared" si="2"/>
        <v>2009.45</v>
      </c>
      <c r="L75" s="37">
        <f>IFERROR(VLOOKUP(C75,FEVEREIRO!B:H,7,0),"0,00")</f>
        <v>1172.3799999999999</v>
      </c>
      <c r="M75" s="28" t="str">
        <f>IFERROR(VLOOKUP(C75,FÉRIAS!C:D,2,0),"")</f>
        <v/>
      </c>
      <c r="N75" s="23" t="str">
        <f>IFERROR(VLOOKUP(C75,Plan2!B:C,2,0),"")</f>
        <v/>
      </c>
    </row>
    <row r="76" spans="2:15" s="54" customFormat="1">
      <c r="B76" s="16">
        <f t="shared" si="3"/>
        <v>68</v>
      </c>
      <c r="C76" s="57">
        <v>3409</v>
      </c>
      <c r="D76" s="58" t="s">
        <v>604</v>
      </c>
      <c r="E76" s="16" t="str">
        <f>IFERROR(VLOOKUP(C76,SRA!B:T,8,0),"")</f>
        <v>COM</v>
      </c>
      <c r="F76" s="22" t="s">
        <v>483</v>
      </c>
      <c r="G76" s="16" t="str">
        <f>IFERROR(VLOOKUP(C76,SRA!B:T,5,0),"")</f>
        <v>COORD.DE INFORM.</v>
      </c>
      <c r="H76" s="12">
        <f>IFERROR(VLOOKUP(C76,SRA!B:T,18,0),"")</f>
        <v>1664.45</v>
      </c>
      <c r="I76" s="12">
        <f>IFERROR(VLOOKUP(C76,SRA!B:T,19,0),"")</f>
        <v>6657.79</v>
      </c>
      <c r="J76" s="37">
        <f>IFERROR(VLOOKUP(C76,FEVEREIRO!B:F,3,0),"0,00")</f>
        <v>8322.24</v>
      </c>
      <c r="K76" s="12">
        <f t="shared" si="2"/>
        <v>2057.2399999999998</v>
      </c>
      <c r="L76" s="37">
        <f>IFERROR(VLOOKUP(C76,FEVEREIRO!B:H,7,0),"0,00")</f>
        <v>6265</v>
      </c>
      <c r="M76" s="28" t="str">
        <f>IFERROR(VLOOKUP(C76,FÉRIAS!C:D,2,0),"")</f>
        <v/>
      </c>
      <c r="N76" s="23" t="str">
        <f>IFERROR(VLOOKUP(C76,Plan2!B:C,2,0),"")</f>
        <v/>
      </c>
      <c r="O76" s="23"/>
    </row>
    <row r="77" spans="2:15" s="23" customFormat="1">
      <c r="B77" s="16">
        <f t="shared" si="3"/>
        <v>69</v>
      </c>
      <c r="C77" s="31">
        <v>200</v>
      </c>
      <c r="D77" s="32" t="s">
        <v>3</v>
      </c>
      <c r="E77" s="16" t="str">
        <f>IFERROR(VLOOKUP(C77,SRA!B:T,8,0),"")</f>
        <v>CLT</v>
      </c>
      <c r="F77" s="22" t="s">
        <v>483</v>
      </c>
      <c r="G77" s="16" t="str">
        <f>IFERROR(VLOOKUP(C77,SRA!B:T,5,0),"")</f>
        <v>OP. DE PROD. IND.</v>
      </c>
      <c r="H77" s="12">
        <f>IFERROR(VLOOKUP(C77,SRA!B:T,18,0),"")</f>
        <v>4364.6000000000004</v>
      </c>
      <c r="I77" s="12">
        <f>IFERROR(VLOOKUP(C77,SRA!B:T,19,0),"")</f>
        <v>0</v>
      </c>
      <c r="J77" s="37">
        <f>IFERROR(VLOOKUP(C77,FEVEREIRO!B:F,3,0),"0,00")</f>
        <v>4364.6000000000004</v>
      </c>
      <c r="K77" s="12">
        <f t="shared" si="2"/>
        <v>1183.6000000000004</v>
      </c>
      <c r="L77" s="37">
        <f>IFERROR(VLOOKUP(C77,FEVEREIRO!B:H,7,0),"0,00")</f>
        <v>3181</v>
      </c>
      <c r="M77" s="28" t="str">
        <f>IFERROR(VLOOKUP(C77,FÉRIAS!C:D,2,0),"")</f>
        <v/>
      </c>
      <c r="N77" s="23" t="str">
        <f>IFERROR(VLOOKUP(C77,Plan2!B:C,2,0),"")</f>
        <v/>
      </c>
    </row>
    <row r="78" spans="2:15" s="23" customFormat="1">
      <c r="B78" s="16">
        <f t="shared" si="3"/>
        <v>70</v>
      </c>
      <c r="C78" s="31">
        <v>397</v>
      </c>
      <c r="D78" s="32" t="s">
        <v>4</v>
      </c>
      <c r="E78" s="16" t="str">
        <f>IFERROR(VLOOKUP(C78,SRA!B:T,8,0),"")</f>
        <v>CLT</v>
      </c>
      <c r="F78" s="22" t="s">
        <v>483</v>
      </c>
      <c r="G78" s="16" t="str">
        <f>IFERROR(VLOOKUP(C78,SRA!B:T,5,0),"")</f>
        <v>TEC. EM ADM. E FIN.</v>
      </c>
      <c r="H78" s="12">
        <f>IFERROR(VLOOKUP(C78,SRA!B:T,18,0),"")</f>
        <v>4543.3</v>
      </c>
      <c r="I78" s="12">
        <f>IFERROR(VLOOKUP(C78,SRA!B:T,19,0),"")</f>
        <v>0</v>
      </c>
      <c r="J78" s="37">
        <f>IFERROR(VLOOKUP(C78,FEVEREIRO!B:F,3,0),"0,00")</f>
        <v>4543.29</v>
      </c>
      <c r="K78" s="12">
        <f t="shared" si="2"/>
        <v>1599.46</v>
      </c>
      <c r="L78" s="37">
        <f>IFERROR(VLOOKUP(C78,FEVEREIRO!B:H,7,0),"0,00")</f>
        <v>2943.83</v>
      </c>
      <c r="M78" s="28" t="str">
        <f>IFERROR(VLOOKUP(C78,FÉRIAS!C:D,2,0),"")</f>
        <v/>
      </c>
      <c r="N78" s="23" t="str">
        <f>IFERROR(VLOOKUP(C78,Plan2!B:C,2,0),"")</f>
        <v/>
      </c>
    </row>
    <row r="79" spans="2:15" s="23" customFormat="1">
      <c r="B79" s="16">
        <f t="shared" si="3"/>
        <v>71</v>
      </c>
      <c r="C79" s="31">
        <v>508</v>
      </c>
      <c r="D79" s="32" t="s">
        <v>5</v>
      </c>
      <c r="E79" s="16" t="str">
        <f>IFERROR(VLOOKUP(C79,SRA!B:T,8,0),"")</f>
        <v>CLT</v>
      </c>
      <c r="F79" s="22" t="s">
        <v>483</v>
      </c>
      <c r="G79" s="16" t="str">
        <f>IFERROR(VLOOKUP(C79,SRA!B:T,5,0),"")</f>
        <v>TEC. EM ADM. E FIN.</v>
      </c>
      <c r="H79" s="12">
        <f>IFERROR(VLOOKUP(C79,SRA!B:T,18,0),"")</f>
        <v>4617.57</v>
      </c>
      <c r="I79" s="12">
        <f>IFERROR(VLOOKUP(C79,SRA!B:T,19,0),"")</f>
        <v>0</v>
      </c>
      <c r="J79" s="37">
        <f>IFERROR(VLOOKUP(C79,FEVEREIRO!B:F,3,0),"0,00")</f>
        <v>4617.57</v>
      </c>
      <c r="K79" s="12">
        <f t="shared" si="2"/>
        <v>1980.4099999999999</v>
      </c>
      <c r="L79" s="37">
        <f>IFERROR(VLOOKUP(C79,FEVEREIRO!B:H,7,0),"0,00")</f>
        <v>2637.16</v>
      </c>
      <c r="M79" s="28" t="str">
        <f>IFERROR(VLOOKUP(C79,FÉRIAS!C:D,2,0),"")</f>
        <v/>
      </c>
      <c r="N79" s="23" t="str">
        <f>IFERROR(VLOOKUP(C79,Plan2!B:C,2,0),"")</f>
        <v/>
      </c>
    </row>
    <row r="80" spans="2:15" s="23" customFormat="1">
      <c r="B80" s="16">
        <f t="shared" si="3"/>
        <v>72</v>
      </c>
      <c r="C80" s="31">
        <v>510</v>
      </c>
      <c r="D80" s="32" t="s">
        <v>6</v>
      </c>
      <c r="E80" s="16" t="str">
        <f>IFERROR(VLOOKUP(C80,SRA!B:T,8,0),"")</f>
        <v>CLT</v>
      </c>
      <c r="F80" s="22" t="s">
        <v>483</v>
      </c>
      <c r="G80" s="16" t="str">
        <f>IFERROR(VLOOKUP(C80,SRA!B:T,5,0),"")</f>
        <v>TEC. EM ADM. E FIN.</v>
      </c>
      <c r="H80" s="12">
        <f>IFERROR(VLOOKUP(C80,SRA!B:T,18,0),"")</f>
        <v>3742.01</v>
      </c>
      <c r="I80" s="12">
        <f>IFERROR(VLOOKUP(C80,SRA!B:T,19,0),"")</f>
        <v>0</v>
      </c>
      <c r="J80" s="37">
        <f>IFERROR(VLOOKUP(C80,FEVEREIRO!B:F,3,0),"0,00")</f>
        <v>3742.01</v>
      </c>
      <c r="K80" s="12">
        <f t="shared" si="2"/>
        <v>1311.3600000000006</v>
      </c>
      <c r="L80" s="37">
        <f>IFERROR(VLOOKUP(C80,FEVEREIRO!B:H,7,0),"0,00")</f>
        <v>2430.6499999999996</v>
      </c>
      <c r="M80" s="28" t="str">
        <f>IFERROR(VLOOKUP(C80,FÉRIAS!C:D,2,0),"")</f>
        <v/>
      </c>
      <c r="N80" s="23" t="str">
        <f>IFERROR(VLOOKUP(C80,Plan2!B:C,2,0),"")</f>
        <v/>
      </c>
    </row>
    <row r="81" spans="2:14" s="23" customFormat="1">
      <c r="B81" s="16">
        <f t="shared" si="3"/>
        <v>73</v>
      </c>
      <c r="C81" s="31">
        <v>542</v>
      </c>
      <c r="D81" s="32" t="s">
        <v>7</v>
      </c>
      <c r="E81" s="16" t="str">
        <f>IFERROR(VLOOKUP(C81,SRA!B:T,8,0),"")</f>
        <v>CLT</v>
      </c>
      <c r="F81" s="22" t="s">
        <v>483</v>
      </c>
      <c r="G81" s="16" t="str">
        <f>IFERROR(VLOOKUP(C81,SRA!B:T,5,0),"")</f>
        <v>TEC.EM QUALIDADE IND</v>
      </c>
      <c r="H81" s="12">
        <f>IFERROR(VLOOKUP(C81,SRA!B:T,18,0),"")</f>
        <v>1799.95</v>
      </c>
      <c r="I81" s="12">
        <f>IFERROR(VLOOKUP(C81,SRA!B:T,19,0),"")</f>
        <v>0</v>
      </c>
      <c r="J81" s="37">
        <f>IFERROR(VLOOKUP(C81,FEVEREIRO!B:F,3,0),"0,00")</f>
        <v>2367.88</v>
      </c>
      <c r="K81" s="12">
        <f t="shared" si="2"/>
        <v>489.80000000000018</v>
      </c>
      <c r="L81" s="37">
        <f>IFERROR(VLOOKUP(C81,FEVEREIRO!B:H,7,0),"0,00")</f>
        <v>1878.08</v>
      </c>
      <c r="M81" s="28" t="str">
        <f>IFERROR(VLOOKUP(C81,FÉRIAS!C:D,2,0),"")</f>
        <v/>
      </c>
      <c r="N81" s="23" t="str">
        <f>IFERROR(VLOOKUP(C81,Plan2!B:C,2,0),"")</f>
        <v/>
      </c>
    </row>
    <row r="82" spans="2:14" s="23" customFormat="1">
      <c r="B82" s="16">
        <f t="shared" si="3"/>
        <v>74</v>
      </c>
      <c r="C82" s="31">
        <v>788</v>
      </c>
      <c r="D82" s="32" t="s">
        <v>8</v>
      </c>
      <c r="E82" s="16" t="str">
        <f>IFERROR(VLOOKUP(C82,SRA!B:T,8,0),"")</f>
        <v>CLT</v>
      </c>
      <c r="F82" s="22" t="s">
        <v>483</v>
      </c>
      <c r="G82" s="16" t="str">
        <f>IFERROR(VLOOKUP(C82,SRA!B:T,5,0),"")</f>
        <v>OP. DE PROD. IND.</v>
      </c>
      <c r="H82" s="12">
        <f>IFERROR(VLOOKUP(C82,SRA!B:T,18,0),"")</f>
        <v>3047.09</v>
      </c>
      <c r="I82" s="12">
        <f>IFERROR(VLOOKUP(C82,SRA!B:T,19,0),"")</f>
        <v>0</v>
      </c>
      <c r="J82" s="37">
        <f>IFERROR(VLOOKUP(C82,FEVEREIRO!B:F,3,0),"0,00")</f>
        <v>3047.09</v>
      </c>
      <c r="K82" s="12">
        <f t="shared" si="2"/>
        <v>1063.1200000000001</v>
      </c>
      <c r="L82" s="37">
        <f>IFERROR(VLOOKUP(C82,FEVEREIRO!B:H,7,0),"0,00")</f>
        <v>1983.97</v>
      </c>
      <c r="M82" s="28" t="str">
        <f>IFERROR(VLOOKUP(C82,FÉRIAS!C:D,2,0),"")</f>
        <v/>
      </c>
      <c r="N82" s="23" t="str">
        <f>IFERROR(VLOOKUP(C82,Plan2!B:C,2,0),"")</f>
        <v/>
      </c>
    </row>
    <row r="83" spans="2:14" s="23" customFormat="1">
      <c r="B83" s="16">
        <f t="shared" si="3"/>
        <v>75</v>
      </c>
      <c r="C83" s="31">
        <v>830</v>
      </c>
      <c r="D83" s="32" t="s">
        <v>9</v>
      </c>
      <c r="E83" s="16" t="str">
        <f>IFERROR(VLOOKUP(C83,SRA!B:T,8,0),"")</f>
        <v>CLT</v>
      </c>
      <c r="F83" s="22" t="s">
        <v>483</v>
      </c>
      <c r="G83" s="16" t="str">
        <f>IFERROR(VLOOKUP(C83,SRA!B:T,5,0),"")</f>
        <v>TEC. EM ADM. E FIN.</v>
      </c>
      <c r="H83" s="12">
        <f>IFERROR(VLOOKUP(C83,SRA!B:T,18,0),"")</f>
        <v>4548.43</v>
      </c>
      <c r="I83" s="12">
        <f>IFERROR(VLOOKUP(C83,SRA!B:T,19,0),"")</f>
        <v>0</v>
      </c>
      <c r="J83" s="37">
        <f>IFERROR(VLOOKUP(C83,FEVEREIRO!B:F,3,0),"0,00")</f>
        <v>4548.43</v>
      </c>
      <c r="K83" s="12">
        <f t="shared" si="2"/>
        <v>1483.75</v>
      </c>
      <c r="L83" s="37">
        <f>IFERROR(VLOOKUP(C83,FEVEREIRO!B:H,7,0),"0,00")</f>
        <v>3064.6800000000003</v>
      </c>
      <c r="M83" s="28" t="str">
        <f>IFERROR(VLOOKUP(C83,FÉRIAS!C:D,2,0),"")</f>
        <v/>
      </c>
      <c r="N83" s="23" t="str">
        <f>IFERROR(VLOOKUP(C83,Plan2!B:C,2,0),"")</f>
        <v/>
      </c>
    </row>
    <row r="84" spans="2:14" s="23" customFormat="1">
      <c r="B84" s="16">
        <f t="shared" si="3"/>
        <v>76</v>
      </c>
      <c r="C84" s="31">
        <v>863</v>
      </c>
      <c r="D84" s="32" t="s">
        <v>10</v>
      </c>
      <c r="E84" s="16" t="str">
        <f>IFERROR(VLOOKUP(C84,SRA!B:T,8,0),"")</f>
        <v>CLT</v>
      </c>
      <c r="F84" s="22" t="s">
        <v>483</v>
      </c>
      <c r="G84" s="16" t="str">
        <f>IFERROR(VLOOKUP(C84,SRA!B:T,5,0),"")</f>
        <v>ASS. DE SERVICOS</v>
      </c>
      <c r="H84" s="12">
        <f>IFERROR(VLOOKUP(C84,SRA!B:T,18,0),"")</f>
        <v>2306.91</v>
      </c>
      <c r="I84" s="12">
        <f>IFERROR(VLOOKUP(C84,SRA!B:T,19,0),"")</f>
        <v>0</v>
      </c>
      <c r="J84" s="37">
        <f>IFERROR(VLOOKUP(C84,FEVEREIRO!B:F,3,0),"0,00")</f>
        <v>2306.91</v>
      </c>
      <c r="K84" s="12">
        <f t="shared" si="2"/>
        <v>1031.2399999999998</v>
      </c>
      <c r="L84" s="37">
        <f>IFERROR(VLOOKUP(C84,FEVEREIRO!B:H,7,0),"0,00")</f>
        <v>1275.67</v>
      </c>
      <c r="M84" s="28" t="str">
        <f>IFERROR(VLOOKUP(C84,FÉRIAS!C:D,2,0),"")</f>
        <v/>
      </c>
      <c r="N84" s="23" t="str">
        <f>IFERROR(VLOOKUP(C84,Plan2!B:C,2,0),"")</f>
        <v/>
      </c>
    </row>
    <row r="85" spans="2:14" s="23" customFormat="1">
      <c r="B85" s="16">
        <f t="shared" si="3"/>
        <v>77</v>
      </c>
      <c r="C85" s="31">
        <v>871</v>
      </c>
      <c r="D85" s="32" t="s">
        <v>11</v>
      </c>
      <c r="E85" s="16" t="str">
        <f>IFERROR(VLOOKUP(C85,SRA!B:T,8,0),"")</f>
        <v>CLT</v>
      </c>
      <c r="F85" s="22" t="s">
        <v>483</v>
      </c>
      <c r="G85" s="16" t="str">
        <f>IFERROR(VLOOKUP(C85,SRA!B:T,5,0),"")</f>
        <v>TEC. EM ADM. E FIN.</v>
      </c>
      <c r="H85" s="12">
        <f>IFERROR(VLOOKUP(C85,SRA!B:T,18,0),"")</f>
        <v>4891.2000000000007</v>
      </c>
      <c r="I85" s="12">
        <f>IFERROR(VLOOKUP(C85,SRA!B:T,19,0),"")</f>
        <v>0</v>
      </c>
      <c r="J85" s="37">
        <f>IFERROR(VLOOKUP(C85,FEVEREIRO!B:F,3,0),"0,00")</f>
        <v>4891.2</v>
      </c>
      <c r="K85" s="12">
        <f t="shared" si="2"/>
        <v>3171.0499999999997</v>
      </c>
      <c r="L85" s="37">
        <f>IFERROR(VLOOKUP(C85,FEVEREIRO!B:H,7,0),"0,00")</f>
        <v>1720.15</v>
      </c>
      <c r="M85" s="28" t="str">
        <f>IFERROR(VLOOKUP(C85,FÉRIAS!C:D,2,0),"")</f>
        <v/>
      </c>
      <c r="N85" s="23" t="str">
        <f>IFERROR(VLOOKUP(C85,Plan2!B:C,2,0),"")</f>
        <v/>
      </c>
    </row>
    <row r="86" spans="2:14" s="23" customFormat="1">
      <c r="B86" s="16">
        <f t="shared" si="3"/>
        <v>78</v>
      </c>
      <c r="C86" s="31">
        <v>897</v>
      </c>
      <c r="D86" s="32" t="s">
        <v>12</v>
      </c>
      <c r="E86" s="16" t="str">
        <f>IFERROR(VLOOKUP(C86,SRA!B:T,8,0),"")</f>
        <v>CLT</v>
      </c>
      <c r="F86" s="22" t="s">
        <v>483</v>
      </c>
      <c r="G86" s="16" t="str">
        <f>IFERROR(VLOOKUP(C86,SRA!B:T,5,0),"")</f>
        <v>ASS. DE SERVICOS</v>
      </c>
      <c r="H86" s="12">
        <f>IFERROR(VLOOKUP(C86,SRA!B:T,18,0),"")</f>
        <v>1721.45</v>
      </c>
      <c r="I86" s="12">
        <f>IFERROR(VLOOKUP(C86,SRA!B:T,19,0),"")</f>
        <v>0</v>
      </c>
      <c r="J86" s="37">
        <f>IFERROR(VLOOKUP(C86,FEVEREIRO!B:F,3,0),"0,00")</f>
        <v>1664.07</v>
      </c>
      <c r="K86" s="12">
        <f t="shared" si="2"/>
        <v>1394.57</v>
      </c>
      <c r="L86" s="37">
        <f>IFERROR(VLOOKUP(C86,FEVEREIRO!B:H,7,0),"0,00")</f>
        <v>269.5</v>
      </c>
      <c r="M86" s="28" t="str">
        <f>IFERROR(VLOOKUP(C86,FÉRIAS!C:D,2,0),"")</f>
        <v/>
      </c>
      <c r="N86" s="23" t="str">
        <f>IFERROR(VLOOKUP(C86,Plan2!B:C,2,0),"")</f>
        <v>EUNICE DE ASSIS CALIXTO</v>
      </c>
    </row>
    <row r="87" spans="2:14" s="23" customFormat="1">
      <c r="B87" s="16">
        <f t="shared" si="3"/>
        <v>79</v>
      </c>
      <c r="C87" s="31">
        <v>996</v>
      </c>
      <c r="D87" s="32" t="s">
        <v>13</v>
      </c>
      <c r="E87" s="16" t="str">
        <f>IFERROR(VLOOKUP(C87,SRA!B:T,8,0),"")</f>
        <v>CLT</v>
      </c>
      <c r="F87" s="22" t="s">
        <v>483</v>
      </c>
      <c r="G87" s="16" t="str">
        <f>IFERROR(VLOOKUP(C87,SRA!B:T,5,0),"")</f>
        <v>OP. DE PROD. IND.</v>
      </c>
      <c r="H87" s="12">
        <f>IFERROR(VLOOKUP(C87,SRA!B:T,18,0),"")</f>
        <v>3578.79</v>
      </c>
      <c r="I87" s="12">
        <f>IFERROR(VLOOKUP(C87,SRA!B:T,19,0),"")</f>
        <v>0</v>
      </c>
      <c r="J87" s="37">
        <f>IFERROR(VLOOKUP(C87,FEVEREIRO!B:F,3,0),"0,00")</f>
        <v>4264.3</v>
      </c>
      <c r="K87" s="12">
        <f t="shared" si="2"/>
        <v>1458.2000000000003</v>
      </c>
      <c r="L87" s="37">
        <f>IFERROR(VLOOKUP(C87,FEVEREIRO!B:H,7,0),"0,00")</f>
        <v>2806.1</v>
      </c>
      <c r="M87" s="28" t="str">
        <f>IFERROR(VLOOKUP(C87,FÉRIAS!C:D,2,0),"")</f>
        <v/>
      </c>
      <c r="N87" s="23" t="str">
        <f>IFERROR(VLOOKUP(C87,Plan2!B:C,2,0),"")</f>
        <v/>
      </c>
    </row>
    <row r="88" spans="2:14" s="23" customFormat="1">
      <c r="B88" s="16">
        <f t="shared" si="3"/>
        <v>80</v>
      </c>
      <c r="C88" s="31">
        <v>1008</v>
      </c>
      <c r="D88" s="32" t="s">
        <v>14</v>
      </c>
      <c r="E88" s="16" t="str">
        <f>IFERROR(VLOOKUP(C88,SRA!B:T,8,0),"")</f>
        <v>CLT</v>
      </c>
      <c r="F88" s="22" t="s">
        <v>483</v>
      </c>
      <c r="G88" s="16" t="str">
        <f>IFERROR(VLOOKUP(C88,SRA!B:T,5,0),"")</f>
        <v>ASS. DE SERVICOS</v>
      </c>
      <c r="H88" s="12">
        <f>IFERROR(VLOOKUP(C88,SRA!B:T,18,0),"")</f>
        <v>1992.77</v>
      </c>
      <c r="I88" s="12">
        <f>IFERROR(VLOOKUP(C88,SRA!B:T,19,0),"")</f>
        <v>0</v>
      </c>
      <c r="J88" s="37">
        <f>IFERROR(VLOOKUP(C88,FEVEREIRO!B:F,3,0),"0,00")</f>
        <v>1992.77</v>
      </c>
      <c r="K88" s="12">
        <f t="shared" si="2"/>
        <v>684.22</v>
      </c>
      <c r="L88" s="37">
        <f>IFERROR(VLOOKUP(C88,FEVEREIRO!B:H,7,0),"0,00")</f>
        <v>1308.55</v>
      </c>
      <c r="M88" s="28" t="str">
        <f>IFERROR(VLOOKUP(C88,FÉRIAS!C:D,2,0),"")</f>
        <v/>
      </c>
      <c r="N88" s="23" t="str">
        <f>IFERROR(VLOOKUP(C88,Plan2!B:C,2,0),"")</f>
        <v/>
      </c>
    </row>
    <row r="89" spans="2:14" s="23" customFormat="1">
      <c r="B89" s="16">
        <f t="shared" si="3"/>
        <v>81</v>
      </c>
      <c r="C89" s="31">
        <v>1037</v>
      </c>
      <c r="D89" s="32" t="s">
        <v>15</v>
      </c>
      <c r="E89" s="16" t="str">
        <f>IFERROR(VLOOKUP(C89,SRA!B:T,8,0),"")</f>
        <v>CLT</v>
      </c>
      <c r="F89" s="22" t="s">
        <v>483</v>
      </c>
      <c r="G89" s="16" t="str">
        <f>IFERROR(VLOOKUP(C89,SRA!B:T,5,0),"")</f>
        <v>OP. DE PROD. IND.</v>
      </c>
      <c r="H89" s="12">
        <f>IFERROR(VLOOKUP(C89,SRA!B:T,18,0),"")</f>
        <v>3408.38</v>
      </c>
      <c r="I89" s="12">
        <f>IFERROR(VLOOKUP(C89,SRA!B:T,19,0),"")</f>
        <v>0</v>
      </c>
      <c r="J89" s="37">
        <f>IFERROR(VLOOKUP(C89,FEVEREIRO!B:F,3,0),"0,00")</f>
        <v>3408.38</v>
      </c>
      <c r="K89" s="12">
        <f t="shared" si="2"/>
        <v>960.16000000000031</v>
      </c>
      <c r="L89" s="37">
        <f>IFERROR(VLOOKUP(C89,FEVEREIRO!B:H,7,0),"0,00")</f>
        <v>2448.2199999999998</v>
      </c>
      <c r="M89" s="28" t="str">
        <f>IFERROR(VLOOKUP(C89,FÉRIAS!C:D,2,0),"")</f>
        <v/>
      </c>
      <c r="N89" s="23" t="str">
        <f>IFERROR(VLOOKUP(C89,Plan2!B:C,2,0),"")</f>
        <v/>
      </c>
    </row>
    <row r="90" spans="2:14" s="23" customFormat="1">
      <c r="B90" s="16">
        <f t="shared" si="3"/>
        <v>82</v>
      </c>
      <c r="C90" s="31">
        <v>1051</v>
      </c>
      <c r="D90" s="32" t="s">
        <v>16</v>
      </c>
      <c r="E90" s="16" t="str">
        <f>IFERROR(VLOOKUP(C90,SRA!B:T,8,0),"")</f>
        <v>CLT</v>
      </c>
      <c r="F90" s="22" t="s">
        <v>483</v>
      </c>
      <c r="G90" s="16" t="str">
        <f>IFERROR(VLOOKUP(C90,SRA!B:T,5,0),"")</f>
        <v>ANALISTA EM PCP</v>
      </c>
      <c r="H90" s="12">
        <f>IFERROR(VLOOKUP(C90,SRA!B:T,18,0),"")</f>
        <v>18326.420000000002</v>
      </c>
      <c r="I90" s="12">
        <f>IFERROR(VLOOKUP(C90,SRA!B:T,19,0),"")</f>
        <v>0</v>
      </c>
      <c r="J90" s="37">
        <f>IFERROR(VLOOKUP(C90,FEVEREIRO!B:F,3,0),"0,00")</f>
        <v>18326.419999999998</v>
      </c>
      <c r="K90" s="12">
        <f t="shared" si="2"/>
        <v>6421.2699999999986</v>
      </c>
      <c r="L90" s="37">
        <f>IFERROR(VLOOKUP(C90,FEVEREIRO!B:H,7,0),"0,00")</f>
        <v>11905.15</v>
      </c>
      <c r="M90" s="28" t="str">
        <f>IFERROR(VLOOKUP(C90,FÉRIAS!C:D,2,0),"")</f>
        <v/>
      </c>
      <c r="N90" s="23" t="str">
        <f>IFERROR(VLOOKUP(C90,Plan2!B:C,2,0),"")</f>
        <v/>
      </c>
    </row>
    <row r="91" spans="2:14" s="23" customFormat="1">
      <c r="B91" s="16">
        <f t="shared" si="3"/>
        <v>83</v>
      </c>
      <c r="C91" s="31">
        <v>1056</v>
      </c>
      <c r="D91" s="32" t="s">
        <v>17</v>
      </c>
      <c r="E91" s="16" t="str">
        <f>IFERROR(VLOOKUP(C91,SRA!B:T,8,0),"")</f>
        <v>CLT</v>
      </c>
      <c r="F91" s="22" t="s">
        <v>483</v>
      </c>
      <c r="G91" s="16" t="str">
        <f>IFERROR(VLOOKUP(C91,SRA!B:T,5,0),"")</f>
        <v>TEC.EM QUALIDADE IND</v>
      </c>
      <c r="H91" s="12">
        <f>IFERROR(VLOOKUP(C91,SRA!B:T,18,0),"")</f>
        <v>4125.55</v>
      </c>
      <c r="I91" s="12">
        <f>IFERROR(VLOOKUP(C91,SRA!B:T,19,0),"")</f>
        <v>0</v>
      </c>
      <c r="J91" s="37">
        <f>IFERROR(VLOOKUP(C91,FEVEREIRO!B:F,3,0),"0,00")</f>
        <v>4818.79</v>
      </c>
      <c r="K91" s="12">
        <f t="shared" si="2"/>
        <v>2621.21</v>
      </c>
      <c r="L91" s="37">
        <f>IFERROR(VLOOKUP(C91,FEVEREIRO!B:H,7,0),"0,00")</f>
        <v>2197.58</v>
      </c>
      <c r="M91" s="28" t="str">
        <f>IFERROR(VLOOKUP(C91,FÉRIAS!C:D,2,0),"")</f>
        <v/>
      </c>
      <c r="N91" s="23" t="str">
        <f>IFERROR(VLOOKUP(C91,Plan2!B:C,2,0),"")</f>
        <v/>
      </c>
    </row>
    <row r="92" spans="2:14" s="23" customFormat="1">
      <c r="B92" s="16">
        <f t="shared" si="3"/>
        <v>84</v>
      </c>
      <c r="C92" s="31">
        <v>1071</v>
      </c>
      <c r="D92" s="32" t="s">
        <v>18</v>
      </c>
      <c r="E92" s="16" t="str">
        <f>IFERROR(VLOOKUP(C92,SRA!B:T,8,0),"")</f>
        <v>CLT</v>
      </c>
      <c r="F92" s="22" t="s">
        <v>483</v>
      </c>
      <c r="G92" s="16" t="str">
        <f>IFERROR(VLOOKUP(C92,SRA!B:T,5,0),"")</f>
        <v>OP. DE PROD. IND.</v>
      </c>
      <c r="H92" s="12">
        <f>IFERROR(VLOOKUP(C92,SRA!B:T,18,0),"")</f>
        <v>1897.9</v>
      </c>
      <c r="I92" s="12">
        <f>IFERROR(VLOOKUP(C92,SRA!B:T,19,0),"")</f>
        <v>0</v>
      </c>
      <c r="J92" s="37">
        <f>IFERROR(VLOOKUP(C92,FEVEREIRO!B:F,3,0),"0,00")</f>
        <v>1897.9</v>
      </c>
      <c r="K92" s="12">
        <f t="shared" si="2"/>
        <v>507.63000000000011</v>
      </c>
      <c r="L92" s="37">
        <f>IFERROR(VLOOKUP(C92,FEVEREIRO!B:H,7,0),"0,00")</f>
        <v>1390.27</v>
      </c>
      <c r="M92" s="28" t="str">
        <f>IFERROR(VLOOKUP(C92,FÉRIAS!C:D,2,0),"")</f>
        <v/>
      </c>
      <c r="N92" s="23" t="str">
        <f>IFERROR(VLOOKUP(C92,Plan2!B:C,2,0),"")</f>
        <v/>
      </c>
    </row>
    <row r="93" spans="2:14" s="23" customFormat="1">
      <c r="B93" s="16">
        <f t="shared" si="3"/>
        <v>85</v>
      </c>
      <c r="C93" s="31">
        <v>1080</v>
      </c>
      <c r="D93" s="32" t="s">
        <v>19</v>
      </c>
      <c r="E93" s="16" t="str">
        <f>IFERROR(VLOOKUP(C93,SRA!B:T,8,0),"")</f>
        <v>CLT</v>
      </c>
      <c r="F93" s="22" t="s">
        <v>497</v>
      </c>
      <c r="G93" s="16" t="str">
        <f>IFERROR(VLOOKUP(C93,SRA!B:T,5,0),"")</f>
        <v>TEC. EM ADM. E FIN.</v>
      </c>
      <c r="H93" s="12">
        <f>IFERROR(VLOOKUP(C93,SRA!B:T,18,0),"")</f>
        <v>3742.01</v>
      </c>
      <c r="I93" s="12">
        <f>IFERROR(VLOOKUP(C93,SRA!B:T,19,0),"")</f>
        <v>0</v>
      </c>
      <c r="J93" s="37">
        <f>IFERROR(VLOOKUP(C93,FEVEREIRO!B:F,3,0),"0,00")</f>
        <v>4324.1000000000004</v>
      </c>
      <c r="K93" s="12">
        <f t="shared" si="2"/>
        <v>2588.6000000000004</v>
      </c>
      <c r="L93" s="37">
        <f>IFERROR(VLOOKUP(C93,FEVEREIRO!B:H,7,0),"0,00")</f>
        <v>1735.5</v>
      </c>
      <c r="M93" s="28" t="str">
        <f>IFERROR(VLOOKUP(C93,FÉRIAS!C:D,2,0),"")</f>
        <v>VALDIRENE ANDRE PEREIRA</v>
      </c>
      <c r="N93" s="23" t="str">
        <f>IFERROR(VLOOKUP(C93,Plan2!B:C,2,0),"")</f>
        <v/>
      </c>
    </row>
    <row r="94" spans="2:14" s="23" customFormat="1">
      <c r="B94" s="16">
        <f t="shared" si="3"/>
        <v>86</v>
      </c>
      <c r="C94" s="31">
        <v>1099</v>
      </c>
      <c r="D94" s="32" t="s">
        <v>20</v>
      </c>
      <c r="E94" s="16" t="str">
        <f>IFERROR(VLOOKUP(C94,SRA!B:T,8,0),"")</f>
        <v>CLT</v>
      </c>
      <c r="F94" s="22" t="s">
        <v>483</v>
      </c>
      <c r="G94" s="16" t="str">
        <f>IFERROR(VLOOKUP(C94,SRA!B:T,5,0),"")</f>
        <v>OP. DE PROD. IND.</v>
      </c>
      <c r="H94" s="12">
        <f>IFERROR(VLOOKUP(C94,SRA!B:T,18,0),"")</f>
        <v>3408.38</v>
      </c>
      <c r="I94" s="12">
        <f>IFERROR(VLOOKUP(C94,SRA!B:T,19,0),"")</f>
        <v>0</v>
      </c>
      <c r="J94" s="37">
        <f>IFERROR(VLOOKUP(C94,FEVEREIRO!B:F,3,0),"0,00")</f>
        <v>3408.38</v>
      </c>
      <c r="K94" s="12">
        <f t="shared" si="2"/>
        <v>620.35000000000036</v>
      </c>
      <c r="L94" s="37">
        <f>IFERROR(VLOOKUP(C94,FEVEREIRO!B:H,7,0),"0,00")</f>
        <v>2788.0299999999997</v>
      </c>
      <c r="M94" s="28" t="str">
        <f>IFERROR(VLOOKUP(C94,FÉRIAS!C:D,2,0),"")</f>
        <v/>
      </c>
      <c r="N94" s="23" t="str">
        <f>IFERROR(VLOOKUP(C94,Plan2!B:C,2,0),"")</f>
        <v/>
      </c>
    </row>
    <row r="95" spans="2:14" s="23" customFormat="1">
      <c r="B95" s="16">
        <f t="shared" si="3"/>
        <v>87</v>
      </c>
      <c r="C95" s="31">
        <v>1126</v>
      </c>
      <c r="D95" s="32" t="s">
        <v>21</v>
      </c>
      <c r="E95" s="16" t="str">
        <f>IFERROR(VLOOKUP(C95,SRA!B:T,8,0),"")</f>
        <v>CLT</v>
      </c>
      <c r="F95" s="22" t="s">
        <v>483</v>
      </c>
      <c r="G95" s="16" t="str">
        <f>IFERROR(VLOOKUP(C95,SRA!B:T,5,0),"")</f>
        <v>TEC. EM ADM. E FIN.</v>
      </c>
      <c r="H95" s="12">
        <f>IFERROR(VLOOKUP(C95,SRA!B:T,18,0),"")</f>
        <v>5850.41</v>
      </c>
      <c r="I95" s="12">
        <f>IFERROR(VLOOKUP(C95,SRA!B:T,19,0),"")</f>
        <v>0</v>
      </c>
      <c r="J95" s="37">
        <f>IFERROR(VLOOKUP(C95,FEVEREIRO!B:F,3,0),"0,00")</f>
        <v>5850.41</v>
      </c>
      <c r="K95" s="12">
        <f t="shared" si="2"/>
        <v>2327.1099999999997</v>
      </c>
      <c r="L95" s="37">
        <f>IFERROR(VLOOKUP(C95,FEVEREIRO!B:H,7,0),"0,00")</f>
        <v>3523.3</v>
      </c>
      <c r="M95" s="28" t="str">
        <f>IFERROR(VLOOKUP(C95,FÉRIAS!C:D,2,0),"")</f>
        <v/>
      </c>
      <c r="N95" s="23" t="str">
        <f>IFERROR(VLOOKUP(C95,Plan2!B:C,2,0),"")</f>
        <v/>
      </c>
    </row>
    <row r="96" spans="2:14" s="23" customFormat="1">
      <c r="B96" s="16">
        <f t="shared" si="3"/>
        <v>88</v>
      </c>
      <c r="C96" s="31">
        <v>1135</v>
      </c>
      <c r="D96" s="32" t="s">
        <v>376</v>
      </c>
      <c r="E96" s="16" t="str">
        <f>IFERROR(VLOOKUP(C96,SRA!B:T,8,0),"")</f>
        <v>CLT</v>
      </c>
      <c r="F96" s="22" t="s">
        <v>483</v>
      </c>
      <c r="G96" s="16" t="str">
        <f>IFERROR(VLOOKUP(C96,SRA!B:T,5,0),"")</f>
        <v>TEC. EM ADM. E FIN.</v>
      </c>
      <c r="H96" s="12">
        <f>IFERROR(VLOOKUP(C96,SRA!B:T,18,0),"")</f>
        <v>3078.55</v>
      </c>
      <c r="I96" s="12">
        <f>IFERROR(VLOOKUP(C96,SRA!B:T,19,0),"")</f>
        <v>0</v>
      </c>
      <c r="J96" s="37">
        <f>IFERROR(VLOOKUP(C96,FEVEREIRO!B:F,3,0),"0,00")</f>
        <v>3078.55</v>
      </c>
      <c r="K96" s="12">
        <f t="shared" si="2"/>
        <v>1237.21</v>
      </c>
      <c r="L96" s="37">
        <f>IFERROR(VLOOKUP(C96,FEVEREIRO!B:H,7,0),"0,00")</f>
        <v>1841.3400000000001</v>
      </c>
      <c r="M96" s="28" t="str">
        <f>IFERROR(VLOOKUP(C96,FÉRIAS!C:D,2,0),"")</f>
        <v/>
      </c>
      <c r="N96" s="23" t="str">
        <f>IFERROR(VLOOKUP(C96,Plan2!B:C,2,0),"")</f>
        <v/>
      </c>
    </row>
    <row r="97" spans="2:14" s="23" customFormat="1">
      <c r="B97" s="16">
        <f t="shared" si="3"/>
        <v>89</v>
      </c>
      <c r="C97" s="31">
        <v>1159</v>
      </c>
      <c r="D97" s="32" t="s">
        <v>22</v>
      </c>
      <c r="E97" s="16" t="str">
        <f>IFERROR(VLOOKUP(C97,SRA!B:T,8,0),"")</f>
        <v>CLT</v>
      </c>
      <c r="F97" s="22" t="s">
        <v>483</v>
      </c>
      <c r="G97" s="16" t="str">
        <f>IFERROR(VLOOKUP(C97,SRA!B:T,5,0),"")</f>
        <v>OP. DE PROD. IND.</v>
      </c>
      <c r="H97" s="12">
        <f>IFERROR(VLOOKUP(C97,SRA!B:T,18,0),"")</f>
        <v>1721.45</v>
      </c>
      <c r="I97" s="12">
        <f>IFERROR(VLOOKUP(C97,SRA!B:T,19,0),"")</f>
        <v>0</v>
      </c>
      <c r="J97" s="37">
        <f>IFERROR(VLOOKUP(C97,FEVEREIRO!B:F,3,0),"0,00")</f>
        <v>2221.54</v>
      </c>
      <c r="K97" s="12">
        <f t="shared" si="2"/>
        <v>1705.1</v>
      </c>
      <c r="L97" s="37">
        <f>IFERROR(VLOOKUP(C97,FEVEREIRO!B:H,7,0),"0,00")</f>
        <v>516.44000000000005</v>
      </c>
      <c r="M97" s="28" t="str">
        <f>IFERROR(VLOOKUP(C97,FÉRIAS!C:D,2,0),"")</f>
        <v/>
      </c>
      <c r="N97" s="23" t="str">
        <f>IFERROR(VLOOKUP(C97,Plan2!B:C,2,0),"")</f>
        <v/>
      </c>
    </row>
    <row r="98" spans="2:14" s="23" customFormat="1">
      <c r="B98" s="16">
        <f t="shared" si="3"/>
        <v>90</v>
      </c>
      <c r="C98" s="31">
        <v>1164</v>
      </c>
      <c r="D98" s="32" t="s">
        <v>23</v>
      </c>
      <c r="E98" s="16" t="str">
        <f>IFERROR(VLOOKUP(C98,SRA!B:T,8,0),"")</f>
        <v>CLT</v>
      </c>
      <c r="F98" s="22" t="s">
        <v>483</v>
      </c>
      <c r="G98" s="16" t="str">
        <f>IFERROR(VLOOKUP(C98,SRA!B:T,5,0),"")</f>
        <v>TEC. EM ADM. E FIN.</v>
      </c>
      <c r="H98" s="12">
        <f>IFERROR(VLOOKUP(C98,SRA!B:T,18,0),"")</f>
        <v>4775.83</v>
      </c>
      <c r="I98" s="12">
        <f>IFERROR(VLOOKUP(C98,SRA!B:T,19,0),"")</f>
        <v>0</v>
      </c>
      <c r="J98" s="37">
        <f>IFERROR(VLOOKUP(C98,FEVEREIRO!B:F,3,0),"0,00")</f>
        <v>4775.83</v>
      </c>
      <c r="K98" s="12">
        <f t="shared" si="2"/>
        <v>1877.6999999999998</v>
      </c>
      <c r="L98" s="37">
        <f>IFERROR(VLOOKUP(C98,FEVEREIRO!B:H,7,0),"0,00")</f>
        <v>2898.13</v>
      </c>
      <c r="M98" s="28" t="str">
        <f>IFERROR(VLOOKUP(C98,FÉRIAS!C:D,2,0),"")</f>
        <v/>
      </c>
      <c r="N98" s="23" t="str">
        <f>IFERROR(VLOOKUP(C98,Plan2!B:C,2,0),"")</f>
        <v/>
      </c>
    </row>
    <row r="99" spans="2:14" s="23" customFormat="1">
      <c r="B99" s="16">
        <f t="shared" si="3"/>
        <v>91</v>
      </c>
      <c r="C99" s="31">
        <v>1169</v>
      </c>
      <c r="D99" s="32" t="s">
        <v>24</v>
      </c>
      <c r="E99" s="16" t="str">
        <f>IFERROR(VLOOKUP(C99,SRA!B:T,8,0),"")</f>
        <v>CLT</v>
      </c>
      <c r="F99" s="22" t="s">
        <v>483</v>
      </c>
      <c r="G99" s="16" t="str">
        <f>IFERROR(VLOOKUP(C99,SRA!B:T,5,0),"")</f>
        <v>OP. DE PROD. IND.</v>
      </c>
      <c r="H99" s="12">
        <f>IFERROR(VLOOKUP(C99,SRA!B:T,18,0),"")</f>
        <v>2944.26</v>
      </c>
      <c r="I99" s="12">
        <f>IFERROR(VLOOKUP(C99,SRA!B:T,19,0),"")</f>
        <v>0</v>
      </c>
      <c r="J99" s="37">
        <f>IFERROR(VLOOKUP(C99,FEVEREIRO!B:F,3,0),"0,00")</f>
        <v>3262.82</v>
      </c>
      <c r="K99" s="12">
        <f t="shared" si="2"/>
        <v>1852.5500000000002</v>
      </c>
      <c r="L99" s="37">
        <f>IFERROR(VLOOKUP(C99,FEVEREIRO!B:H,7,0),"0,00")</f>
        <v>1410.27</v>
      </c>
      <c r="M99" s="28" t="str">
        <f>IFERROR(VLOOKUP(C99,FÉRIAS!C:D,2,0),"")</f>
        <v/>
      </c>
      <c r="N99" s="23" t="str">
        <f>IFERROR(VLOOKUP(C99,Plan2!B:C,2,0),"")</f>
        <v/>
      </c>
    </row>
    <row r="100" spans="2:14" s="23" customFormat="1">
      <c r="B100" s="16">
        <f t="shared" si="3"/>
        <v>92</v>
      </c>
      <c r="C100" s="31">
        <v>1177</v>
      </c>
      <c r="D100" s="32" t="s">
        <v>25</v>
      </c>
      <c r="E100" s="16" t="str">
        <f>IFERROR(VLOOKUP(C100,SRA!B:T,8,0),"")</f>
        <v>CLT</v>
      </c>
      <c r="F100" s="22" t="s">
        <v>483</v>
      </c>
      <c r="G100" s="16" t="str">
        <f>IFERROR(VLOOKUP(C100,SRA!B:T,5,0),"")</f>
        <v>TEC. EM ADM. E FIN.</v>
      </c>
      <c r="H100" s="12">
        <f>IFERROR(VLOOKUP(C100,SRA!B:T,18,0),"")</f>
        <v>3394.11</v>
      </c>
      <c r="I100" s="12">
        <f>IFERROR(VLOOKUP(C100,SRA!B:T,19,0),"")</f>
        <v>0</v>
      </c>
      <c r="J100" s="37">
        <f>IFERROR(VLOOKUP(C100,FEVEREIRO!B:F,3,0),"0,00")</f>
        <v>3394.11</v>
      </c>
      <c r="K100" s="12">
        <f t="shared" si="2"/>
        <v>2086.6800000000003</v>
      </c>
      <c r="L100" s="37">
        <f>IFERROR(VLOOKUP(C100,FEVEREIRO!B:H,7,0),"0,00")</f>
        <v>1307.43</v>
      </c>
      <c r="M100" s="28" t="str">
        <f>IFERROR(VLOOKUP(C100,FÉRIAS!C:D,2,0),"")</f>
        <v/>
      </c>
      <c r="N100" s="23" t="str">
        <f>IFERROR(VLOOKUP(C100,Plan2!B:C,2,0),"")</f>
        <v/>
      </c>
    </row>
    <row r="101" spans="2:14" s="23" customFormat="1">
      <c r="B101" s="16">
        <f t="shared" si="3"/>
        <v>93</v>
      </c>
      <c r="C101" s="31">
        <v>1221</v>
      </c>
      <c r="D101" s="32" t="s">
        <v>26</v>
      </c>
      <c r="E101" s="16" t="str">
        <f>IFERROR(VLOOKUP(C101,SRA!B:T,8,0),"")</f>
        <v>CLT</v>
      </c>
      <c r="F101" s="22" t="s">
        <v>483</v>
      </c>
      <c r="G101" s="16" t="str">
        <f>IFERROR(VLOOKUP(C101,SRA!B:T,5,0),"")</f>
        <v>ANALISTA EM PCP</v>
      </c>
      <c r="H101" s="12">
        <f>IFERROR(VLOOKUP(C101,SRA!B:T,18,0),"")</f>
        <v>8677.869999999999</v>
      </c>
      <c r="I101" s="12">
        <f>IFERROR(VLOOKUP(C101,SRA!B:T,19,0),"")</f>
        <v>0</v>
      </c>
      <c r="J101" s="37">
        <f>IFERROR(VLOOKUP(C101,FEVEREIRO!B:F,3,0),"0,00")</f>
        <v>8677.8700000000008</v>
      </c>
      <c r="K101" s="12">
        <f t="shared" si="2"/>
        <v>2979.5800000000008</v>
      </c>
      <c r="L101" s="37">
        <f>IFERROR(VLOOKUP(C101,FEVEREIRO!B:H,7,0),"0,00")</f>
        <v>5698.29</v>
      </c>
      <c r="M101" s="28" t="str">
        <f>IFERROR(VLOOKUP(C101,FÉRIAS!C:D,2,0),"")</f>
        <v/>
      </c>
      <c r="N101" s="23" t="str">
        <f>IFERROR(VLOOKUP(C101,Plan2!B:C,2,0),"")</f>
        <v/>
      </c>
    </row>
    <row r="102" spans="2:14" s="23" customFormat="1">
      <c r="B102" s="16">
        <f t="shared" si="3"/>
        <v>94</v>
      </c>
      <c r="C102" s="31">
        <v>1229</v>
      </c>
      <c r="D102" s="32" t="s">
        <v>27</v>
      </c>
      <c r="E102" s="16" t="str">
        <f>IFERROR(VLOOKUP(C102,SRA!B:T,8,0),"")</f>
        <v>CLT</v>
      </c>
      <c r="F102" s="22" t="s">
        <v>483</v>
      </c>
      <c r="G102" s="16" t="str">
        <f>IFERROR(VLOOKUP(C102,SRA!B:T,5,0),"")</f>
        <v>OP. DE PROD. IND.</v>
      </c>
      <c r="H102" s="12">
        <f>IFERROR(VLOOKUP(C102,SRA!B:T,18,0),"")</f>
        <v>3578.79</v>
      </c>
      <c r="I102" s="12">
        <f>IFERROR(VLOOKUP(C102,SRA!B:T,19,0),"")</f>
        <v>0</v>
      </c>
      <c r="J102" s="37">
        <f>IFERROR(VLOOKUP(C102,FEVEREIRO!B:F,3,0),"0,00")</f>
        <v>4634.78</v>
      </c>
      <c r="K102" s="12">
        <f t="shared" si="2"/>
        <v>1700.5899999999997</v>
      </c>
      <c r="L102" s="37">
        <f>IFERROR(VLOOKUP(C102,FEVEREIRO!B:H,7,0),"0,00")</f>
        <v>2934.19</v>
      </c>
      <c r="M102" s="28" t="str">
        <f>IFERROR(VLOOKUP(C102,FÉRIAS!C:D,2,0),"")</f>
        <v/>
      </c>
      <c r="N102" s="23" t="str">
        <f>IFERROR(VLOOKUP(C102,Plan2!B:C,2,0),"")</f>
        <v/>
      </c>
    </row>
    <row r="103" spans="2:14" s="23" customFormat="1">
      <c r="B103" s="16">
        <f t="shared" si="3"/>
        <v>95</v>
      </c>
      <c r="C103" s="31">
        <v>1243</v>
      </c>
      <c r="D103" s="32" t="s">
        <v>28</v>
      </c>
      <c r="E103" s="16" t="str">
        <f>IFERROR(VLOOKUP(C103,SRA!B:T,8,0),"")</f>
        <v>CLT</v>
      </c>
      <c r="F103" s="22" t="s">
        <v>483</v>
      </c>
      <c r="G103" s="16" t="str">
        <f>IFERROR(VLOOKUP(C103,SRA!B:T,5,0),"")</f>
        <v>OP. DE PROD. IND.</v>
      </c>
      <c r="H103" s="12">
        <f>IFERROR(VLOOKUP(C103,SRA!B:T,18,0),"")</f>
        <v>2306.91</v>
      </c>
      <c r="I103" s="12">
        <f>IFERROR(VLOOKUP(C103,SRA!B:T,19,0),"")</f>
        <v>0</v>
      </c>
      <c r="J103" s="37">
        <f>IFERROR(VLOOKUP(C103,FEVEREIRO!B:F,3,0),"0,00")</f>
        <v>2306.91</v>
      </c>
      <c r="K103" s="12">
        <f t="shared" si="2"/>
        <v>1142.79</v>
      </c>
      <c r="L103" s="37">
        <f>IFERROR(VLOOKUP(C103,FEVEREIRO!B:H,7,0),"0,00")</f>
        <v>1164.1199999999999</v>
      </c>
      <c r="M103" s="28" t="str">
        <f>IFERROR(VLOOKUP(C103,FÉRIAS!C:D,2,0),"")</f>
        <v/>
      </c>
      <c r="N103" s="23" t="str">
        <f>IFERROR(VLOOKUP(C103,Plan2!B:C,2,0),"")</f>
        <v/>
      </c>
    </row>
    <row r="104" spans="2:14" s="23" customFormat="1">
      <c r="B104" s="16">
        <f t="shared" si="3"/>
        <v>96</v>
      </c>
      <c r="C104" s="31">
        <v>1258</v>
      </c>
      <c r="D104" s="32" t="s">
        <v>29</v>
      </c>
      <c r="E104" s="16" t="str">
        <f>IFERROR(VLOOKUP(C104,SRA!B:T,8,0),"")</f>
        <v>CLT</v>
      </c>
      <c r="F104" s="22" t="s">
        <v>483</v>
      </c>
      <c r="G104" s="16" t="str">
        <f>IFERROR(VLOOKUP(C104,SRA!B:T,5,0),"")</f>
        <v>TEC. EM ADM. E FIN.</v>
      </c>
      <c r="H104" s="12">
        <f>IFERROR(VLOOKUP(C104,SRA!B:T,18,0),"")</f>
        <v>5529.4400000000005</v>
      </c>
      <c r="I104" s="12">
        <f>IFERROR(VLOOKUP(C104,SRA!B:T,19,0),"")</f>
        <v>0</v>
      </c>
      <c r="J104" s="37">
        <f>IFERROR(VLOOKUP(C104,FEVEREIRO!B:F,3,0),"0,00")</f>
        <v>5529.44</v>
      </c>
      <c r="K104" s="12">
        <f t="shared" si="2"/>
        <v>3576.7099999999996</v>
      </c>
      <c r="L104" s="37">
        <f>IFERROR(VLOOKUP(C104,FEVEREIRO!B:H,7,0),"0,00")</f>
        <v>1952.73</v>
      </c>
      <c r="M104" s="28" t="str">
        <f>IFERROR(VLOOKUP(C104,FÉRIAS!C:D,2,0),"")</f>
        <v/>
      </c>
      <c r="N104" s="23" t="str">
        <f>IFERROR(VLOOKUP(C104,Plan2!B:C,2,0),"")</f>
        <v/>
      </c>
    </row>
    <row r="105" spans="2:14" s="23" customFormat="1">
      <c r="B105" s="16">
        <f t="shared" si="3"/>
        <v>97</v>
      </c>
      <c r="C105" s="31">
        <v>1267</v>
      </c>
      <c r="D105" s="32" t="s">
        <v>30</v>
      </c>
      <c r="E105" s="16" t="str">
        <f>IFERROR(VLOOKUP(C105,SRA!B:T,8,0),"")</f>
        <v>CLT</v>
      </c>
      <c r="F105" s="22" t="s">
        <v>483</v>
      </c>
      <c r="G105" s="16" t="str">
        <f>IFERROR(VLOOKUP(C105,SRA!B:T,5,0),"")</f>
        <v>FARMACEUTICO IND</v>
      </c>
      <c r="H105" s="12">
        <f>IFERROR(VLOOKUP(C105,SRA!B:T,18,0),"")</f>
        <v>18716.18</v>
      </c>
      <c r="I105" s="12">
        <f>IFERROR(VLOOKUP(C105,SRA!B:T,19,0),"")</f>
        <v>0</v>
      </c>
      <c r="J105" s="37">
        <f>IFERROR(VLOOKUP(C105,FEVEREIRO!B:F,3,0),"0,00")</f>
        <v>18716.18</v>
      </c>
      <c r="K105" s="12">
        <f t="shared" si="2"/>
        <v>6558.84</v>
      </c>
      <c r="L105" s="37">
        <f>IFERROR(VLOOKUP(C105,FEVEREIRO!B:H,7,0),"0,00")</f>
        <v>12157.34</v>
      </c>
      <c r="M105" s="28" t="str">
        <f>IFERROR(VLOOKUP(C105,FÉRIAS!C:D,2,0),"")</f>
        <v/>
      </c>
      <c r="N105" s="23" t="str">
        <f>IFERROR(VLOOKUP(C105,Plan2!B:C,2,0),"")</f>
        <v/>
      </c>
    </row>
    <row r="106" spans="2:14" s="23" customFormat="1">
      <c r="B106" s="16">
        <f t="shared" si="3"/>
        <v>98</v>
      </c>
      <c r="C106" s="31">
        <v>1269</v>
      </c>
      <c r="D106" s="32" t="s">
        <v>31</v>
      </c>
      <c r="E106" s="16" t="str">
        <f>IFERROR(VLOOKUP(C106,SRA!B:T,8,0),"")</f>
        <v>CLT</v>
      </c>
      <c r="F106" s="22" t="s">
        <v>483</v>
      </c>
      <c r="G106" s="16" t="str">
        <f>IFERROR(VLOOKUP(C106,SRA!B:T,5,0),"")</f>
        <v>ASS. DE SERVICOS</v>
      </c>
      <c r="H106" s="12">
        <f>IFERROR(VLOOKUP(C106,SRA!B:T,18,0),"")</f>
        <v>1721.45</v>
      </c>
      <c r="I106" s="12">
        <f>IFERROR(VLOOKUP(C106,SRA!B:T,19,0),"")</f>
        <v>0</v>
      </c>
      <c r="J106" s="37">
        <f>IFERROR(VLOOKUP(C106,FEVEREIRO!B:F,3,0),"0,00")</f>
        <v>1721.45</v>
      </c>
      <c r="K106" s="12">
        <f t="shared" si="2"/>
        <v>402.08999999999992</v>
      </c>
      <c r="L106" s="37">
        <f>IFERROR(VLOOKUP(C106,FEVEREIRO!B:H,7,0),"0,00")</f>
        <v>1319.3600000000001</v>
      </c>
      <c r="M106" s="28" t="str">
        <f>IFERROR(VLOOKUP(C106,FÉRIAS!C:D,2,0),"")</f>
        <v/>
      </c>
      <c r="N106" s="23" t="str">
        <f>IFERROR(VLOOKUP(C106,Plan2!B:C,2,0),"")</f>
        <v/>
      </c>
    </row>
    <row r="107" spans="2:14" s="23" customFormat="1">
      <c r="B107" s="16">
        <f t="shared" si="3"/>
        <v>99</v>
      </c>
      <c r="C107" s="31">
        <v>1328</v>
      </c>
      <c r="D107" s="32" t="s">
        <v>32</v>
      </c>
      <c r="E107" s="16" t="str">
        <f>IFERROR(VLOOKUP(C107,SRA!B:T,8,0),"")</f>
        <v>CLT</v>
      </c>
      <c r="F107" s="22" t="s">
        <v>483</v>
      </c>
      <c r="G107" s="16" t="str">
        <f>IFERROR(VLOOKUP(C107,SRA!B:T,5,0),"")</f>
        <v>TEC. EM ADM. E FIN.</v>
      </c>
      <c r="H107" s="12">
        <f>IFERROR(VLOOKUP(C107,SRA!B:T,18,0),"")</f>
        <v>3394.11</v>
      </c>
      <c r="I107" s="12">
        <f>IFERROR(VLOOKUP(C107,SRA!B:T,19,0),"")</f>
        <v>0</v>
      </c>
      <c r="J107" s="37">
        <f>IFERROR(VLOOKUP(C107,FEVEREIRO!B:F,3,0),"0,00")</f>
        <v>3394.11</v>
      </c>
      <c r="K107" s="12">
        <f t="shared" si="2"/>
        <v>1607.04</v>
      </c>
      <c r="L107" s="37">
        <f>IFERROR(VLOOKUP(C107,FEVEREIRO!B:H,7,0),"0,00")</f>
        <v>1787.0700000000002</v>
      </c>
      <c r="M107" s="28" t="str">
        <f>IFERROR(VLOOKUP(C107,FÉRIAS!C:D,2,0),"")</f>
        <v/>
      </c>
      <c r="N107" s="23" t="str">
        <f>IFERROR(VLOOKUP(C107,Plan2!B:C,2,0),"")</f>
        <v/>
      </c>
    </row>
    <row r="108" spans="2:14" s="23" customFormat="1">
      <c r="B108" s="16">
        <f t="shared" si="3"/>
        <v>100</v>
      </c>
      <c r="C108" s="31">
        <v>1330</v>
      </c>
      <c r="D108" s="32" t="s">
        <v>33</v>
      </c>
      <c r="E108" s="16" t="str">
        <f>IFERROR(VLOOKUP(C108,SRA!B:T,8,0),"")</f>
        <v>CLT</v>
      </c>
      <c r="F108" s="22" t="s">
        <v>483</v>
      </c>
      <c r="G108" s="16" t="str">
        <f>IFERROR(VLOOKUP(C108,SRA!B:T,5,0),"")</f>
        <v>OP. DE PROD. IND.</v>
      </c>
      <c r="H108" s="12">
        <f>IFERROR(VLOOKUP(C108,SRA!B:T,18,0),"")</f>
        <v>3091.49</v>
      </c>
      <c r="I108" s="12">
        <f>IFERROR(VLOOKUP(C108,SRA!B:T,19,0),"")</f>
        <v>0</v>
      </c>
      <c r="J108" s="37">
        <f>IFERROR(VLOOKUP(C108,FEVEREIRO!B:F,3,0),"0,00")</f>
        <v>3384.15</v>
      </c>
      <c r="K108" s="12">
        <f t="shared" si="2"/>
        <v>1332.0300000000002</v>
      </c>
      <c r="L108" s="37">
        <f>IFERROR(VLOOKUP(C108,FEVEREIRO!B:H,7,0),"0,00")</f>
        <v>2052.12</v>
      </c>
      <c r="M108" s="28" t="str">
        <f>IFERROR(VLOOKUP(C108,FÉRIAS!C:D,2,0),"")</f>
        <v/>
      </c>
      <c r="N108" s="23" t="str">
        <f>IFERROR(VLOOKUP(C108,Plan2!B:C,2,0),"")</f>
        <v/>
      </c>
    </row>
    <row r="109" spans="2:14" s="23" customFormat="1">
      <c r="B109" s="16">
        <f t="shared" si="3"/>
        <v>101</v>
      </c>
      <c r="C109" s="31">
        <v>1333</v>
      </c>
      <c r="D109" s="32" t="s">
        <v>34</v>
      </c>
      <c r="E109" s="16" t="str">
        <f>IFERROR(VLOOKUP(C109,SRA!B:T,8,0),"")</f>
        <v>CLT</v>
      </c>
      <c r="F109" s="22" t="s">
        <v>483</v>
      </c>
      <c r="G109" s="16" t="str">
        <f>IFERROR(VLOOKUP(C109,SRA!B:T,5,0),"")</f>
        <v>OP. DE PROD. IND.</v>
      </c>
      <c r="H109" s="12">
        <f>IFERROR(VLOOKUP(C109,SRA!B:T,18,0),"")</f>
        <v>3408.38</v>
      </c>
      <c r="I109" s="12">
        <f>IFERROR(VLOOKUP(C109,SRA!B:T,19,0),"")</f>
        <v>0</v>
      </c>
      <c r="J109" s="37">
        <f>IFERROR(VLOOKUP(C109,FEVEREIRO!B:F,3,0),"0,00")</f>
        <v>3408.38</v>
      </c>
      <c r="K109" s="12">
        <f t="shared" si="2"/>
        <v>1305.21</v>
      </c>
      <c r="L109" s="37">
        <f>IFERROR(VLOOKUP(C109,FEVEREIRO!B:H,7,0),"0,00")</f>
        <v>2103.17</v>
      </c>
      <c r="M109" s="28" t="str">
        <f>IFERROR(VLOOKUP(C109,FÉRIAS!C:D,2,0),"")</f>
        <v/>
      </c>
      <c r="N109" s="23" t="str">
        <f>IFERROR(VLOOKUP(C109,Plan2!B:C,2,0),"")</f>
        <v/>
      </c>
    </row>
    <row r="110" spans="2:14" s="23" customFormat="1">
      <c r="B110" s="16">
        <f t="shared" si="3"/>
        <v>102</v>
      </c>
      <c r="C110" s="31">
        <v>1337</v>
      </c>
      <c r="D110" s="32" t="s">
        <v>35</v>
      </c>
      <c r="E110" s="16" t="str">
        <f>IFERROR(VLOOKUP(C110,SRA!B:T,8,0),"")</f>
        <v>CLT</v>
      </c>
      <c r="F110" s="22" t="s">
        <v>483</v>
      </c>
      <c r="G110" s="16" t="str">
        <f>IFERROR(VLOOKUP(C110,SRA!B:T,5,0),"")</f>
        <v>TEC. EM ADM. E FIN.</v>
      </c>
      <c r="H110" s="12">
        <f>IFERROR(VLOOKUP(C110,SRA!B:T,18,0),"")</f>
        <v>4227.74</v>
      </c>
      <c r="I110" s="12">
        <f>IFERROR(VLOOKUP(C110,SRA!B:T,19,0),"")</f>
        <v>0</v>
      </c>
      <c r="J110" s="37">
        <f>IFERROR(VLOOKUP(C110,FEVEREIRO!B:F,3,0),"0,00")</f>
        <v>4227.74</v>
      </c>
      <c r="K110" s="12">
        <f t="shared" si="2"/>
        <v>1265.6699999999996</v>
      </c>
      <c r="L110" s="37">
        <f>IFERROR(VLOOKUP(C110,FEVEREIRO!B:H,7,0),"0,00")</f>
        <v>2962.07</v>
      </c>
      <c r="M110" s="28" t="str">
        <f>IFERROR(VLOOKUP(C110,FÉRIAS!C:D,2,0),"")</f>
        <v/>
      </c>
      <c r="N110" s="23" t="str">
        <f>IFERROR(VLOOKUP(C110,Plan2!B:C,2,0),"")</f>
        <v/>
      </c>
    </row>
    <row r="111" spans="2:14" s="23" customFormat="1">
      <c r="B111" s="16">
        <f t="shared" si="3"/>
        <v>103</v>
      </c>
      <c r="C111" s="31">
        <v>1363</v>
      </c>
      <c r="D111" s="32" t="s">
        <v>36</v>
      </c>
      <c r="E111" s="16" t="str">
        <f>IFERROR(VLOOKUP(C111,SRA!B:T,8,0),"")</f>
        <v>CLT</v>
      </c>
      <c r="F111" s="22" t="s">
        <v>483</v>
      </c>
      <c r="G111" s="16" t="str">
        <f>IFERROR(VLOOKUP(C111,SRA!B:T,5,0),"")</f>
        <v>TEC. EM ADM. E FIN.</v>
      </c>
      <c r="H111" s="12">
        <f>IFERROR(VLOOKUP(C111,SRA!B:T,18,0),"")</f>
        <v>3742.01</v>
      </c>
      <c r="I111" s="12">
        <f>IFERROR(VLOOKUP(C111,SRA!B:T,19,0),"")</f>
        <v>822.38</v>
      </c>
      <c r="J111" s="37">
        <f>IFERROR(VLOOKUP(C111,FEVEREIRO!B:F,3,0),"0,00")</f>
        <v>4564.3900000000003</v>
      </c>
      <c r="K111" s="12">
        <f t="shared" si="2"/>
        <v>1580.4000000000005</v>
      </c>
      <c r="L111" s="37">
        <f>IFERROR(VLOOKUP(C111,FEVEREIRO!B:H,7,0),"0,00")</f>
        <v>2983.99</v>
      </c>
      <c r="M111" s="28" t="str">
        <f>IFERROR(VLOOKUP(C111,FÉRIAS!C:D,2,0),"")</f>
        <v/>
      </c>
      <c r="N111" s="23" t="str">
        <f>IFERROR(VLOOKUP(C111,Plan2!B:C,2,0),"")</f>
        <v/>
      </c>
    </row>
    <row r="112" spans="2:14" s="23" customFormat="1">
      <c r="B112" s="16">
        <f t="shared" si="3"/>
        <v>104</v>
      </c>
      <c r="C112" s="31">
        <v>1369</v>
      </c>
      <c r="D112" s="32" t="s">
        <v>37</v>
      </c>
      <c r="E112" s="16" t="str">
        <f>IFERROR(VLOOKUP(C112,SRA!B:T,8,0),"")</f>
        <v>CLT</v>
      </c>
      <c r="F112" s="22" t="s">
        <v>483</v>
      </c>
      <c r="G112" s="16" t="str">
        <f>IFERROR(VLOOKUP(C112,SRA!B:T,5,0),"")</f>
        <v>TEC.EM QUALIDADE IND</v>
      </c>
      <c r="H112" s="12">
        <f>IFERROR(VLOOKUP(C112,SRA!B:T,18,0),"")</f>
        <v>2297.25</v>
      </c>
      <c r="I112" s="12">
        <f>IFERROR(VLOOKUP(C112,SRA!B:T,19,0),"")</f>
        <v>0</v>
      </c>
      <c r="J112" s="37">
        <f>IFERROR(VLOOKUP(C112,FEVEREIRO!B:F,3,0),"0,00")</f>
        <v>2687.16</v>
      </c>
      <c r="K112" s="12">
        <f t="shared" si="2"/>
        <v>1621.6499999999999</v>
      </c>
      <c r="L112" s="37">
        <f>IFERROR(VLOOKUP(C112,FEVEREIRO!B:H,7,0),"0,00")</f>
        <v>1065.51</v>
      </c>
      <c r="M112" s="28" t="str">
        <f>IFERROR(VLOOKUP(C112,FÉRIAS!C:D,2,0),"")</f>
        <v/>
      </c>
      <c r="N112" s="23" t="str">
        <f>IFERROR(VLOOKUP(C112,Plan2!B:C,2,0),"")</f>
        <v/>
      </c>
    </row>
    <row r="113" spans="2:14" s="23" customFormat="1">
      <c r="B113" s="16">
        <f t="shared" si="3"/>
        <v>105</v>
      </c>
      <c r="C113" s="31">
        <v>1393</v>
      </c>
      <c r="D113" s="32" t="s">
        <v>38</v>
      </c>
      <c r="E113" s="16" t="str">
        <f>IFERROR(VLOOKUP(C113,SRA!B:T,8,0),"")</f>
        <v>CLT</v>
      </c>
      <c r="F113" s="22" t="s">
        <v>483</v>
      </c>
      <c r="G113" s="16" t="str">
        <f>IFERROR(VLOOKUP(C113,SRA!B:T,5,0),"")</f>
        <v>TEC UTI TRA EFLUENTE</v>
      </c>
      <c r="H113" s="12">
        <f>IFERROR(VLOOKUP(C113,SRA!B:T,18,0),"")</f>
        <v>3394.11</v>
      </c>
      <c r="I113" s="12">
        <f>IFERROR(VLOOKUP(C113,SRA!B:T,19,0),"")</f>
        <v>0</v>
      </c>
      <c r="J113" s="37">
        <f>IFERROR(VLOOKUP(C113,FEVEREIRO!B:F,3,0),"0,00")</f>
        <v>4186.08</v>
      </c>
      <c r="K113" s="12">
        <f t="shared" si="2"/>
        <v>1232.71</v>
      </c>
      <c r="L113" s="37">
        <f>IFERROR(VLOOKUP(C113,FEVEREIRO!B:H,7,0),"0,00")</f>
        <v>2953.37</v>
      </c>
      <c r="M113" s="28" t="str">
        <f>IFERROR(VLOOKUP(C113,FÉRIAS!C:D,2,0),"")</f>
        <v/>
      </c>
      <c r="N113" s="23" t="str">
        <f>IFERROR(VLOOKUP(C113,Plan2!B:C,2,0),"")</f>
        <v/>
      </c>
    </row>
    <row r="114" spans="2:14" s="23" customFormat="1">
      <c r="B114" s="16">
        <f t="shared" si="3"/>
        <v>106</v>
      </c>
      <c r="C114" s="31">
        <v>1413</v>
      </c>
      <c r="D114" s="32" t="s">
        <v>39</v>
      </c>
      <c r="E114" s="16" t="str">
        <f>IFERROR(VLOOKUP(C114,SRA!B:T,8,0),"")</f>
        <v>CLT</v>
      </c>
      <c r="F114" s="22" t="s">
        <v>483</v>
      </c>
      <c r="G114" s="16" t="str">
        <f>IFERROR(VLOOKUP(C114,SRA!B:T,5,0),"")</f>
        <v>FARMACEUTICO IND</v>
      </c>
      <c r="H114" s="12">
        <f>IFERROR(VLOOKUP(C114,SRA!B:T,18,0),"")</f>
        <v>22822.989999999998</v>
      </c>
      <c r="I114" s="12">
        <f>IFERROR(VLOOKUP(C114,SRA!B:T,19,0),"")</f>
        <v>0</v>
      </c>
      <c r="J114" s="37">
        <f>IFERROR(VLOOKUP(C114,FEVEREIRO!B:F,3,0),"0,00")</f>
        <v>22822.99</v>
      </c>
      <c r="K114" s="12">
        <f t="shared" si="2"/>
        <v>9839.4100000000017</v>
      </c>
      <c r="L114" s="37">
        <f>IFERROR(VLOOKUP(C114,FEVEREIRO!B:H,7,0),"0,00")</f>
        <v>12983.58</v>
      </c>
      <c r="M114" s="28" t="str">
        <f>IFERROR(VLOOKUP(C114,FÉRIAS!C:D,2,0),"")</f>
        <v/>
      </c>
      <c r="N114" s="23" t="str">
        <f>IFERROR(VLOOKUP(C114,Plan2!B:C,2,0),"")</f>
        <v/>
      </c>
    </row>
    <row r="115" spans="2:14" s="23" customFormat="1">
      <c r="B115" s="16">
        <f t="shared" si="3"/>
        <v>107</v>
      </c>
      <c r="C115" s="31">
        <v>1418</v>
      </c>
      <c r="D115" s="32" t="s">
        <v>40</v>
      </c>
      <c r="E115" s="16" t="str">
        <f>IFERROR(VLOOKUP(C115,SRA!B:T,8,0),"")</f>
        <v>CLT</v>
      </c>
      <c r="F115" s="22" t="s">
        <v>497</v>
      </c>
      <c r="G115" s="16" t="str">
        <f>IFERROR(VLOOKUP(C115,SRA!B:T,5,0),"")</f>
        <v>TEC. COMERCIAL</v>
      </c>
      <c r="H115" s="12">
        <f>IFERROR(VLOOKUP(C115,SRA!B:T,18,0),"")</f>
        <v>4125.55</v>
      </c>
      <c r="I115" s="12">
        <f>IFERROR(VLOOKUP(C115,SRA!B:T,19,0),"")</f>
        <v>1450</v>
      </c>
      <c r="J115" s="37">
        <f>IFERROR(VLOOKUP(C115,FEVEREIRO!B:F,3,0),"0,00")</f>
        <v>14121.51</v>
      </c>
      <c r="K115" s="12">
        <f t="shared" si="2"/>
        <v>7099.42</v>
      </c>
      <c r="L115" s="37">
        <f>IFERROR(VLOOKUP(C115,FEVEREIRO!B:H,7,0),"0,00")</f>
        <v>7022.09</v>
      </c>
      <c r="M115" s="28" t="str">
        <f>IFERROR(VLOOKUP(C115,FÉRIAS!C:D,2,0),"")</f>
        <v>ELVIS GOMES PEREIRA</v>
      </c>
      <c r="N115" s="23" t="str">
        <f>IFERROR(VLOOKUP(C115,Plan2!B:C,2,0),"")</f>
        <v/>
      </c>
    </row>
    <row r="116" spans="2:14" s="23" customFormat="1">
      <c r="B116" s="16">
        <f t="shared" si="3"/>
        <v>108</v>
      </c>
      <c r="C116" s="31">
        <v>1427</v>
      </c>
      <c r="D116" s="32" t="s">
        <v>41</v>
      </c>
      <c r="E116" s="16" t="str">
        <f>IFERROR(VLOOKUP(C116,SRA!B:T,8,0),"")</f>
        <v>CLT</v>
      </c>
      <c r="F116" s="22" t="s">
        <v>483</v>
      </c>
      <c r="G116" s="16" t="str">
        <f>IFERROR(VLOOKUP(C116,SRA!B:T,5,0),"")</f>
        <v>FARMACEUTICO IND</v>
      </c>
      <c r="H116" s="12">
        <f>IFERROR(VLOOKUP(C116,SRA!B:T,18,0),"")</f>
        <v>12169.68</v>
      </c>
      <c r="I116" s="12">
        <f>IFERROR(VLOOKUP(C116,SRA!B:T,19,0),"")</f>
        <v>0</v>
      </c>
      <c r="J116" s="37">
        <f>IFERROR(VLOOKUP(C116,FEVEREIRO!B:F,3,0),"0,00")</f>
        <v>12169.68</v>
      </c>
      <c r="K116" s="12">
        <f t="shared" si="2"/>
        <v>4171.76</v>
      </c>
      <c r="L116" s="37">
        <f>IFERROR(VLOOKUP(C116,FEVEREIRO!B:H,7,0),"0,00")</f>
        <v>7997.92</v>
      </c>
      <c r="M116" s="28" t="str">
        <f>IFERROR(VLOOKUP(C116,FÉRIAS!C:D,2,0),"")</f>
        <v/>
      </c>
      <c r="N116" s="23" t="str">
        <f>IFERROR(VLOOKUP(C116,Plan2!B:C,2,0),"")</f>
        <v/>
      </c>
    </row>
    <row r="117" spans="2:14" s="23" customFormat="1">
      <c r="B117" s="16">
        <f t="shared" si="3"/>
        <v>109</v>
      </c>
      <c r="C117" s="31">
        <v>1429</v>
      </c>
      <c r="D117" s="32" t="s">
        <v>42</v>
      </c>
      <c r="E117" s="16" t="str">
        <f>IFERROR(VLOOKUP(C117,SRA!B:T,8,0),"")</f>
        <v>CLT</v>
      </c>
      <c r="F117" s="22" t="s">
        <v>483</v>
      </c>
      <c r="G117" s="16" t="str">
        <f>IFERROR(VLOOKUP(C117,SRA!B:T,5,0),"")</f>
        <v>OP. PROD. IND. (D)</v>
      </c>
      <c r="H117" s="12">
        <f>IFERROR(VLOOKUP(C117,SRA!B:T,18,0),"")</f>
        <v>4439.0600000000004</v>
      </c>
      <c r="I117" s="12">
        <f>IFERROR(VLOOKUP(C117,SRA!B:T,19,0),"")</f>
        <v>0</v>
      </c>
      <c r="J117" s="37">
        <f>IFERROR(VLOOKUP(C117,FEVEREIRO!B:F,3,0),"0,00")</f>
        <v>4439.0600000000004</v>
      </c>
      <c r="K117" s="12">
        <f t="shared" si="2"/>
        <v>790.3100000000004</v>
      </c>
      <c r="L117" s="37">
        <f>IFERROR(VLOOKUP(C117,FEVEREIRO!B:H,7,0),"0,00")</f>
        <v>3648.75</v>
      </c>
      <c r="M117" s="28" t="str">
        <f>IFERROR(VLOOKUP(C117,FÉRIAS!C:D,2,0),"")</f>
        <v/>
      </c>
      <c r="N117" s="23" t="str">
        <f>IFERROR(VLOOKUP(C117,Plan2!B:C,2,0),"")</f>
        <v/>
      </c>
    </row>
    <row r="118" spans="2:14" s="23" customFormat="1">
      <c r="B118" s="16">
        <f t="shared" si="3"/>
        <v>110</v>
      </c>
      <c r="C118" s="31">
        <v>1454</v>
      </c>
      <c r="D118" s="32" t="s">
        <v>43</v>
      </c>
      <c r="E118" s="16" t="str">
        <f>IFERROR(VLOOKUP(C118,SRA!B:T,8,0),"")</f>
        <v>CLT</v>
      </c>
      <c r="F118" s="22" t="s">
        <v>483</v>
      </c>
      <c r="G118" s="16" t="str">
        <f>IFERROR(VLOOKUP(C118,SRA!B:T,5,0),"")</f>
        <v>OP. PROD. IND. (D)</v>
      </c>
      <c r="H118" s="12">
        <f>IFERROR(VLOOKUP(C118,SRA!B:T,18,0),"")</f>
        <v>4064.34</v>
      </c>
      <c r="I118" s="12">
        <f>IFERROR(VLOOKUP(C118,SRA!B:T,19,0),"")</f>
        <v>0</v>
      </c>
      <c r="J118" s="37">
        <f>IFERROR(VLOOKUP(C118,FEVEREIRO!B:F,3,0),"0,00")</f>
        <v>5779.49</v>
      </c>
      <c r="K118" s="12">
        <f t="shared" si="2"/>
        <v>2655.5499999999997</v>
      </c>
      <c r="L118" s="37">
        <f>IFERROR(VLOOKUP(C118,FEVEREIRO!B:H,7,0),"0,00")</f>
        <v>3123.94</v>
      </c>
      <c r="M118" s="28" t="str">
        <f>IFERROR(VLOOKUP(C118,FÉRIAS!C:D,2,0),"")</f>
        <v/>
      </c>
      <c r="N118" s="23" t="str">
        <f>IFERROR(VLOOKUP(C118,Plan2!B:C,2,0),"")</f>
        <v/>
      </c>
    </row>
    <row r="119" spans="2:14" s="23" customFormat="1">
      <c r="B119" s="16">
        <f t="shared" si="3"/>
        <v>111</v>
      </c>
      <c r="C119" s="31">
        <v>1475</v>
      </c>
      <c r="D119" s="32" t="s">
        <v>44</v>
      </c>
      <c r="E119" s="16" t="str">
        <f>IFERROR(VLOOKUP(C119,SRA!B:T,8,0),"")</f>
        <v>CLT</v>
      </c>
      <c r="F119" s="22" t="s">
        <v>483</v>
      </c>
      <c r="G119" s="16" t="str">
        <f>IFERROR(VLOOKUP(C119,SRA!B:T,5,0),"")</f>
        <v>TEC. CONTABIL</v>
      </c>
      <c r="H119" s="12">
        <f>IFERROR(VLOOKUP(C119,SRA!B:T,18,0),"")</f>
        <v>3394.11</v>
      </c>
      <c r="I119" s="12">
        <f>IFERROR(VLOOKUP(C119,SRA!B:T,19,0),"")</f>
        <v>0</v>
      </c>
      <c r="J119" s="37">
        <f>IFERROR(VLOOKUP(C119,FEVEREIRO!B:F,3,0),"0,00")</f>
        <v>3394.11</v>
      </c>
      <c r="K119" s="12">
        <f t="shared" si="2"/>
        <v>546.36000000000013</v>
      </c>
      <c r="L119" s="37">
        <f>IFERROR(VLOOKUP(C119,FEVEREIRO!B:H,7,0),"0,00")</f>
        <v>2847.75</v>
      </c>
      <c r="M119" s="28" t="str">
        <f>IFERROR(VLOOKUP(C119,FÉRIAS!C:D,2,0),"")</f>
        <v/>
      </c>
      <c r="N119" s="23" t="str">
        <f>IFERROR(VLOOKUP(C119,Plan2!B:C,2,0),"")</f>
        <v/>
      </c>
    </row>
    <row r="120" spans="2:14" s="23" customFormat="1">
      <c r="B120" s="16">
        <f t="shared" si="3"/>
        <v>112</v>
      </c>
      <c r="C120" s="31">
        <v>1483</v>
      </c>
      <c r="D120" s="32" t="s">
        <v>45</v>
      </c>
      <c r="E120" s="16" t="str">
        <f>IFERROR(VLOOKUP(C120,SRA!B:T,8,0),"")</f>
        <v>CLT</v>
      </c>
      <c r="F120" s="22" t="s">
        <v>483</v>
      </c>
      <c r="G120" s="16" t="str">
        <f>IFERROR(VLOOKUP(C120,SRA!B:T,5,0),"")</f>
        <v>OP. DE PROD. IND.</v>
      </c>
      <c r="H120" s="12">
        <f>IFERROR(VLOOKUP(C120,SRA!B:T,18,0),"")</f>
        <v>1897.9</v>
      </c>
      <c r="I120" s="12">
        <f>IFERROR(VLOOKUP(C120,SRA!B:T,19,0),"")</f>
        <v>0</v>
      </c>
      <c r="J120" s="37">
        <f>IFERROR(VLOOKUP(C120,FEVEREIRO!B:F,3,0),"0,00")</f>
        <v>1897.9</v>
      </c>
      <c r="K120" s="12">
        <f t="shared" si="2"/>
        <v>1299.9000000000001</v>
      </c>
      <c r="L120" s="37">
        <f>IFERROR(VLOOKUP(C120,FEVEREIRO!B:H,7,0),"0,00")</f>
        <v>598</v>
      </c>
      <c r="M120" s="28" t="str">
        <f>IFERROR(VLOOKUP(C120,FÉRIAS!C:D,2,0),"")</f>
        <v/>
      </c>
      <c r="N120" s="23" t="str">
        <f>IFERROR(VLOOKUP(C120,Plan2!B:C,2,0),"")</f>
        <v/>
      </c>
    </row>
    <row r="121" spans="2:14" s="23" customFormat="1">
      <c r="B121" s="16">
        <f t="shared" si="3"/>
        <v>113</v>
      </c>
      <c r="C121" s="31">
        <v>1522</v>
      </c>
      <c r="D121" s="32" t="s">
        <v>46</v>
      </c>
      <c r="E121" s="16" t="str">
        <f>IFERROR(VLOOKUP(C121,SRA!B:T,8,0),"")</f>
        <v>CLT</v>
      </c>
      <c r="F121" s="22" t="s">
        <v>483</v>
      </c>
      <c r="G121" s="16" t="str">
        <f>IFERROR(VLOOKUP(C121,SRA!B:T,5,0),"")</f>
        <v>OP. DE PROD. IND.</v>
      </c>
      <c r="H121" s="12">
        <f>IFERROR(VLOOKUP(C121,SRA!B:T,18,0),"")</f>
        <v>1639.49</v>
      </c>
      <c r="I121" s="12">
        <f>IFERROR(VLOOKUP(C121,SRA!B:T,19,0),"")</f>
        <v>0</v>
      </c>
      <c r="J121" s="37">
        <f>IFERROR(VLOOKUP(C121,FEVEREIRO!B:F,3,0),"0,00")</f>
        <v>1639.49</v>
      </c>
      <c r="K121" s="12">
        <f t="shared" si="2"/>
        <v>317.49</v>
      </c>
      <c r="L121" s="37">
        <f>IFERROR(VLOOKUP(C121,FEVEREIRO!B:H,7,0),"0,00")</f>
        <v>1322</v>
      </c>
      <c r="M121" s="28" t="str">
        <f>IFERROR(VLOOKUP(C121,FÉRIAS!C:D,2,0),"")</f>
        <v/>
      </c>
      <c r="N121" s="23" t="str">
        <f>IFERROR(VLOOKUP(C121,Plan2!B:C,2,0),"")</f>
        <v/>
      </c>
    </row>
    <row r="122" spans="2:14" s="23" customFormat="1">
      <c r="B122" s="16">
        <f t="shared" si="3"/>
        <v>114</v>
      </c>
      <c r="C122" s="31">
        <v>1536</v>
      </c>
      <c r="D122" s="32" t="s">
        <v>47</v>
      </c>
      <c r="E122" s="16" t="str">
        <f>IFERROR(VLOOKUP(C122,SRA!B:T,8,0),"")</f>
        <v>CLT</v>
      </c>
      <c r="F122" s="22" t="s">
        <v>483</v>
      </c>
      <c r="G122" s="16" t="str">
        <f>IFERROR(VLOOKUP(C122,SRA!B:T,5,0),"")</f>
        <v>TEC. EM ADM. E FIN.</v>
      </c>
      <c r="H122" s="12">
        <f>IFERROR(VLOOKUP(C122,SRA!B:T,18,0),"")</f>
        <v>3078.55</v>
      </c>
      <c r="I122" s="12">
        <f>IFERROR(VLOOKUP(C122,SRA!B:T,19,0),"")</f>
        <v>0</v>
      </c>
      <c r="J122" s="37">
        <f>IFERROR(VLOOKUP(C122,FEVEREIRO!B:F,3,0),"0,00")</f>
        <v>3078.55</v>
      </c>
      <c r="K122" s="12">
        <f t="shared" si="2"/>
        <v>1862.65</v>
      </c>
      <c r="L122" s="37">
        <f>IFERROR(VLOOKUP(C122,FEVEREIRO!B:H,7,0),"0,00")</f>
        <v>1215.9000000000001</v>
      </c>
      <c r="M122" s="28" t="str">
        <f>IFERROR(VLOOKUP(C122,FÉRIAS!C:D,2,0),"")</f>
        <v/>
      </c>
      <c r="N122" s="23" t="str">
        <f>IFERROR(VLOOKUP(C122,Plan2!B:C,2,0),"")</f>
        <v/>
      </c>
    </row>
    <row r="123" spans="2:14" s="23" customFormat="1">
      <c r="B123" s="16">
        <f t="shared" si="3"/>
        <v>115</v>
      </c>
      <c r="C123" s="31">
        <v>1545</v>
      </c>
      <c r="D123" s="32" t="s">
        <v>48</v>
      </c>
      <c r="E123" s="16" t="str">
        <f>IFERROR(VLOOKUP(C123,SRA!B:T,8,0),"")</f>
        <v>CLT</v>
      </c>
      <c r="F123" s="22" t="s">
        <v>483</v>
      </c>
      <c r="G123" s="16" t="str">
        <f>IFERROR(VLOOKUP(C123,SRA!B:T,5,0),"")</f>
        <v>ASS. DE SERVICOS</v>
      </c>
      <c r="H123" s="12">
        <f>IFERROR(VLOOKUP(C123,SRA!B:T,18,0),"")</f>
        <v>3679.64</v>
      </c>
      <c r="I123" s="12">
        <f>IFERROR(VLOOKUP(C123,SRA!B:T,19,0),"")</f>
        <v>0</v>
      </c>
      <c r="J123" s="37">
        <f>IFERROR(VLOOKUP(C123,FEVEREIRO!B:F,3,0),"0,00")</f>
        <v>3679.64</v>
      </c>
      <c r="K123" s="12">
        <f t="shared" si="2"/>
        <v>2215.54</v>
      </c>
      <c r="L123" s="37">
        <f>IFERROR(VLOOKUP(C123,FEVEREIRO!B:H,7,0),"0,00")</f>
        <v>1464.1</v>
      </c>
      <c r="M123" s="28" t="str">
        <f>IFERROR(VLOOKUP(C123,FÉRIAS!C:D,2,0),"")</f>
        <v/>
      </c>
      <c r="N123" s="23" t="str">
        <f>IFERROR(VLOOKUP(C123,Plan2!B:C,2,0),"")</f>
        <v/>
      </c>
    </row>
    <row r="124" spans="2:14" s="23" customFormat="1">
      <c r="B124" s="16">
        <f t="shared" si="3"/>
        <v>116</v>
      </c>
      <c r="C124" s="31">
        <v>1549</v>
      </c>
      <c r="D124" s="32" t="s">
        <v>49</v>
      </c>
      <c r="E124" s="16" t="str">
        <f>IFERROR(VLOOKUP(C124,SRA!B:T,8,0),"")</f>
        <v>CLT</v>
      </c>
      <c r="F124" s="22" t="s">
        <v>483</v>
      </c>
      <c r="G124" s="16" t="str">
        <f>IFERROR(VLOOKUP(C124,SRA!B:T,5,0),"")</f>
        <v>TEC. EM ADM. E FIN.</v>
      </c>
      <c r="H124" s="12">
        <f>IFERROR(VLOOKUP(C124,SRA!B:T,18,0),"")</f>
        <v>3563.82</v>
      </c>
      <c r="I124" s="12">
        <f>IFERROR(VLOOKUP(C124,SRA!B:T,19,0),"")</f>
        <v>0</v>
      </c>
      <c r="J124" s="37">
        <f>IFERROR(VLOOKUP(C124,FEVEREIRO!B:F,3,0),"0,00")</f>
        <v>3563.82</v>
      </c>
      <c r="K124" s="12">
        <f t="shared" si="2"/>
        <v>589.67999999999984</v>
      </c>
      <c r="L124" s="37">
        <f>IFERROR(VLOOKUP(C124,FEVEREIRO!B:H,7,0),"0,00")</f>
        <v>2974.1400000000003</v>
      </c>
      <c r="M124" s="28" t="str">
        <f>IFERROR(VLOOKUP(C124,FÉRIAS!C:D,2,0),"")</f>
        <v/>
      </c>
      <c r="N124" s="23" t="str">
        <f>IFERROR(VLOOKUP(C124,Plan2!B:C,2,0),"")</f>
        <v/>
      </c>
    </row>
    <row r="125" spans="2:14" s="23" customFormat="1">
      <c r="B125" s="16">
        <f t="shared" si="3"/>
        <v>117</v>
      </c>
      <c r="C125" s="31">
        <v>1553</v>
      </c>
      <c r="D125" s="32" t="s">
        <v>50</v>
      </c>
      <c r="E125" s="16" t="str">
        <f>IFERROR(VLOOKUP(C125,SRA!B:T,8,0),"")</f>
        <v>CLT</v>
      </c>
      <c r="F125" s="22" t="s">
        <v>483</v>
      </c>
      <c r="G125" s="16" t="str">
        <f>IFERROR(VLOOKUP(C125,SRA!B:T,5,0),"")</f>
        <v>OP. DE PROD. IND.</v>
      </c>
      <c r="H125" s="12">
        <f>IFERROR(VLOOKUP(C125,SRA!B:T,18,0),"")</f>
        <v>3408.38</v>
      </c>
      <c r="I125" s="12">
        <f>IFERROR(VLOOKUP(C125,SRA!B:T,19,0),"")</f>
        <v>0</v>
      </c>
      <c r="J125" s="37">
        <f>IFERROR(VLOOKUP(C125,FEVEREIRO!B:F,3,0),"0,00")</f>
        <v>3408.38</v>
      </c>
      <c r="K125" s="12">
        <f t="shared" si="2"/>
        <v>490.44000000000051</v>
      </c>
      <c r="L125" s="37">
        <f>IFERROR(VLOOKUP(C125,FEVEREIRO!B:H,7,0),"0,00")</f>
        <v>2917.9399999999996</v>
      </c>
      <c r="M125" s="28" t="str">
        <f>IFERROR(VLOOKUP(C125,FÉRIAS!C:D,2,0),"")</f>
        <v/>
      </c>
      <c r="N125" s="23" t="str">
        <f>IFERROR(VLOOKUP(C125,Plan2!B:C,2,0),"")</f>
        <v/>
      </c>
    </row>
    <row r="126" spans="2:14" s="23" customFormat="1">
      <c r="B126" s="16">
        <f t="shared" si="3"/>
        <v>118</v>
      </c>
      <c r="C126" s="31">
        <v>1554</v>
      </c>
      <c r="D126" s="32" t="s">
        <v>51</v>
      </c>
      <c r="E126" s="16" t="str">
        <f>IFERROR(VLOOKUP(C126,SRA!B:T,8,0),"")</f>
        <v>CLT</v>
      </c>
      <c r="F126" s="22" t="s">
        <v>483</v>
      </c>
      <c r="G126" s="16" t="str">
        <f>IFERROR(VLOOKUP(C126,SRA!B:T,5,0),"")</f>
        <v>TEC. EM ADM. E FIN.</v>
      </c>
      <c r="H126" s="12">
        <f>IFERROR(VLOOKUP(C126,SRA!B:T,18,0),"")</f>
        <v>5265.37</v>
      </c>
      <c r="I126" s="12">
        <f>IFERROR(VLOOKUP(C126,SRA!B:T,19,0),"")</f>
        <v>0</v>
      </c>
      <c r="J126" s="37">
        <f>IFERROR(VLOOKUP(C126,FEVEREIRO!B:F,3,0),"0,00")</f>
        <v>5265.37</v>
      </c>
      <c r="K126" s="12">
        <f t="shared" si="2"/>
        <v>3124.5499999999997</v>
      </c>
      <c r="L126" s="37">
        <f>IFERROR(VLOOKUP(C126,FEVEREIRO!B:H,7,0),"0,00")</f>
        <v>2140.8200000000002</v>
      </c>
      <c r="M126" s="28" t="str">
        <f>IFERROR(VLOOKUP(C126,FÉRIAS!C:D,2,0),"")</f>
        <v/>
      </c>
      <c r="N126" s="23" t="str">
        <f>IFERROR(VLOOKUP(C126,Plan2!B:C,2,0),"")</f>
        <v/>
      </c>
    </row>
    <row r="127" spans="2:14" s="23" customFormat="1">
      <c r="B127" s="16">
        <f t="shared" si="3"/>
        <v>119</v>
      </c>
      <c r="C127" s="31">
        <v>1561</v>
      </c>
      <c r="D127" s="32" t="s">
        <v>52</v>
      </c>
      <c r="E127" s="16" t="str">
        <f>IFERROR(VLOOKUP(C127,SRA!B:T,8,0),"")</f>
        <v>CLT</v>
      </c>
      <c r="F127" s="22" t="s">
        <v>483</v>
      </c>
      <c r="G127" s="16" t="str">
        <f>IFERROR(VLOOKUP(C127,SRA!B:T,5,0),"")</f>
        <v>OP. DE PROD. IND.</v>
      </c>
      <c r="H127" s="12">
        <f>IFERROR(VLOOKUP(C127,SRA!B:T,18,0),"")</f>
        <v>1639.49</v>
      </c>
      <c r="I127" s="12">
        <f>IFERROR(VLOOKUP(C127,SRA!B:T,19,0),"")</f>
        <v>0</v>
      </c>
      <c r="J127" s="37">
        <f>IFERROR(VLOOKUP(C127,FEVEREIRO!B:F,3,0),"0,00")</f>
        <v>1639.49</v>
      </c>
      <c r="K127" s="12">
        <f t="shared" si="2"/>
        <v>630.44000000000005</v>
      </c>
      <c r="L127" s="37">
        <f>IFERROR(VLOOKUP(C127,FEVEREIRO!B:H,7,0),"0,00")</f>
        <v>1009.05</v>
      </c>
      <c r="M127" s="28" t="str">
        <f>IFERROR(VLOOKUP(C127,FÉRIAS!C:D,2,0),"")</f>
        <v/>
      </c>
      <c r="N127" s="23" t="str">
        <f>IFERROR(VLOOKUP(C127,Plan2!B:C,2,0),"")</f>
        <v/>
      </c>
    </row>
    <row r="128" spans="2:14" s="23" customFormat="1">
      <c r="B128" s="16">
        <f t="shared" si="3"/>
        <v>120</v>
      </c>
      <c r="C128" s="31">
        <v>1588</v>
      </c>
      <c r="D128" s="32" t="s">
        <v>53</v>
      </c>
      <c r="E128" s="16" t="str">
        <f>IFERROR(VLOOKUP(C128,SRA!B:T,8,0),"")</f>
        <v>CLT</v>
      </c>
      <c r="F128" s="22" t="s">
        <v>497</v>
      </c>
      <c r="G128" s="16" t="str">
        <f>IFERROR(VLOOKUP(C128,SRA!B:T,5,0),"")</f>
        <v>OP. DE PROD. IND.</v>
      </c>
      <c r="H128" s="12">
        <f>IFERROR(VLOOKUP(C128,SRA!B:T,18,0),"")</f>
        <v>1721.45</v>
      </c>
      <c r="I128" s="12">
        <f>IFERROR(VLOOKUP(C128,SRA!B:T,19,0),"")</f>
        <v>0</v>
      </c>
      <c r="J128" s="37">
        <f>IFERROR(VLOOKUP(C128,FEVEREIRO!B:F,3,0),"0,00")</f>
        <v>2410.02</v>
      </c>
      <c r="K128" s="12">
        <f t="shared" si="2"/>
        <v>2291.8200000000002</v>
      </c>
      <c r="L128" s="37">
        <f>IFERROR(VLOOKUP(C128,FEVEREIRO!B:H,7,0),"0,00")</f>
        <v>118.2</v>
      </c>
      <c r="M128" s="28" t="str">
        <f>IFERROR(VLOOKUP(C128,FÉRIAS!C:D,2,0),"")</f>
        <v>MARIA ANDREA DOS SANTOS</v>
      </c>
      <c r="N128" s="23" t="str">
        <f>IFERROR(VLOOKUP(C128,Plan2!B:C,2,0),"")</f>
        <v/>
      </c>
    </row>
    <row r="129" spans="2:14" s="23" customFormat="1">
      <c r="B129" s="16">
        <f t="shared" si="3"/>
        <v>121</v>
      </c>
      <c r="C129" s="31">
        <v>1589</v>
      </c>
      <c r="D129" s="32" t="s">
        <v>54</v>
      </c>
      <c r="E129" s="16" t="str">
        <f>IFERROR(VLOOKUP(C129,SRA!B:T,8,0),"")</f>
        <v>CLT</v>
      </c>
      <c r="F129" s="22" t="s">
        <v>483</v>
      </c>
      <c r="G129" s="16" t="str">
        <f>IFERROR(VLOOKUP(C129,SRA!B:T,5,0),"")</f>
        <v>OP. DE PROD. IND.</v>
      </c>
      <c r="H129" s="12">
        <f>IFERROR(VLOOKUP(C129,SRA!B:T,18,0),"")</f>
        <v>1639.49</v>
      </c>
      <c r="I129" s="12">
        <f>IFERROR(VLOOKUP(C129,SRA!B:T,19,0),"")</f>
        <v>0</v>
      </c>
      <c r="J129" s="37">
        <f>IFERROR(VLOOKUP(C129,FEVEREIRO!B:F,3,0),"0,00")</f>
        <v>2068.9899999999998</v>
      </c>
      <c r="K129" s="12">
        <f t="shared" si="2"/>
        <v>1511.56</v>
      </c>
      <c r="L129" s="37">
        <f>IFERROR(VLOOKUP(C129,FEVEREIRO!B:H,7,0),"0,00")</f>
        <v>557.42999999999995</v>
      </c>
      <c r="M129" s="28" t="str">
        <f>IFERROR(VLOOKUP(C129,FÉRIAS!C:D,2,0),"")</f>
        <v/>
      </c>
      <c r="N129" s="23" t="str">
        <f>IFERROR(VLOOKUP(C129,Plan2!B:C,2,0),"")</f>
        <v/>
      </c>
    </row>
    <row r="130" spans="2:14" s="23" customFormat="1">
      <c r="B130" s="16">
        <f t="shared" si="3"/>
        <v>122</v>
      </c>
      <c r="C130" s="31">
        <v>1596</v>
      </c>
      <c r="D130" s="32" t="s">
        <v>55</v>
      </c>
      <c r="E130" s="16" t="str">
        <f>IFERROR(VLOOKUP(C130,SRA!B:T,8,0),"")</f>
        <v>CLT</v>
      </c>
      <c r="F130" s="22" t="s">
        <v>483</v>
      </c>
      <c r="G130" s="16" t="str">
        <f>IFERROR(VLOOKUP(C130,SRA!B:T,5,0),"")</f>
        <v>TELEFONISTA</v>
      </c>
      <c r="H130" s="12">
        <f>IFERROR(VLOOKUP(C130,SRA!B:T,18,0),"")</f>
        <v>2306.91</v>
      </c>
      <c r="I130" s="12">
        <f>IFERROR(VLOOKUP(C130,SRA!B:T,19,0),"")</f>
        <v>0</v>
      </c>
      <c r="J130" s="37">
        <f>IFERROR(VLOOKUP(C130,FEVEREIRO!B:F,3,0),"0,00")</f>
        <v>4772.32</v>
      </c>
      <c r="K130" s="12">
        <f t="shared" si="2"/>
        <v>3987.97</v>
      </c>
      <c r="L130" s="37">
        <f>IFERROR(VLOOKUP(C130,FEVEREIRO!B:H,7,0),"0,00")</f>
        <v>784.35</v>
      </c>
      <c r="M130" s="28" t="str">
        <f>IFERROR(VLOOKUP(C130,FÉRIAS!C:D,2,0),"")</f>
        <v/>
      </c>
      <c r="N130" s="23" t="str">
        <f>IFERROR(VLOOKUP(C130,Plan2!B:C,2,0),"")</f>
        <v/>
      </c>
    </row>
    <row r="131" spans="2:14" s="23" customFormat="1">
      <c r="B131" s="16">
        <f t="shared" si="3"/>
        <v>123</v>
      </c>
      <c r="C131" s="31">
        <v>1597</v>
      </c>
      <c r="D131" s="32" t="s">
        <v>56</v>
      </c>
      <c r="E131" s="16" t="str">
        <f>IFERROR(VLOOKUP(C131,SRA!B:T,8,0),"")</f>
        <v>CLT</v>
      </c>
      <c r="F131" s="22" t="s">
        <v>483</v>
      </c>
      <c r="G131" s="16" t="str">
        <f>IFERROR(VLOOKUP(C131,SRA!B:T,5,0),"")</f>
        <v>TEC. EM ADM. E FIN.</v>
      </c>
      <c r="H131" s="12">
        <f>IFERROR(VLOOKUP(C131,SRA!B:T,18,0),"")</f>
        <v>3394.11</v>
      </c>
      <c r="I131" s="12">
        <f>IFERROR(VLOOKUP(C131,SRA!B:T,19,0),"")</f>
        <v>0</v>
      </c>
      <c r="J131" s="37">
        <f>IFERROR(VLOOKUP(C131,FEVEREIRO!B:F,3,0),"0,00")</f>
        <v>3394.11</v>
      </c>
      <c r="K131" s="12">
        <f t="shared" si="2"/>
        <v>1908.0400000000002</v>
      </c>
      <c r="L131" s="37">
        <f>IFERROR(VLOOKUP(C131,FEVEREIRO!B:H,7,0),"0,00")</f>
        <v>1486.07</v>
      </c>
      <c r="M131" s="28" t="str">
        <f>IFERROR(VLOOKUP(C131,FÉRIAS!C:D,2,0),"")</f>
        <v/>
      </c>
      <c r="N131" s="23" t="str">
        <f>IFERROR(VLOOKUP(C131,Plan2!B:C,2,0),"")</f>
        <v/>
      </c>
    </row>
    <row r="132" spans="2:14" s="23" customFormat="1">
      <c r="B132" s="16">
        <f t="shared" si="3"/>
        <v>124</v>
      </c>
      <c r="C132" s="31">
        <v>1631</v>
      </c>
      <c r="D132" s="32" t="s">
        <v>57</v>
      </c>
      <c r="E132" s="16" t="str">
        <f>IFERROR(VLOOKUP(C132,SRA!B:T,8,0),"")</f>
        <v>CLT</v>
      </c>
      <c r="F132" s="22" t="s">
        <v>483</v>
      </c>
      <c r="G132" s="16" t="str">
        <f>IFERROR(VLOOKUP(C132,SRA!B:T,5,0),"")</f>
        <v>ASS. DE SERVICOS</v>
      </c>
      <c r="H132" s="12">
        <f>IFERROR(VLOOKUP(C132,SRA!B:T,18,0),"")</f>
        <v>2092.4499999999998</v>
      </c>
      <c r="I132" s="12">
        <f>IFERROR(VLOOKUP(C132,SRA!B:T,19,0),"")</f>
        <v>0</v>
      </c>
      <c r="J132" s="37">
        <f>IFERROR(VLOOKUP(C132,FEVEREIRO!B:F,3,0),"0,00")</f>
        <v>2092.4499999999998</v>
      </c>
      <c r="K132" s="12">
        <f t="shared" si="2"/>
        <v>1101</v>
      </c>
      <c r="L132" s="37">
        <f>IFERROR(VLOOKUP(C132,FEVEREIRO!B:H,7,0),"0,00")</f>
        <v>991.44999999999993</v>
      </c>
      <c r="M132" s="28" t="str">
        <f>IFERROR(VLOOKUP(C132,FÉRIAS!C:D,2,0),"")</f>
        <v/>
      </c>
      <c r="N132" s="23" t="str">
        <f>IFERROR(VLOOKUP(C132,Plan2!B:C,2,0),"")</f>
        <v/>
      </c>
    </row>
    <row r="133" spans="2:14" s="23" customFormat="1">
      <c r="B133" s="16">
        <f t="shared" si="3"/>
        <v>125</v>
      </c>
      <c r="C133" s="31">
        <v>1641</v>
      </c>
      <c r="D133" s="32" t="s">
        <v>58</v>
      </c>
      <c r="E133" s="16" t="str">
        <f>IFERROR(VLOOKUP(C133,SRA!B:T,8,0),"")</f>
        <v>CLT</v>
      </c>
      <c r="F133" s="22" t="s">
        <v>483</v>
      </c>
      <c r="G133" s="16" t="str">
        <f>IFERROR(VLOOKUP(C133,SRA!B:T,5,0),"")</f>
        <v>OP. DE PROD. IND.</v>
      </c>
      <c r="H133" s="12">
        <f>IFERROR(VLOOKUP(C133,SRA!B:T,18,0),"")</f>
        <v>2092.4499999999998</v>
      </c>
      <c r="I133" s="12">
        <f>IFERROR(VLOOKUP(C133,SRA!B:T,19,0),"")</f>
        <v>0</v>
      </c>
      <c r="J133" s="37">
        <f>IFERROR(VLOOKUP(C133,FEVEREIRO!B:F,3,0),"0,00")</f>
        <v>2515.06</v>
      </c>
      <c r="K133" s="12">
        <f t="shared" si="2"/>
        <v>1164.3400000000001</v>
      </c>
      <c r="L133" s="37">
        <f>IFERROR(VLOOKUP(C133,FEVEREIRO!B:H,7,0),"0,00")</f>
        <v>1350.7199999999998</v>
      </c>
      <c r="M133" s="28" t="str">
        <f>IFERROR(VLOOKUP(C133,FÉRIAS!C:D,2,0),"")</f>
        <v/>
      </c>
      <c r="N133" s="23" t="str">
        <f>IFERROR(VLOOKUP(C133,Plan2!B:C,2,0),"")</f>
        <v/>
      </c>
    </row>
    <row r="134" spans="2:14" s="23" customFormat="1">
      <c r="B134" s="16">
        <f t="shared" si="3"/>
        <v>126</v>
      </c>
      <c r="C134" s="31">
        <v>1650</v>
      </c>
      <c r="D134" s="32" t="s">
        <v>59</v>
      </c>
      <c r="E134" s="16" t="str">
        <f>IFERROR(VLOOKUP(C134,SRA!B:T,8,0),"")</f>
        <v>CLT</v>
      </c>
      <c r="F134" s="22" t="s">
        <v>483</v>
      </c>
      <c r="G134" s="16" t="str">
        <f>IFERROR(VLOOKUP(C134,SRA!B:T,5,0),"")</f>
        <v>OP. DE PROD. IND.</v>
      </c>
      <c r="H134" s="12">
        <f>IFERROR(VLOOKUP(C134,SRA!B:T,18,0),"")</f>
        <v>1897.9</v>
      </c>
      <c r="I134" s="12">
        <f>IFERROR(VLOOKUP(C134,SRA!B:T,19,0),"")</f>
        <v>0</v>
      </c>
      <c r="J134" s="37">
        <f>IFERROR(VLOOKUP(C134,FEVEREIRO!B:F,3,0),"0,00")</f>
        <v>1897.9</v>
      </c>
      <c r="K134" s="12">
        <f t="shared" ref="K134:K197" si="4">J134-L134</f>
        <v>1420.88</v>
      </c>
      <c r="L134" s="37">
        <f>IFERROR(VLOOKUP(C134,FEVEREIRO!B:H,7,0),"0,00")</f>
        <v>477.02</v>
      </c>
      <c r="M134" s="28" t="str">
        <f>IFERROR(VLOOKUP(C134,FÉRIAS!C:D,2,0),"")</f>
        <v/>
      </c>
      <c r="N134" s="23" t="str">
        <f>IFERROR(VLOOKUP(C134,Plan2!B:C,2,0),"")</f>
        <v/>
      </c>
    </row>
    <row r="135" spans="2:14" s="23" customFormat="1">
      <c r="B135" s="16">
        <f t="shared" si="3"/>
        <v>127</v>
      </c>
      <c r="C135" s="31">
        <v>1652</v>
      </c>
      <c r="D135" s="32" t="s">
        <v>60</v>
      </c>
      <c r="E135" s="16" t="str">
        <f>IFERROR(VLOOKUP(C135,SRA!B:T,8,0),"")</f>
        <v>CLT</v>
      </c>
      <c r="F135" s="22" t="s">
        <v>483</v>
      </c>
      <c r="G135" s="16" t="str">
        <f>IFERROR(VLOOKUP(C135,SRA!B:T,5,0),"")</f>
        <v>OP. DE PROD. IND.</v>
      </c>
      <c r="H135" s="12">
        <f>IFERROR(VLOOKUP(C135,SRA!B:T,18,0),"")</f>
        <v>1897.9</v>
      </c>
      <c r="I135" s="12">
        <f>IFERROR(VLOOKUP(C135,SRA!B:T,19,0),"")</f>
        <v>0</v>
      </c>
      <c r="J135" s="37">
        <f>IFERROR(VLOOKUP(C135,FEVEREIRO!B:F,3,0),"0,00")</f>
        <v>2653.53</v>
      </c>
      <c r="K135" s="12">
        <f t="shared" si="4"/>
        <v>387.51000000000022</v>
      </c>
      <c r="L135" s="37">
        <f>IFERROR(VLOOKUP(C135,FEVEREIRO!B:H,7,0),"0,00")</f>
        <v>2266.02</v>
      </c>
      <c r="M135" s="28" t="str">
        <f>IFERROR(VLOOKUP(C135,FÉRIAS!C:D,2,0),"")</f>
        <v/>
      </c>
      <c r="N135" s="23" t="str">
        <f>IFERROR(VLOOKUP(C135,Plan2!B:C,2,0),"")</f>
        <v/>
      </c>
    </row>
    <row r="136" spans="2:14" s="23" customFormat="1">
      <c r="B136" s="16">
        <f t="shared" si="3"/>
        <v>128</v>
      </c>
      <c r="C136" s="31">
        <v>1665</v>
      </c>
      <c r="D136" s="32" t="s">
        <v>61</v>
      </c>
      <c r="E136" s="16" t="str">
        <f>IFERROR(VLOOKUP(C136,SRA!B:T,8,0),"")</f>
        <v>CLT</v>
      </c>
      <c r="F136" s="22" t="s">
        <v>483</v>
      </c>
      <c r="G136" s="16" t="str">
        <f>IFERROR(VLOOKUP(C136,SRA!B:T,5,0),"")</f>
        <v>TELEFONISTA</v>
      </c>
      <c r="H136" s="12">
        <f>IFERROR(VLOOKUP(C136,SRA!B:T,18,0),"")</f>
        <v>2092.4499999999998</v>
      </c>
      <c r="I136" s="12">
        <f>IFERROR(VLOOKUP(C136,SRA!B:T,19,0),"")</f>
        <v>0</v>
      </c>
      <c r="J136" s="37">
        <f>IFERROR(VLOOKUP(C136,FEVEREIRO!B:F,3,0),"0,00")</f>
        <v>2092.4499999999998</v>
      </c>
      <c r="K136" s="12">
        <f t="shared" si="4"/>
        <v>1283.7799999999997</v>
      </c>
      <c r="L136" s="37">
        <f>IFERROR(VLOOKUP(C136,FEVEREIRO!B:H,7,0),"0,00")</f>
        <v>808.67</v>
      </c>
      <c r="M136" s="28" t="str">
        <f>IFERROR(VLOOKUP(C136,FÉRIAS!C:D,2,0),"")</f>
        <v/>
      </c>
      <c r="N136" s="23" t="str">
        <f>IFERROR(VLOOKUP(C136,Plan2!B:C,2,0),"")</f>
        <v/>
      </c>
    </row>
    <row r="137" spans="2:14" s="23" customFormat="1">
      <c r="B137" s="16">
        <f t="shared" si="3"/>
        <v>129</v>
      </c>
      <c r="C137" s="31">
        <v>1672</v>
      </c>
      <c r="D137" s="32" t="s">
        <v>62</v>
      </c>
      <c r="E137" s="16" t="str">
        <f>IFERROR(VLOOKUP(C137,SRA!B:T,8,0),"")</f>
        <v>CLT</v>
      </c>
      <c r="F137" s="22" t="s">
        <v>483</v>
      </c>
      <c r="G137" s="16" t="str">
        <f>IFERROR(VLOOKUP(C137,SRA!B:T,5,0),"")</f>
        <v>ASS. DE SERVICOS</v>
      </c>
      <c r="H137" s="12">
        <f>IFERROR(VLOOKUP(C137,SRA!B:T,18,0),"")</f>
        <v>2092.4499999999998</v>
      </c>
      <c r="I137" s="12">
        <f>IFERROR(VLOOKUP(C137,SRA!B:T,19,0),"")</f>
        <v>0</v>
      </c>
      <c r="J137" s="37">
        <f>IFERROR(VLOOKUP(C137,FEVEREIRO!B:F,3,0),"0,00")</f>
        <v>2092.4499999999998</v>
      </c>
      <c r="K137" s="12">
        <f t="shared" si="4"/>
        <v>934.00999999999976</v>
      </c>
      <c r="L137" s="37">
        <f>IFERROR(VLOOKUP(C137,FEVEREIRO!B:H,7,0),"0,00")</f>
        <v>1158.44</v>
      </c>
      <c r="M137" s="28" t="str">
        <f>IFERROR(VLOOKUP(C137,FÉRIAS!C:D,2,0),"")</f>
        <v/>
      </c>
      <c r="N137" s="23" t="str">
        <f>IFERROR(VLOOKUP(C137,Plan2!B:C,2,0),"")</f>
        <v/>
      </c>
    </row>
    <row r="138" spans="2:14" s="23" customFormat="1">
      <c r="B138" s="16">
        <f t="shared" ref="B138:B201" si="5">B137+1</f>
        <v>130</v>
      </c>
      <c r="C138" s="31">
        <v>1674</v>
      </c>
      <c r="D138" s="32" t="s">
        <v>63</v>
      </c>
      <c r="E138" s="16" t="str">
        <f>IFERROR(VLOOKUP(C138,SRA!B:T,8,0),"")</f>
        <v>CLT</v>
      </c>
      <c r="F138" s="22" t="s">
        <v>512</v>
      </c>
      <c r="G138" s="16" t="str">
        <f>IFERROR(VLOOKUP(C138,SRA!B:T,5,0),"")</f>
        <v>OP. DE PROD. IND.</v>
      </c>
      <c r="H138" s="12">
        <f>IFERROR(VLOOKUP(C138,SRA!B:T,18,0),"")</f>
        <v>1721.45</v>
      </c>
      <c r="I138" s="12">
        <f>IFERROR(VLOOKUP(C138,SRA!B:T,19,0),"")</f>
        <v>0</v>
      </c>
      <c r="J138" s="37">
        <f>IFERROR(VLOOKUP(C138,FEVEREIRO!B:F,3,0),"0,00")</f>
        <v>1549.3</v>
      </c>
      <c r="K138" s="12">
        <f t="shared" si="4"/>
        <v>993.78</v>
      </c>
      <c r="L138" s="37">
        <f>IFERROR(VLOOKUP(C138,FEVEREIRO!B:H,7,0),"0,00")</f>
        <v>555.52</v>
      </c>
      <c r="M138" s="28" t="str">
        <f>IFERROR(VLOOKUP(C138,FÉRIAS!C:D,2,0),"")</f>
        <v/>
      </c>
      <c r="N138" s="23" t="str">
        <f>IFERROR(VLOOKUP(C138,Plan2!B:C,2,0),"")</f>
        <v>MARIA HELENA FERREIRA DA SILVA</v>
      </c>
    </row>
    <row r="139" spans="2:14" s="23" customFormat="1">
      <c r="B139" s="16">
        <f t="shared" si="5"/>
        <v>131</v>
      </c>
      <c r="C139" s="31">
        <v>1682</v>
      </c>
      <c r="D139" s="32" t="s">
        <v>395</v>
      </c>
      <c r="E139" s="16" t="str">
        <f>IFERROR(VLOOKUP(C139,SRA!B:T,8,0),"")</f>
        <v>CLT</v>
      </c>
      <c r="F139" s="22" t="s">
        <v>483</v>
      </c>
      <c r="G139" s="16" t="str">
        <f>IFERROR(VLOOKUP(C139,SRA!B:T,5,0),"")</f>
        <v>VIGILANTE 2</v>
      </c>
      <c r="H139" s="12">
        <f>IFERROR(VLOOKUP(C139,SRA!B:T,18,0),"")</f>
        <v>2804.08</v>
      </c>
      <c r="I139" s="12">
        <f>IFERROR(VLOOKUP(C139,SRA!B:T,19,0),"")</f>
        <v>0</v>
      </c>
      <c r="J139" s="37">
        <f>IFERROR(VLOOKUP(C139,FEVEREIRO!B:F,3,0),"0,00")</f>
        <v>3645.3</v>
      </c>
      <c r="K139" s="12">
        <f t="shared" si="4"/>
        <v>1519.3900000000003</v>
      </c>
      <c r="L139" s="37">
        <f>IFERROR(VLOOKUP(C139,FEVEREIRO!B:H,7,0),"0,00")</f>
        <v>2125.91</v>
      </c>
      <c r="M139" s="28" t="str">
        <f>IFERROR(VLOOKUP(C139,FÉRIAS!C:D,2,0),"")</f>
        <v/>
      </c>
      <c r="N139" s="23" t="str">
        <f>IFERROR(VLOOKUP(C139,Plan2!B:C,2,0),"")</f>
        <v/>
      </c>
    </row>
    <row r="140" spans="2:14" s="23" customFormat="1">
      <c r="B140" s="16">
        <f t="shared" si="5"/>
        <v>132</v>
      </c>
      <c r="C140" s="31">
        <v>1683</v>
      </c>
      <c r="D140" s="32" t="s">
        <v>431</v>
      </c>
      <c r="E140" s="16" t="str">
        <f>IFERROR(VLOOKUP(C140,SRA!B:T,8,0),"")</f>
        <v>CLT</v>
      </c>
      <c r="F140" s="22" t="s">
        <v>483</v>
      </c>
      <c r="G140" s="16" t="str">
        <f>IFERROR(VLOOKUP(C140,SRA!B:T,5,0),"")</f>
        <v>VIGILANTE 2</v>
      </c>
      <c r="H140" s="12">
        <f>IFERROR(VLOOKUP(C140,SRA!B:T,18,0),"")</f>
        <v>2804.08</v>
      </c>
      <c r="I140" s="12">
        <f>IFERROR(VLOOKUP(C140,SRA!B:T,19,0),"")</f>
        <v>0</v>
      </c>
      <c r="J140" s="37">
        <f>IFERROR(VLOOKUP(C140,FEVEREIRO!B:F,3,0),"0,00")</f>
        <v>3645.3</v>
      </c>
      <c r="K140" s="12">
        <f t="shared" si="4"/>
        <v>1942.5100000000002</v>
      </c>
      <c r="L140" s="37">
        <f>IFERROR(VLOOKUP(C140,FEVEREIRO!B:H,7,0),"0,00")</f>
        <v>1702.79</v>
      </c>
      <c r="M140" s="28" t="str">
        <f>IFERROR(VLOOKUP(C140,FÉRIAS!C:D,2,0),"")</f>
        <v/>
      </c>
      <c r="N140" s="23" t="str">
        <f>IFERROR(VLOOKUP(C140,Plan2!B:C,2,0),"")</f>
        <v/>
      </c>
    </row>
    <row r="141" spans="2:14" s="23" customFormat="1">
      <c r="B141" s="16">
        <f t="shared" si="5"/>
        <v>133</v>
      </c>
      <c r="C141" s="31">
        <v>1726</v>
      </c>
      <c r="D141" s="32" t="s">
        <v>432</v>
      </c>
      <c r="E141" s="16" t="str">
        <f>IFERROR(VLOOKUP(C141,SRA!B:T,8,0),"")</f>
        <v>CLT</v>
      </c>
      <c r="F141" s="22" t="s">
        <v>483</v>
      </c>
      <c r="G141" s="16" t="str">
        <f>IFERROR(VLOOKUP(C141,SRA!B:T,5,0),"")</f>
        <v>VIGILANTE 2</v>
      </c>
      <c r="H141" s="12">
        <f>IFERROR(VLOOKUP(C141,SRA!B:T,18,0),"")</f>
        <v>2804.08</v>
      </c>
      <c r="I141" s="12">
        <f>IFERROR(VLOOKUP(C141,SRA!B:T,19,0),"")</f>
        <v>0</v>
      </c>
      <c r="J141" s="37">
        <f>IFERROR(VLOOKUP(C141,FEVEREIRO!B:F,3,0),"0,00")</f>
        <v>3645.3</v>
      </c>
      <c r="K141" s="12">
        <f t="shared" si="4"/>
        <v>1131.6500000000001</v>
      </c>
      <c r="L141" s="37">
        <f>IFERROR(VLOOKUP(C141,FEVEREIRO!B:H,7,0),"0,00")</f>
        <v>2513.65</v>
      </c>
      <c r="M141" s="28" t="str">
        <f>IFERROR(VLOOKUP(C141,FÉRIAS!C:D,2,0),"")</f>
        <v/>
      </c>
      <c r="N141" s="23" t="str">
        <f>IFERROR(VLOOKUP(C141,Plan2!B:C,2,0),"")</f>
        <v/>
      </c>
    </row>
    <row r="142" spans="2:14" s="23" customFormat="1">
      <c r="B142" s="16">
        <f t="shared" si="5"/>
        <v>134</v>
      </c>
      <c r="C142" s="31">
        <v>1741</v>
      </c>
      <c r="D142" s="32" t="s">
        <v>64</v>
      </c>
      <c r="E142" s="16" t="str">
        <f>IFERROR(VLOOKUP(C142,SRA!B:T,8,0),"")</f>
        <v>CLT</v>
      </c>
      <c r="F142" s="22" t="s">
        <v>483</v>
      </c>
      <c r="G142" s="16" t="str">
        <f>IFERROR(VLOOKUP(C142,SRA!B:T,5,0),"")</f>
        <v>OP. DE PROD. IND.</v>
      </c>
      <c r="H142" s="12">
        <f>IFERROR(VLOOKUP(C142,SRA!B:T,18,0),"")</f>
        <v>2944.26</v>
      </c>
      <c r="I142" s="12">
        <f>IFERROR(VLOOKUP(C142,SRA!B:T,19,0),"")</f>
        <v>0</v>
      </c>
      <c r="J142" s="37">
        <f>IFERROR(VLOOKUP(C142,FEVEREIRO!B:F,3,0),"0,00")</f>
        <v>2944.26</v>
      </c>
      <c r="K142" s="12">
        <f t="shared" si="4"/>
        <v>1016.0200000000002</v>
      </c>
      <c r="L142" s="37">
        <f>IFERROR(VLOOKUP(C142,FEVEREIRO!B:H,7,0),"0,00")</f>
        <v>1928.24</v>
      </c>
      <c r="M142" s="28" t="str">
        <f>IFERROR(VLOOKUP(C142,FÉRIAS!C:D,2,0),"")</f>
        <v/>
      </c>
      <c r="N142" s="23" t="str">
        <f>IFERROR(VLOOKUP(C142,Plan2!B:C,2,0),"")</f>
        <v/>
      </c>
    </row>
    <row r="143" spans="2:14" s="23" customFormat="1">
      <c r="B143" s="16">
        <f t="shared" si="5"/>
        <v>135</v>
      </c>
      <c r="C143" s="31">
        <v>1749</v>
      </c>
      <c r="D143" s="32" t="s">
        <v>65</v>
      </c>
      <c r="E143" s="16" t="str">
        <f>IFERROR(VLOOKUP(C143,SRA!B:T,8,0),"")</f>
        <v>CLT</v>
      </c>
      <c r="F143" s="22" t="s">
        <v>483</v>
      </c>
      <c r="G143" s="16" t="str">
        <f>IFERROR(VLOOKUP(C143,SRA!B:T,5,0),"")</f>
        <v>TEC. EM ADM. E FIN.</v>
      </c>
      <c r="H143" s="12">
        <f>IFERROR(VLOOKUP(C143,SRA!B:T,18,0),"")</f>
        <v>2083.67</v>
      </c>
      <c r="I143" s="12">
        <f>IFERROR(VLOOKUP(C143,SRA!B:T,19,0),"")</f>
        <v>0</v>
      </c>
      <c r="J143" s="37">
        <f>IFERROR(VLOOKUP(C143,FEVEREIRO!B:F,3,0),"0,00")</f>
        <v>2083.67</v>
      </c>
      <c r="K143" s="12">
        <f t="shared" si="4"/>
        <v>785.80000000000018</v>
      </c>
      <c r="L143" s="37">
        <f>IFERROR(VLOOKUP(C143,FEVEREIRO!B:H,7,0),"0,00")</f>
        <v>1297.8699999999999</v>
      </c>
      <c r="M143" s="28" t="str">
        <f>IFERROR(VLOOKUP(C143,FÉRIAS!C:D,2,0),"")</f>
        <v/>
      </c>
      <c r="N143" s="23" t="str">
        <f>IFERROR(VLOOKUP(C143,Plan2!B:C,2,0),"")</f>
        <v/>
      </c>
    </row>
    <row r="144" spans="2:14" s="23" customFormat="1">
      <c r="B144" s="16">
        <f t="shared" si="5"/>
        <v>136</v>
      </c>
      <c r="C144" s="31">
        <v>1774</v>
      </c>
      <c r="D144" s="32" t="s">
        <v>66</v>
      </c>
      <c r="E144" s="16" t="str">
        <f>IFERROR(VLOOKUP(C144,SRA!B:T,8,0),"")</f>
        <v>CLT</v>
      </c>
      <c r="F144" s="22" t="s">
        <v>483</v>
      </c>
      <c r="G144" s="16" t="str">
        <f>IFERROR(VLOOKUP(C144,SRA!B:T,5,0),"")</f>
        <v>OP. DE PROD. IND.</v>
      </c>
      <c r="H144" s="12">
        <f>IFERROR(VLOOKUP(C144,SRA!B:T,18,0),"")</f>
        <v>2197.0700000000002</v>
      </c>
      <c r="I144" s="12">
        <f>IFERROR(VLOOKUP(C144,SRA!B:T,19,0),"")</f>
        <v>0</v>
      </c>
      <c r="J144" s="37">
        <f>IFERROR(VLOOKUP(C144,FEVEREIRO!B:F,3,0),"0,00")</f>
        <v>2616.04</v>
      </c>
      <c r="K144" s="12">
        <f t="shared" si="4"/>
        <v>638.54999999999995</v>
      </c>
      <c r="L144" s="37">
        <f>IFERROR(VLOOKUP(C144,FEVEREIRO!B:H,7,0),"0,00")</f>
        <v>1977.49</v>
      </c>
      <c r="M144" s="28" t="str">
        <f>IFERROR(VLOOKUP(C144,FÉRIAS!C:D,2,0),"")</f>
        <v/>
      </c>
      <c r="N144" s="23" t="str">
        <f>IFERROR(VLOOKUP(C144,Plan2!B:C,2,0),"")</f>
        <v/>
      </c>
    </row>
    <row r="145" spans="2:14" s="23" customFormat="1">
      <c r="B145" s="16">
        <f t="shared" si="5"/>
        <v>137</v>
      </c>
      <c r="C145" s="31">
        <v>1794</v>
      </c>
      <c r="D145" s="32" t="s">
        <v>67</v>
      </c>
      <c r="E145" s="16" t="str">
        <f>IFERROR(VLOOKUP(C145,SRA!B:T,8,0),"")</f>
        <v>CLT</v>
      </c>
      <c r="F145" s="22" t="s">
        <v>483</v>
      </c>
      <c r="G145" s="16" t="str">
        <f>IFERROR(VLOOKUP(C145,SRA!B:T,5,0),"")</f>
        <v>TEC.EM QUALIDADE IND</v>
      </c>
      <c r="H145" s="12">
        <f>IFERROR(VLOOKUP(C145,SRA!B:T,18,0),"")</f>
        <v>3929.12</v>
      </c>
      <c r="I145" s="12">
        <f>IFERROR(VLOOKUP(C145,SRA!B:T,19,0),"")</f>
        <v>0</v>
      </c>
      <c r="J145" s="37">
        <f>IFERROR(VLOOKUP(C145,FEVEREIRO!B:F,3,0),"0,00")</f>
        <v>5476.16</v>
      </c>
      <c r="K145" s="12">
        <f t="shared" si="4"/>
        <v>3219.25</v>
      </c>
      <c r="L145" s="37">
        <f>IFERROR(VLOOKUP(C145,FEVEREIRO!B:H,7,0),"0,00")</f>
        <v>2256.91</v>
      </c>
      <c r="M145" s="28" t="str">
        <f>IFERROR(VLOOKUP(C145,FÉRIAS!C:D,2,0),"")</f>
        <v/>
      </c>
      <c r="N145" s="23" t="str">
        <f>IFERROR(VLOOKUP(C145,Plan2!B:C,2,0),"")</f>
        <v/>
      </c>
    </row>
    <row r="146" spans="2:14" s="23" customFormat="1">
      <c r="B146" s="16">
        <f t="shared" si="5"/>
        <v>138</v>
      </c>
      <c r="C146" s="31">
        <v>1796</v>
      </c>
      <c r="D146" s="32" t="s">
        <v>68</v>
      </c>
      <c r="E146" s="16" t="str">
        <f>IFERROR(VLOOKUP(C146,SRA!B:T,8,0),"")</f>
        <v>CLT</v>
      </c>
      <c r="F146" s="22" t="s">
        <v>483</v>
      </c>
      <c r="G146" s="16" t="str">
        <f>IFERROR(VLOOKUP(C146,SRA!B:T,5,0),"")</f>
        <v>OP. DE PROD. IND.</v>
      </c>
      <c r="H146" s="12">
        <f>IFERROR(VLOOKUP(C146,SRA!B:T,18,0),"")</f>
        <v>1721.45</v>
      </c>
      <c r="I146" s="12">
        <f>IFERROR(VLOOKUP(C146,SRA!B:T,19,0),"")</f>
        <v>0</v>
      </c>
      <c r="J146" s="37">
        <f>IFERROR(VLOOKUP(C146,FEVEREIRO!B:F,3,0),"0,00")</f>
        <v>1721.45</v>
      </c>
      <c r="K146" s="12">
        <f t="shared" si="4"/>
        <v>362.29000000000019</v>
      </c>
      <c r="L146" s="37">
        <f>IFERROR(VLOOKUP(C146,FEVEREIRO!B:H,7,0),"0,00")</f>
        <v>1359.1599999999999</v>
      </c>
      <c r="M146" s="28" t="str">
        <f>IFERROR(VLOOKUP(C146,FÉRIAS!C:D,2,0),"")</f>
        <v/>
      </c>
      <c r="N146" s="23" t="str">
        <f>IFERROR(VLOOKUP(C146,Plan2!B:C,2,0),"")</f>
        <v/>
      </c>
    </row>
    <row r="147" spans="2:14" s="23" customFormat="1">
      <c r="B147" s="16">
        <f t="shared" si="5"/>
        <v>139</v>
      </c>
      <c r="C147" s="31">
        <v>1809</v>
      </c>
      <c r="D147" s="32" t="s">
        <v>69</v>
      </c>
      <c r="E147" s="16" t="str">
        <f>IFERROR(VLOOKUP(C147,SRA!B:T,8,0),"")</f>
        <v>CLT</v>
      </c>
      <c r="F147" s="22" t="s">
        <v>483</v>
      </c>
      <c r="G147" s="16" t="str">
        <f>IFERROR(VLOOKUP(C147,SRA!B:T,5,0),"")</f>
        <v>TEC.EM MAN. MEC. IND</v>
      </c>
      <c r="H147" s="12">
        <f>IFERROR(VLOOKUP(C147,SRA!B:T,18,0),"")</f>
        <v>2931.95</v>
      </c>
      <c r="I147" s="12">
        <f>IFERROR(VLOOKUP(C147,SRA!B:T,19,0),"")</f>
        <v>0</v>
      </c>
      <c r="J147" s="37">
        <f>IFERROR(VLOOKUP(C147,FEVEREIRO!B:F,3,0),"0,00")</f>
        <v>3839.3</v>
      </c>
      <c r="K147" s="12">
        <f t="shared" si="4"/>
        <v>1181.1400000000003</v>
      </c>
      <c r="L147" s="37">
        <f>IFERROR(VLOOKUP(C147,FEVEREIRO!B:H,7,0),"0,00")</f>
        <v>2658.16</v>
      </c>
      <c r="M147" s="28" t="str">
        <f>IFERROR(VLOOKUP(C147,FÉRIAS!C:D,2,0),"")</f>
        <v/>
      </c>
      <c r="N147" s="23" t="str">
        <f>IFERROR(VLOOKUP(C147,Plan2!B:C,2,0),"")</f>
        <v/>
      </c>
    </row>
    <row r="148" spans="2:14" s="23" customFormat="1">
      <c r="B148" s="16">
        <f t="shared" si="5"/>
        <v>140</v>
      </c>
      <c r="C148" s="31">
        <v>1821</v>
      </c>
      <c r="D148" s="32" t="s">
        <v>70</v>
      </c>
      <c r="E148" s="16" t="str">
        <f>IFERROR(VLOOKUP(C148,SRA!B:T,8,0),"")</f>
        <v>CLT</v>
      </c>
      <c r="F148" s="22" t="s">
        <v>483</v>
      </c>
      <c r="G148" s="16" t="str">
        <f>IFERROR(VLOOKUP(C148,SRA!B:T,5,0),"")</f>
        <v>MOTORISTA 2</v>
      </c>
      <c r="H148" s="12">
        <f>IFERROR(VLOOKUP(C148,SRA!B:T,18,0),"")</f>
        <v>3725.16</v>
      </c>
      <c r="I148" s="12">
        <f>IFERROR(VLOOKUP(C148,SRA!B:T,19,0),"")</f>
        <v>0</v>
      </c>
      <c r="J148" s="37">
        <f>IFERROR(VLOOKUP(C148,FEVEREIRO!B:F,3,0),"0,00")</f>
        <v>3725.16</v>
      </c>
      <c r="K148" s="12">
        <f t="shared" si="4"/>
        <v>2427.85</v>
      </c>
      <c r="L148" s="37">
        <f>IFERROR(VLOOKUP(C148,FEVEREIRO!B:H,7,0),"0,00")</f>
        <v>1297.31</v>
      </c>
      <c r="M148" s="28" t="str">
        <f>IFERROR(VLOOKUP(C148,FÉRIAS!C:D,2,0),"")</f>
        <v/>
      </c>
      <c r="N148" s="23" t="str">
        <f>IFERROR(VLOOKUP(C148,Plan2!B:C,2,0),"")</f>
        <v/>
      </c>
    </row>
    <row r="149" spans="2:14" s="23" customFormat="1">
      <c r="B149" s="16">
        <f t="shared" si="5"/>
        <v>141</v>
      </c>
      <c r="C149" s="31">
        <v>1822</v>
      </c>
      <c r="D149" s="32" t="s">
        <v>71</v>
      </c>
      <c r="E149" s="16" t="str">
        <f>IFERROR(VLOOKUP(C149,SRA!B:T,8,0),"")</f>
        <v>CLT</v>
      </c>
      <c r="F149" s="22" t="s">
        <v>483</v>
      </c>
      <c r="G149" s="16" t="str">
        <f>IFERROR(VLOOKUP(C149,SRA!B:T,5,0),"")</f>
        <v>ASS. DE SERVICOS</v>
      </c>
      <c r="H149" s="12">
        <f>IFERROR(VLOOKUP(C149,SRA!B:T,18,0),"")</f>
        <v>1561.4</v>
      </c>
      <c r="I149" s="12">
        <f>IFERROR(VLOOKUP(C149,SRA!B:T,19,0),"")</f>
        <v>0</v>
      </c>
      <c r="J149" s="37">
        <f>IFERROR(VLOOKUP(C149,FEVEREIRO!B:F,3,0),"0,00")</f>
        <v>1561.4</v>
      </c>
      <c r="K149" s="12">
        <f t="shared" si="4"/>
        <v>336.60000000000014</v>
      </c>
      <c r="L149" s="37">
        <f>IFERROR(VLOOKUP(C149,FEVEREIRO!B:H,7,0),"0,00")</f>
        <v>1224.8</v>
      </c>
      <c r="M149" s="28" t="str">
        <f>IFERROR(VLOOKUP(C149,FÉRIAS!C:D,2,0),"")</f>
        <v/>
      </c>
      <c r="N149" s="23" t="str">
        <f>IFERROR(VLOOKUP(C149,Plan2!B:C,2,0),"")</f>
        <v/>
      </c>
    </row>
    <row r="150" spans="2:14" s="23" customFormat="1">
      <c r="B150" s="16">
        <f t="shared" si="5"/>
        <v>142</v>
      </c>
      <c r="C150" s="31">
        <v>1906</v>
      </c>
      <c r="D150" s="32" t="s">
        <v>72</v>
      </c>
      <c r="E150" s="16" t="str">
        <f>IFERROR(VLOOKUP(C150,SRA!B:T,8,0),"")</f>
        <v>CLT</v>
      </c>
      <c r="F150" s="22" t="s">
        <v>483</v>
      </c>
      <c r="G150" s="16" t="str">
        <f>IFERROR(VLOOKUP(C150,SRA!B:T,5,0),"")</f>
        <v>TEC. EM ADM. E FIN.</v>
      </c>
      <c r="H150" s="12">
        <f>IFERROR(VLOOKUP(C150,SRA!B:T,18,0),"")</f>
        <v>3232.49</v>
      </c>
      <c r="I150" s="12">
        <f>IFERROR(VLOOKUP(C150,SRA!B:T,19,0),"")</f>
        <v>0</v>
      </c>
      <c r="J150" s="37">
        <f>IFERROR(VLOOKUP(C150,FEVEREIRO!B:F,3,0),"0,00")</f>
        <v>4269.12</v>
      </c>
      <c r="K150" s="12">
        <f t="shared" si="4"/>
        <v>2392</v>
      </c>
      <c r="L150" s="37">
        <f>IFERROR(VLOOKUP(C150,FEVEREIRO!B:H,7,0),"0,00")</f>
        <v>1877.12</v>
      </c>
      <c r="M150" s="28" t="str">
        <f>IFERROR(VLOOKUP(C150,FÉRIAS!C:D,2,0),"")</f>
        <v/>
      </c>
      <c r="N150" s="23" t="str">
        <f>IFERROR(VLOOKUP(C150,Plan2!B:C,2,0),"")</f>
        <v/>
      </c>
    </row>
    <row r="151" spans="2:14" s="23" customFormat="1">
      <c r="B151" s="16">
        <f t="shared" si="5"/>
        <v>143</v>
      </c>
      <c r="C151" s="31">
        <v>1908</v>
      </c>
      <c r="D151" s="32" t="s">
        <v>73</v>
      </c>
      <c r="E151" s="16" t="str">
        <f>IFERROR(VLOOKUP(C151,SRA!B:T,8,0),"")</f>
        <v>CLT</v>
      </c>
      <c r="F151" s="22" t="s">
        <v>483</v>
      </c>
      <c r="G151" s="16" t="str">
        <f>IFERROR(VLOOKUP(C151,SRA!B:T,5,0),"")</f>
        <v>TEC. EM ADM. E FIN.</v>
      </c>
      <c r="H151" s="12">
        <f>IFERROR(VLOOKUP(C151,SRA!B:T,18,0),"")</f>
        <v>3563.82</v>
      </c>
      <c r="I151" s="12">
        <f>IFERROR(VLOOKUP(C151,SRA!B:T,19,0),"")</f>
        <v>3480</v>
      </c>
      <c r="J151" s="37">
        <f>IFERROR(VLOOKUP(C151,FEVEREIRO!B:F,3,0),"0,00")</f>
        <v>7043.82</v>
      </c>
      <c r="K151" s="12">
        <f t="shared" si="4"/>
        <v>3657.12</v>
      </c>
      <c r="L151" s="37">
        <f>IFERROR(VLOOKUP(C151,FEVEREIRO!B:H,7,0),"0,00")</f>
        <v>3386.7</v>
      </c>
      <c r="M151" s="28" t="str">
        <f>IFERROR(VLOOKUP(C151,FÉRIAS!C:D,2,0),"")</f>
        <v/>
      </c>
      <c r="N151" s="23" t="str">
        <f>IFERROR(VLOOKUP(C151,Plan2!B:C,2,0),"")</f>
        <v/>
      </c>
    </row>
    <row r="152" spans="2:14" s="23" customFormat="1">
      <c r="B152" s="16">
        <f t="shared" si="5"/>
        <v>144</v>
      </c>
      <c r="C152" s="31">
        <v>1909</v>
      </c>
      <c r="D152" s="32" t="s">
        <v>74</v>
      </c>
      <c r="E152" s="16" t="str">
        <f>IFERROR(VLOOKUP(C152,SRA!B:T,8,0),"")</f>
        <v>CLT</v>
      </c>
      <c r="F152" s="22" t="s">
        <v>483</v>
      </c>
      <c r="G152" s="16" t="str">
        <f>IFERROR(VLOOKUP(C152,SRA!B:T,5,0),"")</f>
        <v>OP. DE PROD. IND.</v>
      </c>
      <c r="H152" s="12">
        <f>IFERROR(VLOOKUP(C152,SRA!B:T,18,0),"")</f>
        <v>2804.08</v>
      </c>
      <c r="I152" s="12">
        <f>IFERROR(VLOOKUP(C152,SRA!B:T,19,0),"")</f>
        <v>0</v>
      </c>
      <c r="J152" s="37">
        <f>IFERROR(VLOOKUP(C152,FEVEREIRO!B:F,3,0),"0,00")</f>
        <v>2804.08</v>
      </c>
      <c r="K152" s="12">
        <f t="shared" si="4"/>
        <v>594.34999999999991</v>
      </c>
      <c r="L152" s="37">
        <f>IFERROR(VLOOKUP(C152,FEVEREIRO!B:H,7,0),"0,00")</f>
        <v>2209.73</v>
      </c>
      <c r="M152" s="28" t="str">
        <f>IFERROR(VLOOKUP(C152,FÉRIAS!C:D,2,0),"")</f>
        <v/>
      </c>
      <c r="N152" s="23" t="str">
        <f>IFERROR(VLOOKUP(C152,Plan2!B:C,2,0),"")</f>
        <v/>
      </c>
    </row>
    <row r="153" spans="2:14" s="23" customFormat="1">
      <c r="B153" s="16">
        <f t="shared" si="5"/>
        <v>145</v>
      </c>
      <c r="C153" s="31">
        <v>1916</v>
      </c>
      <c r="D153" s="32" t="s">
        <v>391</v>
      </c>
      <c r="E153" s="16" t="str">
        <f>IFERROR(VLOOKUP(C153,SRA!B:T,8,0),"")</f>
        <v>CLT</v>
      </c>
      <c r="F153" s="22" t="s">
        <v>483</v>
      </c>
      <c r="G153" s="16" t="str">
        <f>IFERROR(VLOOKUP(C153,SRA!B:T,5,0),"")</f>
        <v>TEC.ADM.FINANCAS II</v>
      </c>
      <c r="H153" s="12">
        <f>IFERROR(VLOOKUP(C153,SRA!B:T,18,0),"")</f>
        <v>2576.02</v>
      </c>
      <c r="I153" s="12">
        <f>IFERROR(VLOOKUP(C153,SRA!B:T,19,0),"")</f>
        <v>0</v>
      </c>
      <c r="J153" s="37">
        <f>IFERROR(VLOOKUP(C153,FEVEREIRO!B:F,3,0),"0,00")</f>
        <v>2576.02</v>
      </c>
      <c r="K153" s="12">
        <f t="shared" si="4"/>
        <v>948.51</v>
      </c>
      <c r="L153" s="37">
        <f>IFERROR(VLOOKUP(C153,FEVEREIRO!B:H,7,0),"0,00")</f>
        <v>1627.51</v>
      </c>
      <c r="M153" s="28" t="str">
        <f>IFERROR(VLOOKUP(C153,FÉRIAS!C:D,2,0),"")</f>
        <v/>
      </c>
      <c r="N153" s="23" t="str">
        <f>IFERROR(VLOOKUP(C153,Plan2!B:C,2,0),"")</f>
        <v/>
      </c>
    </row>
    <row r="154" spans="2:14" s="23" customFormat="1">
      <c r="B154" s="16">
        <f t="shared" si="5"/>
        <v>146</v>
      </c>
      <c r="C154" s="31">
        <v>1921</v>
      </c>
      <c r="D154" s="32" t="s">
        <v>75</v>
      </c>
      <c r="E154" s="16" t="str">
        <f>IFERROR(VLOOKUP(C154,SRA!B:T,8,0),"")</f>
        <v>CLT</v>
      </c>
      <c r="F154" s="22" t="s">
        <v>483</v>
      </c>
      <c r="G154" s="16" t="str">
        <f>IFERROR(VLOOKUP(C154,SRA!B:T,5,0),"")</f>
        <v>FARMACEUTICO IND</v>
      </c>
      <c r="H154" s="12">
        <f>IFERROR(VLOOKUP(C154,SRA!B:T,18,0),"")</f>
        <v>10793.58</v>
      </c>
      <c r="I154" s="12">
        <f>IFERROR(VLOOKUP(C154,SRA!B:T,19,0),"")</f>
        <v>0</v>
      </c>
      <c r="J154" s="37">
        <f>IFERROR(VLOOKUP(C154,FEVEREIRO!B:F,3,0),"0,00")</f>
        <v>10793.58</v>
      </c>
      <c r="K154" s="12">
        <f t="shared" si="4"/>
        <v>2757.7700000000004</v>
      </c>
      <c r="L154" s="37">
        <f>IFERROR(VLOOKUP(C154,FEVEREIRO!B:H,7,0),"0,00")</f>
        <v>8035.8099999999995</v>
      </c>
      <c r="M154" s="28" t="str">
        <f>IFERROR(VLOOKUP(C154,FÉRIAS!C:D,2,0),"")</f>
        <v/>
      </c>
      <c r="N154" s="23" t="str">
        <f>IFERROR(VLOOKUP(C154,Plan2!B:C,2,0),"")</f>
        <v/>
      </c>
    </row>
    <row r="155" spans="2:14" s="23" customFormat="1">
      <c r="B155" s="16">
        <f t="shared" si="5"/>
        <v>147</v>
      </c>
      <c r="C155" s="31">
        <v>1924</v>
      </c>
      <c r="D155" s="32" t="s">
        <v>76</v>
      </c>
      <c r="E155" s="16" t="str">
        <f>IFERROR(VLOOKUP(C155,SRA!B:T,8,0),"")</f>
        <v>CLT</v>
      </c>
      <c r="F155" s="22" t="s">
        <v>483</v>
      </c>
      <c r="G155" s="16" t="str">
        <f>IFERROR(VLOOKUP(C155,SRA!B:T,5,0),"")</f>
        <v>TEC. EM ADM. E FIN.</v>
      </c>
      <c r="H155" s="12">
        <f>IFERROR(VLOOKUP(C155,SRA!B:T,18,0),"")</f>
        <v>6584.37</v>
      </c>
      <c r="I155" s="12">
        <f>IFERROR(VLOOKUP(C155,SRA!B:T,19,0),"")</f>
        <v>0</v>
      </c>
      <c r="J155" s="37">
        <f>IFERROR(VLOOKUP(C155,FEVEREIRO!B:F,3,0),"0,00")</f>
        <v>6885.75</v>
      </c>
      <c r="K155" s="12">
        <f t="shared" si="4"/>
        <v>2876.83</v>
      </c>
      <c r="L155" s="37">
        <f>IFERROR(VLOOKUP(C155,FEVEREIRO!B:H,7,0),"0,00")</f>
        <v>4008.92</v>
      </c>
      <c r="M155" s="28" t="str">
        <f>IFERROR(VLOOKUP(C155,FÉRIAS!C:D,2,0),"")</f>
        <v/>
      </c>
      <c r="N155" s="23" t="str">
        <f>IFERROR(VLOOKUP(C155,Plan2!B:C,2,0),"")</f>
        <v/>
      </c>
    </row>
    <row r="156" spans="2:14" s="23" customFormat="1">
      <c r="B156" s="16">
        <f t="shared" si="5"/>
        <v>148</v>
      </c>
      <c r="C156" s="31">
        <v>1927</v>
      </c>
      <c r="D156" s="32" t="s">
        <v>77</v>
      </c>
      <c r="E156" s="16" t="str">
        <f>IFERROR(VLOOKUP(C156,SRA!B:T,8,0),"")</f>
        <v>CLT</v>
      </c>
      <c r="F156" s="22" t="s">
        <v>483</v>
      </c>
      <c r="G156" s="16" t="str">
        <f>IFERROR(VLOOKUP(C156,SRA!B:T,5,0),"")</f>
        <v>OP. DE PROD. IND.</v>
      </c>
      <c r="H156" s="12">
        <f>IFERROR(VLOOKUP(C156,SRA!B:T,18,0),"")</f>
        <v>4895.8999999999996</v>
      </c>
      <c r="I156" s="12">
        <f>IFERROR(VLOOKUP(C156,SRA!B:T,19,0),"")</f>
        <v>0</v>
      </c>
      <c r="J156" s="37">
        <f>IFERROR(VLOOKUP(C156,FEVEREIRO!B:F,3,0),"0,00")</f>
        <v>4895.8999999999996</v>
      </c>
      <c r="K156" s="12">
        <f t="shared" si="4"/>
        <v>2103.08</v>
      </c>
      <c r="L156" s="37">
        <f>IFERROR(VLOOKUP(C156,FEVEREIRO!B:H,7,0),"0,00")</f>
        <v>2792.8199999999997</v>
      </c>
      <c r="M156" s="28" t="str">
        <f>IFERROR(VLOOKUP(C156,FÉRIAS!C:D,2,0),"")</f>
        <v/>
      </c>
      <c r="N156" s="23" t="str">
        <f>IFERROR(VLOOKUP(C156,Plan2!B:C,2,0),"")</f>
        <v/>
      </c>
    </row>
    <row r="157" spans="2:14" s="23" customFormat="1">
      <c r="B157" s="16">
        <f t="shared" si="5"/>
        <v>149</v>
      </c>
      <c r="C157" s="31">
        <v>1932</v>
      </c>
      <c r="D157" s="32" t="s">
        <v>78</v>
      </c>
      <c r="E157" s="16" t="str">
        <f>IFERROR(VLOOKUP(C157,SRA!B:T,8,0),"")</f>
        <v>CLT</v>
      </c>
      <c r="F157" s="22" t="s">
        <v>483</v>
      </c>
      <c r="G157" s="16" t="str">
        <f>IFERROR(VLOOKUP(C157,SRA!B:T,5,0),"")</f>
        <v>TEC. EM ADM. E FIN.</v>
      </c>
      <c r="H157" s="12">
        <f>IFERROR(VLOOKUP(C157,SRA!B:T,18,0),"")</f>
        <v>6233.8099999999995</v>
      </c>
      <c r="I157" s="12">
        <f>IFERROR(VLOOKUP(C157,SRA!B:T,19,0),"")</f>
        <v>0</v>
      </c>
      <c r="J157" s="37">
        <f>IFERROR(VLOOKUP(C157,FEVEREIRO!B:F,3,0),"0,00")</f>
        <v>6233.81</v>
      </c>
      <c r="K157" s="12">
        <f t="shared" si="4"/>
        <v>1810.8300000000008</v>
      </c>
      <c r="L157" s="37">
        <f>IFERROR(VLOOKUP(C157,FEVEREIRO!B:H,7,0),"0,00")</f>
        <v>4422.9799999999996</v>
      </c>
      <c r="M157" s="28" t="str">
        <f>IFERROR(VLOOKUP(C157,FÉRIAS!C:D,2,0),"")</f>
        <v/>
      </c>
      <c r="N157" s="23" t="str">
        <f>IFERROR(VLOOKUP(C157,Plan2!B:C,2,0),"")</f>
        <v/>
      </c>
    </row>
    <row r="158" spans="2:14" s="23" customFormat="1">
      <c r="B158" s="16">
        <f t="shared" si="5"/>
        <v>150</v>
      </c>
      <c r="C158" s="31">
        <v>1937</v>
      </c>
      <c r="D158" s="32" t="s">
        <v>79</v>
      </c>
      <c r="E158" s="16" t="str">
        <f>IFERROR(VLOOKUP(C158,SRA!B:T,8,0),"")</f>
        <v>CLT</v>
      </c>
      <c r="F158" s="22" t="s">
        <v>483</v>
      </c>
      <c r="G158" s="16" t="str">
        <f>IFERROR(VLOOKUP(C158,SRA!B:T,5,0),"")</f>
        <v>OP. PROD. IND. (D)</v>
      </c>
      <c r="H158" s="12">
        <f>IFERROR(VLOOKUP(C158,SRA!B:T,18,0),"")</f>
        <v>3029.3900000000003</v>
      </c>
      <c r="I158" s="12">
        <f>IFERROR(VLOOKUP(C158,SRA!B:T,19,0),"")</f>
        <v>0</v>
      </c>
      <c r="J158" s="37">
        <f>IFERROR(VLOOKUP(C158,FEVEREIRO!B:F,3,0),"0,00")</f>
        <v>3130.93</v>
      </c>
      <c r="K158" s="12">
        <f t="shared" si="4"/>
        <v>1998.4199999999998</v>
      </c>
      <c r="L158" s="37">
        <f>IFERROR(VLOOKUP(C158,FEVEREIRO!B:H,7,0),"0,00")</f>
        <v>1132.51</v>
      </c>
      <c r="M158" s="28" t="str">
        <f>IFERROR(VLOOKUP(C158,FÉRIAS!C:D,2,0),"")</f>
        <v/>
      </c>
      <c r="N158" s="23" t="str">
        <f>IFERROR(VLOOKUP(C158,Plan2!B:C,2,0),"")</f>
        <v/>
      </c>
    </row>
    <row r="159" spans="2:14" s="23" customFormat="1">
      <c r="B159" s="16">
        <f t="shared" si="5"/>
        <v>151</v>
      </c>
      <c r="C159" s="31">
        <v>1980</v>
      </c>
      <c r="D159" s="32" t="s">
        <v>80</v>
      </c>
      <c r="E159" s="16" t="str">
        <f>IFERROR(VLOOKUP(C159,SRA!B:T,8,0),"")</f>
        <v>CLT</v>
      </c>
      <c r="F159" s="22" t="s">
        <v>483</v>
      </c>
      <c r="G159" s="16" t="str">
        <f>IFERROR(VLOOKUP(C159,SRA!B:T,5,0),"")</f>
        <v>TEC.EM MAN. MEC. IND</v>
      </c>
      <c r="H159" s="12">
        <f>IFERROR(VLOOKUP(C159,SRA!B:T,18,0),"")</f>
        <v>11467.07</v>
      </c>
      <c r="I159" s="12">
        <f>IFERROR(VLOOKUP(C159,SRA!B:T,19,0),"")</f>
        <v>0</v>
      </c>
      <c r="J159" s="37">
        <f>IFERROR(VLOOKUP(C159,FEVEREIRO!B:F,3,0),"0,00")</f>
        <v>11467.07</v>
      </c>
      <c r="K159" s="12">
        <f t="shared" si="4"/>
        <v>4789.0399999999991</v>
      </c>
      <c r="L159" s="37">
        <f>IFERROR(VLOOKUP(C159,FEVEREIRO!B:H,7,0),"0,00")</f>
        <v>6678.0300000000007</v>
      </c>
      <c r="M159" s="28" t="str">
        <f>IFERROR(VLOOKUP(C159,FÉRIAS!C:D,2,0),"")</f>
        <v/>
      </c>
      <c r="N159" s="23" t="str">
        <f>IFERROR(VLOOKUP(C159,Plan2!B:C,2,0),"")</f>
        <v/>
      </c>
    </row>
    <row r="160" spans="2:14" s="23" customFormat="1">
      <c r="B160" s="16">
        <f t="shared" si="5"/>
        <v>152</v>
      </c>
      <c r="C160" s="31">
        <v>1988</v>
      </c>
      <c r="D160" s="32" t="s">
        <v>81</v>
      </c>
      <c r="E160" s="16" t="str">
        <f>IFERROR(VLOOKUP(C160,SRA!B:T,8,0),"")</f>
        <v>CLT</v>
      </c>
      <c r="F160" s="22" t="s">
        <v>483</v>
      </c>
      <c r="G160" s="16" t="str">
        <f>IFERROR(VLOOKUP(C160,SRA!B:T,5,0),"")</f>
        <v>TEC. EM ADM. E FIN.</v>
      </c>
      <c r="H160" s="12">
        <f>IFERROR(VLOOKUP(C160,SRA!B:T,18,0),"")</f>
        <v>3232.49</v>
      </c>
      <c r="I160" s="12">
        <f>IFERROR(VLOOKUP(C160,SRA!B:T,19,0),"")</f>
        <v>0</v>
      </c>
      <c r="J160" s="37">
        <f>IFERROR(VLOOKUP(C160,FEVEREIRO!B:F,3,0),"0,00")</f>
        <v>3232.49</v>
      </c>
      <c r="K160" s="12">
        <f t="shared" si="4"/>
        <v>1282.2499999999998</v>
      </c>
      <c r="L160" s="37">
        <f>IFERROR(VLOOKUP(C160,FEVEREIRO!B:H,7,0),"0,00")</f>
        <v>1950.24</v>
      </c>
      <c r="M160" s="28" t="str">
        <f>IFERROR(VLOOKUP(C160,FÉRIAS!C:D,2,0),"")</f>
        <v/>
      </c>
      <c r="N160" s="23" t="str">
        <f>IFERROR(VLOOKUP(C160,Plan2!B:C,2,0),"")</f>
        <v/>
      </c>
    </row>
    <row r="161" spans="2:14" s="23" customFormat="1">
      <c r="B161" s="16">
        <f t="shared" si="5"/>
        <v>153</v>
      </c>
      <c r="C161" s="31">
        <v>1994</v>
      </c>
      <c r="D161" s="32" t="s">
        <v>82</v>
      </c>
      <c r="E161" s="16" t="str">
        <f>IFERROR(VLOOKUP(C161,SRA!B:T,8,0),"")</f>
        <v>CLT</v>
      </c>
      <c r="F161" s="22" t="s">
        <v>483</v>
      </c>
      <c r="G161" s="16" t="str">
        <f>IFERROR(VLOOKUP(C161,SRA!B:T,5,0),"")</f>
        <v>TEC. EM OPTICA</v>
      </c>
      <c r="H161" s="12">
        <f>IFERROR(VLOOKUP(C161,SRA!B:T,18,0),"")</f>
        <v>4277.4399999999996</v>
      </c>
      <c r="I161" s="12">
        <f>IFERROR(VLOOKUP(C161,SRA!B:T,19,0),"")</f>
        <v>0</v>
      </c>
      <c r="J161" s="37">
        <f>IFERROR(VLOOKUP(C161,FEVEREIRO!B:F,3,0),"0,00")</f>
        <v>4277.4399999999996</v>
      </c>
      <c r="K161" s="12">
        <f t="shared" si="4"/>
        <v>1837.3499999999995</v>
      </c>
      <c r="L161" s="37">
        <f>IFERROR(VLOOKUP(C161,FEVEREIRO!B:H,7,0),"0,00")</f>
        <v>2440.09</v>
      </c>
      <c r="M161" s="28" t="str">
        <f>IFERROR(VLOOKUP(C161,FÉRIAS!C:D,2,0),"")</f>
        <v/>
      </c>
      <c r="N161" s="23" t="str">
        <f>IFERROR(VLOOKUP(C161,Plan2!B:C,2,0),"")</f>
        <v/>
      </c>
    </row>
    <row r="162" spans="2:14" s="23" customFormat="1">
      <c r="B162" s="16">
        <f t="shared" si="5"/>
        <v>154</v>
      </c>
      <c r="C162" s="31">
        <v>1999</v>
      </c>
      <c r="D162" s="32" t="s">
        <v>83</v>
      </c>
      <c r="E162" s="16" t="str">
        <f>IFERROR(VLOOKUP(C162,SRA!B:T,8,0),"")</f>
        <v>CLT</v>
      </c>
      <c r="F162" s="22" t="s">
        <v>483</v>
      </c>
      <c r="G162" s="16" t="str">
        <f>IFERROR(VLOOKUP(C162,SRA!B:T,5,0),"")</f>
        <v>TEC. EM OPTICA</v>
      </c>
      <c r="H162" s="12">
        <f>IFERROR(VLOOKUP(C162,SRA!B:T,18,0),"")</f>
        <v>2412.11</v>
      </c>
      <c r="I162" s="12">
        <f>IFERROR(VLOOKUP(C162,SRA!B:T,19,0),"")</f>
        <v>0</v>
      </c>
      <c r="J162" s="37">
        <f>IFERROR(VLOOKUP(C162,FEVEREIRO!B:F,3,0),"0,00")</f>
        <v>2412.11</v>
      </c>
      <c r="K162" s="12">
        <f t="shared" si="4"/>
        <v>1018.54</v>
      </c>
      <c r="L162" s="37">
        <f>IFERROR(VLOOKUP(C162,FEVEREIRO!B:H,7,0),"0,00")</f>
        <v>1393.5700000000002</v>
      </c>
      <c r="M162" s="28" t="str">
        <f>IFERROR(VLOOKUP(C162,FÉRIAS!C:D,2,0),"")</f>
        <v/>
      </c>
      <c r="N162" s="23" t="str">
        <f>IFERROR(VLOOKUP(C162,Plan2!B:C,2,0),"")</f>
        <v/>
      </c>
    </row>
    <row r="163" spans="2:14" s="23" customFormat="1">
      <c r="B163" s="16">
        <f t="shared" si="5"/>
        <v>155</v>
      </c>
      <c r="C163" s="31">
        <v>2008</v>
      </c>
      <c r="D163" s="32" t="s">
        <v>84</v>
      </c>
      <c r="E163" s="16" t="str">
        <f>IFERROR(VLOOKUP(C163,SRA!B:T,8,0),"")</f>
        <v>CLT</v>
      </c>
      <c r="F163" s="22" t="s">
        <v>483</v>
      </c>
      <c r="G163" s="16" t="str">
        <f>IFERROR(VLOOKUP(C163,SRA!B:T,5,0),"")</f>
        <v>OP. DE PROD. IND.</v>
      </c>
      <c r="H163" s="12">
        <f>IFERROR(VLOOKUP(C163,SRA!B:T,18,0),"")</f>
        <v>3246.07</v>
      </c>
      <c r="I163" s="12">
        <f>IFERROR(VLOOKUP(C163,SRA!B:T,19,0),"")</f>
        <v>0</v>
      </c>
      <c r="J163" s="37">
        <f>IFERROR(VLOOKUP(C163,FEVEREIRO!B:F,3,0),"0,00")</f>
        <v>3246.07</v>
      </c>
      <c r="K163" s="12">
        <f t="shared" si="4"/>
        <v>361.42000000000007</v>
      </c>
      <c r="L163" s="37">
        <f>IFERROR(VLOOKUP(C163,FEVEREIRO!B:H,7,0),"0,00")</f>
        <v>2884.65</v>
      </c>
      <c r="M163" s="28" t="str">
        <f>IFERROR(VLOOKUP(C163,FÉRIAS!C:D,2,0),"")</f>
        <v/>
      </c>
      <c r="N163" s="23" t="str">
        <f>IFERROR(VLOOKUP(C163,Plan2!B:C,2,0),"")</f>
        <v/>
      </c>
    </row>
    <row r="164" spans="2:14" s="23" customFormat="1">
      <c r="B164" s="16">
        <f t="shared" si="5"/>
        <v>156</v>
      </c>
      <c r="C164" s="31">
        <v>2014</v>
      </c>
      <c r="D164" s="32" t="s">
        <v>85</v>
      </c>
      <c r="E164" s="16" t="str">
        <f>IFERROR(VLOOKUP(C164,SRA!B:T,8,0),"")</f>
        <v>CLT</v>
      </c>
      <c r="F164" s="22" t="s">
        <v>483</v>
      </c>
      <c r="G164" s="16" t="str">
        <f>IFERROR(VLOOKUP(C164,SRA!B:T,5,0),"")</f>
        <v>OP. DE PROD. IND.</v>
      </c>
      <c r="H164" s="12">
        <f>IFERROR(VLOOKUP(C164,SRA!B:T,18,0),"")</f>
        <v>2197.0700000000002</v>
      </c>
      <c r="I164" s="12">
        <f>IFERROR(VLOOKUP(C164,SRA!B:T,19,0),"")</f>
        <v>0</v>
      </c>
      <c r="J164" s="37">
        <f>IFERROR(VLOOKUP(C164,FEVEREIRO!B:F,3,0),"0,00")</f>
        <v>2197.0700000000002</v>
      </c>
      <c r="K164" s="12">
        <f t="shared" si="4"/>
        <v>658.81000000000017</v>
      </c>
      <c r="L164" s="37">
        <f>IFERROR(VLOOKUP(C164,FEVEREIRO!B:H,7,0),"0,00")</f>
        <v>1538.26</v>
      </c>
      <c r="M164" s="28" t="str">
        <f>IFERROR(VLOOKUP(C164,FÉRIAS!C:D,2,0),"")</f>
        <v/>
      </c>
      <c r="N164" s="23" t="str">
        <f>IFERROR(VLOOKUP(C164,Plan2!B:C,2,0),"")</f>
        <v/>
      </c>
    </row>
    <row r="165" spans="2:14" s="23" customFormat="1">
      <c r="B165" s="16">
        <f t="shared" si="5"/>
        <v>157</v>
      </c>
      <c r="C165" s="31">
        <v>2015</v>
      </c>
      <c r="D165" s="32" t="s">
        <v>86</v>
      </c>
      <c r="E165" s="16" t="str">
        <f>IFERROR(VLOOKUP(C165,SRA!B:T,8,0),"")</f>
        <v>CLT</v>
      </c>
      <c r="F165" s="22" t="s">
        <v>483</v>
      </c>
      <c r="G165" s="16" t="str">
        <f>IFERROR(VLOOKUP(C165,SRA!B:T,5,0),"")</f>
        <v>OP. DE PROD. IND.</v>
      </c>
      <c r="H165" s="12">
        <f>IFERROR(VLOOKUP(C165,SRA!B:T,18,0),"")</f>
        <v>9583.01</v>
      </c>
      <c r="I165" s="12">
        <f>IFERROR(VLOOKUP(C165,SRA!B:T,19,0),"")</f>
        <v>0</v>
      </c>
      <c r="J165" s="37">
        <f>IFERROR(VLOOKUP(C165,FEVEREIRO!B:F,3,0),"0,00")</f>
        <v>9583.01</v>
      </c>
      <c r="K165" s="12">
        <f t="shared" si="4"/>
        <v>3416.8700000000008</v>
      </c>
      <c r="L165" s="37">
        <f>IFERROR(VLOOKUP(C165,FEVEREIRO!B:H,7,0),"0,00")</f>
        <v>6166.1399999999994</v>
      </c>
      <c r="M165" s="28" t="str">
        <f>IFERROR(VLOOKUP(C165,FÉRIAS!C:D,2,0),"")</f>
        <v/>
      </c>
      <c r="N165" s="23" t="str">
        <f>IFERROR(VLOOKUP(C165,Plan2!B:C,2,0),"")</f>
        <v/>
      </c>
    </row>
    <row r="166" spans="2:14" s="23" customFormat="1">
      <c r="B166" s="16">
        <f t="shared" si="5"/>
        <v>158</v>
      </c>
      <c r="C166" s="31">
        <v>2019</v>
      </c>
      <c r="D166" s="32" t="s">
        <v>87</v>
      </c>
      <c r="E166" s="16" t="str">
        <f>IFERROR(VLOOKUP(C166,SRA!B:T,8,0),"")</f>
        <v>CLT</v>
      </c>
      <c r="F166" s="22" t="s">
        <v>483</v>
      </c>
      <c r="G166" s="16" t="str">
        <f>IFERROR(VLOOKUP(C166,SRA!B:T,5,0),"")</f>
        <v>TEC. EM OPTICA</v>
      </c>
      <c r="H166" s="12">
        <f>IFERROR(VLOOKUP(C166,SRA!B:T,18,0),"")</f>
        <v>1984.44</v>
      </c>
      <c r="I166" s="12">
        <f>IFERROR(VLOOKUP(C166,SRA!B:T,19,0),"")</f>
        <v>0</v>
      </c>
      <c r="J166" s="37">
        <f>IFERROR(VLOOKUP(C166,FEVEREIRO!B:F,3,0),"0,00")</f>
        <v>1984.44</v>
      </c>
      <c r="K166" s="12">
        <f t="shared" si="4"/>
        <v>481.40999999999985</v>
      </c>
      <c r="L166" s="37">
        <f>IFERROR(VLOOKUP(C166,FEVEREIRO!B:H,7,0),"0,00")</f>
        <v>1503.0300000000002</v>
      </c>
      <c r="M166" s="28" t="str">
        <f>IFERROR(VLOOKUP(C166,FÉRIAS!C:D,2,0),"")</f>
        <v/>
      </c>
      <c r="N166" s="23" t="str">
        <f>IFERROR(VLOOKUP(C166,Plan2!B:C,2,0),"")</f>
        <v/>
      </c>
    </row>
    <row r="167" spans="2:14" s="23" customFormat="1">
      <c r="B167" s="16">
        <f t="shared" si="5"/>
        <v>159</v>
      </c>
      <c r="C167" s="31">
        <v>2038</v>
      </c>
      <c r="D167" s="32" t="s">
        <v>88</v>
      </c>
      <c r="E167" s="16" t="str">
        <f>IFERROR(VLOOKUP(C167,SRA!B:T,8,0),"")</f>
        <v>CLT</v>
      </c>
      <c r="F167" s="22" t="s">
        <v>483</v>
      </c>
      <c r="G167" s="16" t="str">
        <f>IFERROR(VLOOKUP(C167,SRA!B:T,5,0),"")</f>
        <v>OP. DE PROD. IND.</v>
      </c>
      <c r="H167" s="12">
        <f>IFERROR(VLOOKUP(C167,SRA!B:T,18,0),"")</f>
        <v>3346.26</v>
      </c>
      <c r="I167" s="12">
        <f>IFERROR(VLOOKUP(C167,SRA!B:T,19,0),"")</f>
        <v>0</v>
      </c>
      <c r="J167" s="37">
        <f>IFERROR(VLOOKUP(C167,FEVEREIRO!B:F,3,0),"0,00")</f>
        <v>3346.26</v>
      </c>
      <c r="K167" s="12">
        <f t="shared" si="4"/>
        <v>1785.0000000000002</v>
      </c>
      <c r="L167" s="37">
        <f>IFERROR(VLOOKUP(C167,FEVEREIRO!B:H,7,0),"0,00")</f>
        <v>1561.26</v>
      </c>
      <c r="M167" s="28" t="str">
        <f>IFERROR(VLOOKUP(C167,FÉRIAS!C:D,2,0),"")</f>
        <v/>
      </c>
      <c r="N167" s="23" t="str">
        <f>IFERROR(VLOOKUP(C167,Plan2!B:C,2,0),"")</f>
        <v/>
      </c>
    </row>
    <row r="168" spans="2:14" s="23" customFormat="1">
      <c r="B168" s="16">
        <f t="shared" si="5"/>
        <v>160</v>
      </c>
      <c r="C168" s="31">
        <v>2043</v>
      </c>
      <c r="D168" s="32" t="s">
        <v>89</v>
      </c>
      <c r="E168" s="16" t="str">
        <f>IFERROR(VLOOKUP(C168,SRA!B:T,8,0),"")</f>
        <v>CLT</v>
      </c>
      <c r="F168" s="22" t="s">
        <v>483</v>
      </c>
      <c r="G168" s="16" t="str">
        <f>IFERROR(VLOOKUP(C168,SRA!B:T,5,0),"")</f>
        <v>OP. DE PROD. IND.</v>
      </c>
      <c r="H168" s="12">
        <f>IFERROR(VLOOKUP(C168,SRA!B:T,18,0),"")</f>
        <v>2804.08</v>
      </c>
      <c r="I168" s="12">
        <f>IFERROR(VLOOKUP(C168,SRA!B:T,19,0),"")</f>
        <v>0</v>
      </c>
      <c r="J168" s="37">
        <f>IFERROR(VLOOKUP(C168,FEVEREIRO!B:F,3,0),"0,00")</f>
        <v>3962.83</v>
      </c>
      <c r="K168" s="12">
        <f t="shared" si="4"/>
        <v>1269.04</v>
      </c>
      <c r="L168" s="37">
        <f>IFERROR(VLOOKUP(C168,FEVEREIRO!B:H,7,0),"0,00")</f>
        <v>2693.79</v>
      </c>
      <c r="M168" s="28" t="str">
        <f>IFERROR(VLOOKUP(C168,FÉRIAS!C:D,2,0),"")</f>
        <v/>
      </c>
      <c r="N168" s="23" t="str">
        <f>IFERROR(VLOOKUP(C168,Plan2!B:C,2,0),"")</f>
        <v/>
      </c>
    </row>
    <row r="169" spans="2:14" s="23" customFormat="1">
      <c r="B169" s="16">
        <f t="shared" si="5"/>
        <v>161</v>
      </c>
      <c r="C169" s="31">
        <v>2052</v>
      </c>
      <c r="D169" s="32" t="s">
        <v>90</v>
      </c>
      <c r="E169" s="16" t="str">
        <f>IFERROR(VLOOKUP(C169,SRA!B:T,8,0),"")</f>
        <v>CLT</v>
      </c>
      <c r="F169" s="22" t="s">
        <v>483</v>
      </c>
      <c r="G169" s="16" t="str">
        <f>IFERROR(VLOOKUP(C169,SRA!B:T,5,0),"")</f>
        <v>OP. DE PROD. IND.</v>
      </c>
      <c r="H169" s="12">
        <f>IFERROR(VLOOKUP(C169,SRA!B:T,18,0),"")</f>
        <v>3246.07</v>
      </c>
      <c r="I169" s="12">
        <f>IFERROR(VLOOKUP(C169,SRA!B:T,19,0),"")</f>
        <v>0</v>
      </c>
      <c r="J169" s="37">
        <f>IFERROR(VLOOKUP(C169,FEVEREIRO!B:F,3,0),"0,00")</f>
        <v>5610.89</v>
      </c>
      <c r="K169" s="12">
        <f t="shared" si="4"/>
        <v>4507.2300000000005</v>
      </c>
      <c r="L169" s="37">
        <f>IFERROR(VLOOKUP(C169,FEVEREIRO!B:H,7,0),"0,00")</f>
        <v>1103.6600000000001</v>
      </c>
      <c r="M169" s="28" t="str">
        <f>IFERROR(VLOOKUP(C169,FÉRIAS!C:D,2,0),"")</f>
        <v/>
      </c>
      <c r="N169" s="23" t="str">
        <f>IFERROR(VLOOKUP(C169,Plan2!B:C,2,0),"")</f>
        <v/>
      </c>
    </row>
    <row r="170" spans="2:14" s="23" customFormat="1">
      <c r="B170" s="16">
        <f t="shared" si="5"/>
        <v>162</v>
      </c>
      <c r="C170" s="31">
        <v>2063</v>
      </c>
      <c r="D170" s="32" t="s">
        <v>91</v>
      </c>
      <c r="E170" s="16" t="str">
        <f>IFERROR(VLOOKUP(C170,SRA!B:T,8,0),"")</f>
        <v>CLT</v>
      </c>
      <c r="F170" s="22" t="s">
        <v>483</v>
      </c>
      <c r="G170" s="16" t="str">
        <f>IFERROR(VLOOKUP(C170,SRA!B:T,5,0),"")</f>
        <v>ANA MANUT ELET IND</v>
      </c>
      <c r="H170" s="12">
        <f>IFERROR(VLOOKUP(C170,SRA!B:T,18,0),"")</f>
        <v>13569.1</v>
      </c>
      <c r="I170" s="12">
        <f>IFERROR(VLOOKUP(C170,SRA!B:T,19,0),"")</f>
        <v>0</v>
      </c>
      <c r="J170" s="37">
        <f>IFERROR(VLOOKUP(C170,FEVEREIRO!B:F,3,0),"0,00")</f>
        <v>13569.1</v>
      </c>
      <c r="K170" s="12">
        <f t="shared" si="4"/>
        <v>4666.2300000000014</v>
      </c>
      <c r="L170" s="37">
        <f>IFERROR(VLOOKUP(C170,FEVEREIRO!B:H,7,0),"0,00")</f>
        <v>8902.869999999999</v>
      </c>
      <c r="M170" s="28" t="str">
        <f>IFERROR(VLOOKUP(C170,FÉRIAS!C:D,2,0),"")</f>
        <v/>
      </c>
      <c r="N170" s="23" t="str">
        <f>IFERROR(VLOOKUP(C170,Plan2!B:C,2,0),"")</f>
        <v/>
      </c>
    </row>
    <row r="171" spans="2:14" s="23" customFormat="1">
      <c r="B171" s="16">
        <f t="shared" si="5"/>
        <v>163</v>
      </c>
      <c r="C171" s="22">
        <v>2065</v>
      </c>
      <c r="D171" s="32" t="s">
        <v>446</v>
      </c>
      <c r="E171" s="16" t="str">
        <f>IFERROR(VLOOKUP(C171,SRA!B:T,8,0),"")</f>
        <v>CLT</v>
      </c>
      <c r="F171" s="22" t="s">
        <v>512</v>
      </c>
      <c r="G171" s="16" t="str">
        <f>IFERROR(VLOOKUP(C171,SRA!B:T,5,0),"")</f>
        <v>ANALISTA EM RH III</v>
      </c>
      <c r="H171" s="12">
        <f>IFERROR(VLOOKUP(C171,SRA!B:T,18,0),"")</f>
        <v>5475.62</v>
      </c>
      <c r="I171" s="12">
        <f>IFERROR(VLOOKUP(C171,SRA!B:T,19,0),"")</f>
        <v>0</v>
      </c>
      <c r="J171" s="37" t="str">
        <f>IFERROR(VLOOKUP(C171,FEVEREIRO!B:F,3,0),"0,00")</f>
        <v>0,00</v>
      </c>
      <c r="K171" s="12">
        <f t="shared" si="4"/>
        <v>0</v>
      </c>
      <c r="L171" s="37" t="str">
        <f>IFERROR(VLOOKUP(C171,FEVEREIRO!B:H,7,0),"0,00")</f>
        <v>0,00</v>
      </c>
      <c r="M171" s="28" t="str">
        <f>IFERROR(VLOOKUP(C171,FÉRIAS!C:D,2,0),"")</f>
        <v/>
      </c>
      <c r="N171" s="23" t="str">
        <f>IFERROR(VLOOKUP(C171,Plan2!B:C,2,0),"")</f>
        <v>MARIA CLAUDIA DE A  LIMA LEMOS</v>
      </c>
    </row>
    <row r="172" spans="2:14" s="23" customFormat="1">
      <c r="B172" s="16">
        <f t="shared" si="5"/>
        <v>164</v>
      </c>
      <c r="C172" s="31">
        <v>2069</v>
      </c>
      <c r="D172" s="32" t="s">
        <v>92</v>
      </c>
      <c r="E172" s="16" t="str">
        <f>IFERROR(VLOOKUP(C172,SRA!B:T,8,0),"")</f>
        <v>CLT</v>
      </c>
      <c r="F172" s="22" t="s">
        <v>483</v>
      </c>
      <c r="G172" s="16" t="str">
        <f>IFERROR(VLOOKUP(C172,SRA!B:T,5,0),"")</f>
        <v>FARMACEUTICO IND</v>
      </c>
      <c r="H172" s="12">
        <f>IFERROR(VLOOKUP(C172,SRA!B:T,18,0),"")</f>
        <v>17304.64</v>
      </c>
      <c r="I172" s="12">
        <f>IFERROR(VLOOKUP(C172,SRA!B:T,19,0),"")</f>
        <v>0</v>
      </c>
      <c r="J172" s="37">
        <f>IFERROR(VLOOKUP(C172,FEVEREIRO!B:F,3,0),"0,00")</f>
        <v>17304.64</v>
      </c>
      <c r="K172" s="12">
        <f t="shared" si="4"/>
        <v>6001.6399999999994</v>
      </c>
      <c r="L172" s="37">
        <f>IFERROR(VLOOKUP(C172,FEVEREIRO!B:H,7,0),"0,00")</f>
        <v>11303</v>
      </c>
      <c r="M172" s="28" t="str">
        <f>IFERROR(VLOOKUP(C172,FÉRIAS!C:D,2,0),"")</f>
        <v/>
      </c>
      <c r="N172" s="23" t="str">
        <f>IFERROR(VLOOKUP(C172,Plan2!B:C,2,0),"")</f>
        <v/>
      </c>
    </row>
    <row r="173" spans="2:14" s="23" customFormat="1">
      <c r="B173" s="16">
        <f t="shared" si="5"/>
        <v>165</v>
      </c>
      <c r="C173" s="31">
        <v>2086</v>
      </c>
      <c r="D173" s="32" t="s">
        <v>93</v>
      </c>
      <c r="E173" s="16" t="str">
        <f>IFERROR(VLOOKUP(C173,SRA!B:T,8,0),"")</f>
        <v>CLT</v>
      </c>
      <c r="F173" s="22" t="s">
        <v>483</v>
      </c>
      <c r="G173" s="16" t="str">
        <f>IFERROR(VLOOKUP(C173,SRA!B:T,5,0),"")</f>
        <v>ASS. DE SERVICOS</v>
      </c>
      <c r="H173" s="12">
        <f>IFERROR(VLOOKUP(C173,SRA!B:T,18,0),"")</f>
        <v>1639.49</v>
      </c>
      <c r="I173" s="12">
        <f>IFERROR(VLOOKUP(C173,SRA!B:T,19,0),"")</f>
        <v>822.38</v>
      </c>
      <c r="J173" s="37">
        <f>IFERROR(VLOOKUP(C173,FEVEREIRO!B:F,3,0),"0,00")</f>
        <v>2461.87</v>
      </c>
      <c r="K173" s="12">
        <f t="shared" si="4"/>
        <v>1410.53</v>
      </c>
      <c r="L173" s="37">
        <f>IFERROR(VLOOKUP(C173,FEVEREIRO!B:H,7,0),"0,00")</f>
        <v>1051.3399999999999</v>
      </c>
      <c r="M173" s="28" t="str">
        <f>IFERROR(VLOOKUP(C173,FÉRIAS!C:D,2,0),"")</f>
        <v/>
      </c>
      <c r="N173" s="23" t="str">
        <f>IFERROR(VLOOKUP(C173,Plan2!B:C,2,0),"")</f>
        <v/>
      </c>
    </row>
    <row r="174" spans="2:14" s="23" customFormat="1">
      <c r="B174" s="16">
        <f t="shared" si="5"/>
        <v>166</v>
      </c>
      <c r="C174" s="31">
        <v>2092</v>
      </c>
      <c r="D174" s="32" t="s">
        <v>94</v>
      </c>
      <c r="E174" s="16" t="str">
        <f>IFERROR(VLOOKUP(C174,SRA!B:T,8,0),"")</f>
        <v>CLT</v>
      </c>
      <c r="F174" s="22" t="s">
        <v>483</v>
      </c>
      <c r="G174" s="16" t="str">
        <f>IFERROR(VLOOKUP(C174,SRA!B:T,5,0),"")</f>
        <v>TEC. EM OPTICA</v>
      </c>
      <c r="H174" s="12">
        <f>IFERROR(VLOOKUP(C174,SRA!B:T,18,0),"")</f>
        <v>2187.86</v>
      </c>
      <c r="I174" s="12">
        <f>IFERROR(VLOOKUP(C174,SRA!B:T,19,0),"")</f>
        <v>0</v>
      </c>
      <c r="J174" s="37">
        <f>IFERROR(VLOOKUP(C174,FEVEREIRO!B:F,3,0),"0,00")</f>
        <v>2187.86</v>
      </c>
      <c r="K174" s="12">
        <f t="shared" si="4"/>
        <v>801.46</v>
      </c>
      <c r="L174" s="37">
        <f>IFERROR(VLOOKUP(C174,FEVEREIRO!B:H,7,0),"0,00")</f>
        <v>1386.4</v>
      </c>
      <c r="M174" s="28" t="str">
        <f>IFERROR(VLOOKUP(C174,FÉRIAS!C:D,2,0),"")</f>
        <v/>
      </c>
      <c r="N174" s="23" t="str">
        <f>IFERROR(VLOOKUP(C174,Plan2!B:C,2,0),"")</f>
        <v/>
      </c>
    </row>
    <row r="175" spans="2:14" s="23" customFormat="1">
      <c r="B175" s="16">
        <f t="shared" si="5"/>
        <v>167</v>
      </c>
      <c r="C175" s="31">
        <v>2093</v>
      </c>
      <c r="D175" s="32" t="s">
        <v>95</v>
      </c>
      <c r="E175" s="16" t="str">
        <f>IFERROR(VLOOKUP(C175,SRA!B:T,8,0),"")</f>
        <v>CLT</v>
      </c>
      <c r="F175" s="22" t="s">
        <v>483</v>
      </c>
      <c r="G175" s="16" t="str">
        <f>IFERROR(VLOOKUP(C175,SRA!B:T,5,0),"")</f>
        <v>TEC. EM OPTICA</v>
      </c>
      <c r="H175" s="12">
        <f>IFERROR(VLOOKUP(C175,SRA!B:T,18,0),"")</f>
        <v>1984.44</v>
      </c>
      <c r="I175" s="12">
        <f>IFERROR(VLOOKUP(C175,SRA!B:T,19,0),"")</f>
        <v>0</v>
      </c>
      <c r="J175" s="37">
        <f>IFERROR(VLOOKUP(C175,FEVEREIRO!B:F,3,0),"0,00")</f>
        <v>2285.8200000000002</v>
      </c>
      <c r="K175" s="12">
        <f t="shared" si="4"/>
        <v>1417.17</v>
      </c>
      <c r="L175" s="37">
        <f>IFERROR(VLOOKUP(C175,FEVEREIRO!B:H,7,0),"0,00")</f>
        <v>868.65000000000009</v>
      </c>
      <c r="M175" s="28" t="str">
        <f>IFERROR(VLOOKUP(C175,FÉRIAS!C:D,2,0),"")</f>
        <v/>
      </c>
      <c r="N175" s="23" t="str">
        <f>IFERROR(VLOOKUP(C175,Plan2!B:C,2,0),"")</f>
        <v/>
      </c>
    </row>
    <row r="176" spans="2:14" s="23" customFormat="1">
      <c r="B176" s="16">
        <f t="shared" si="5"/>
        <v>168</v>
      </c>
      <c r="C176" s="31">
        <v>2096</v>
      </c>
      <c r="D176" s="32" t="s">
        <v>383</v>
      </c>
      <c r="E176" s="16" t="str">
        <f>IFERROR(VLOOKUP(C176,SRA!B:T,8,0),"")</f>
        <v>CLT</v>
      </c>
      <c r="F176" s="22" t="s">
        <v>483</v>
      </c>
      <c r="G176" s="16" t="str">
        <f>IFERROR(VLOOKUP(C176,SRA!B:T,5,0),"")</f>
        <v>VIGILANTE 2</v>
      </c>
      <c r="H176" s="12">
        <f>IFERROR(VLOOKUP(C176,SRA!B:T,18,0),"")</f>
        <v>2804.08</v>
      </c>
      <c r="I176" s="12">
        <f>IFERROR(VLOOKUP(C176,SRA!B:T,19,0),"")</f>
        <v>0</v>
      </c>
      <c r="J176" s="37">
        <f>IFERROR(VLOOKUP(C176,FEVEREIRO!B:F,3,0),"0,00")</f>
        <v>3645.3</v>
      </c>
      <c r="K176" s="12">
        <f t="shared" si="4"/>
        <v>2043.47</v>
      </c>
      <c r="L176" s="37">
        <f>IFERROR(VLOOKUP(C176,FEVEREIRO!B:H,7,0),"0,00")</f>
        <v>1601.8300000000002</v>
      </c>
      <c r="M176" s="28" t="str">
        <f>IFERROR(VLOOKUP(C176,FÉRIAS!C:D,2,0),"")</f>
        <v/>
      </c>
      <c r="N176" s="23" t="str">
        <f>IFERROR(VLOOKUP(C176,Plan2!B:C,2,0),"")</f>
        <v/>
      </c>
    </row>
    <row r="177" spans="2:14" s="23" customFormat="1">
      <c r="B177" s="16">
        <f t="shared" si="5"/>
        <v>169</v>
      </c>
      <c r="C177" s="31">
        <v>2101</v>
      </c>
      <c r="D177" s="32" t="s">
        <v>96</v>
      </c>
      <c r="E177" s="16" t="str">
        <f>IFERROR(VLOOKUP(C177,SRA!B:T,8,0),"")</f>
        <v>CLT</v>
      </c>
      <c r="F177" s="22" t="s">
        <v>483</v>
      </c>
      <c r="G177" s="16" t="str">
        <f>IFERROR(VLOOKUP(C177,SRA!B:T,5,0),"")</f>
        <v>OP. DE PROD. IND.</v>
      </c>
      <c r="H177" s="12">
        <f>IFERROR(VLOOKUP(C177,SRA!B:T,18,0),"")</f>
        <v>2804.08</v>
      </c>
      <c r="I177" s="12">
        <f>IFERROR(VLOOKUP(C177,SRA!B:T,19,0),"")</f>
        <v>0</v>
      </c>
      <c r="J177" s="37">
        <f>IFERROR(VLOOKUP(C177,FEVEREIRO!B:F,3,0),"0,00")</f>
        <v>3082.29</v>
      </c>
      <c r="K177" s="12">
        <f t="shared" si="4"/>
        <v>2128.9</v>
      </c>
      <c r="L177" s="37">
        <f>IFERROR(VLOOKUP(C177,FEVEREIRO!B:H,7,0),"0,00")</f>
        <v>953.39</v>
      </c>
      <c r="M177" s="28" t="str">
        <f>IFERROR(VLOOKUP(C177,FÉRIAS!C:D,2,0),"")</f>
        <v/>
      </c>
      <c r="N177" s="23" t="str">
        <f>IFERROR(VLOOKUP(C177,Plan2!B:C,2,0),"")</f>
        <v/>
      </c>
    </row>
    <row r="178" spans="2:14" s="23" customFormat="1">
      <c r="B178" s="16">
        <f t="shared" si="5"/>
        <v>170</v>
      </c>
      <c r="C178" s="31">
        <v>2115</v>
      </c>
      <c r="D178" s="32" t="s">
        <v>396</v>
      </c>
      <c r="E178" s="16" t="str">
        <f>IFERROR(VLOOKUP(C178,SRA!B:T,8,0),"")</f>
        <v>CLT</v>
      </c>
      <c r="F178" s="22" t="s">
        <v>483</v>
      </c>
      <c r="G178" s="16" t="str">
        <f>IFERROR(VLOOKUP(C178,SRA!B:T,5,0),"")</f>
        <v>VIGILANTE 2</v>
      </c>
      <c r="H178" s="12">
        <f>IFERROR(VLOOKUP(C178,SRA!B:T,18,0),"")</f>
        <v>2804.08</v>
      </c>
      <c r="I178" s="12">
        <f>IFERROR(VLOOKUP(C178,SRA!B:T,19,0),"")</f>
        <v>0</v>
      </c>
      <c r="J178" s="37">
        <f>IFERROR(VLOOKUP(C178,FEVEREIRO!B:F,3,0),"0,00")</f>
        <v>3645.3</v>
      </c>
      <c r="K178" s="12">
        <f t="shared" si="4"/>
        <v>999.7800000000002</v>
      </c>
      <c r="L178" s="37">
        <f>IFERROR(VLOOKUP(C178,FEVEREIRO!B:H,7,0),"0,00")</f>
        <v>2645.52</v>
      </c>
      <c r="M178" s="28" t="str">
        <f>IFERROR(VLOOKUP(C178,FÉRIAS!C:D,2,0),"")</f>
        <v/>
      </c>
      <c r="N178" s="23" t="str">
        <f>IFERROR(VLOOKUP(C178,Plan2!B:C,2,0),"")</f>
        <v/>
      </c>
    </row>
    <row r="179" spans="2:14" s="23" customFormat="1">
      <c r="B179" s="16">
        <f t="shared" si="5"/>
        <v>171</v>
      </c>
      <c r="C179" s="31">
        <v>2117</v>
      </c>
      <c r="D179" s="32" t="s">
        <v>97</v>
      </c>
      <c r="E179" s="16" t="str">
        <f>IFERROR(VLOOKUP(C179,SRA!B:T,8,0),"")</f>
        <v>CLT</v>
      </c>
      <c r="F179" s="22" t="s">
        <v>483</v>
      </c>
      <c r="G179" s="16" t="str">
        <f>IFERROR(VLOOKUP(C179,SRA!B:T,5,0),"")</f>
        <v>ASS. DE SERVICOS</v>
      </c>
      <c r="H179" s="12">
        <f>IFERROR(VLOOKUP(C179,SRA!B:T,18,0),"")</f>
        <v>2092.4499999999998</v>
      </c>
      <c r="I179" s="12">
        <f>IFERROR(VLOOKUP(C179,SRA!B:T,19,0),"")</f>
        <v>0</v>
      </c>
      <c r="J179" s="37">
        <f>IFERROR(VLOOKUP(C179,FEVEREIRO!B:F,3,0),"0,00")</f>
        <v>2092.4499999999998</v>
      </c>
      <c r="K179" s="12">
        <f t="shared" si="4"/>
        <v>360.21000000000004</v>
      </c>
      <c r="L179" s="37">
        <f>IFERROR(VLOOKUP(C179,FEVEREIRO!B:H,7,0),"0,00")</f>
        <v>1732.2399999999998</v>
      </c>
      <c r="M179" s="28" t="str">
        <f>IFERROR(VLOOKUP(C179,FÉRIAS!C:D,2,0),"")</f>
        <v/>
      </c>
      <c r="N179" s="23" t="str">
        <f>IFERROR(VLOOKUP(C179,Plan2!B:C,2,0),"")</f>
        <v/>
      </c>
    </row>
    <row r="180" spans="2:14" s="23" customFormat="1">
      <c r="B180" s="16">
        <f t="shared" si="5"/>
        <v>172</v>
      </c>
      <c r="C180" s="31">
        <v>2120</v>
      </c>
      <c r="D180" s="32" t="s">
        <v>98</v>
      </c>
      <c r="E180" s="16" t="str">
        <f>IFERROR(VLOOKUP(C180,SRA!B:T,8,0),"")</f>
        <v>CLT</v>
      </c>
      <c r="F180" s="22" t="s">
        <v>483</v>
      </c>
      <c r="G180" s="16" t="str">
        <f>IFERROR(VLOOKUP(C180,SRA!B:T,5,0),"")</f>
        <v>ASS. DE SERVICOS</v>
      </c>
      <c r="H180" s="12">
        <f>IFERROR(VLOOKUP(C180,SRA!B:T,18,0),"")</f>
        <v>2224.34</v>
      </c>
      <c r="I180" s="12">
        <f>IFERROR(VLOOKUP(C180,SRA!B:T,19,0),"")</f>
        <v>0</v>
      </c>
      <c r="J180" s="37">
        <f>IFERROR(VLOOKUP(C180,FEVEREIRO!B:F,3,0),"0,00")</f>
        <v>2224.34</v>
      </c>
      <c r="K180" s="12">
        <f t="shared" si="4"/>
        <v>728.36000000000013</v>
      </c>
      <c r="L180" s="37">
        <f>IFERROR(VLOOKUP(C180,FEVEREIRO!B:H,7,0),"0,00")</f>
        <v>1495.98</v>
      </c>
      <c r="M180" s="28" t="str">
        <f>IFERROR(VLOOKUP(C180,FÉRIAS!C:D,2,0),"")</f>
        <v/>
      </c>
      <c r="N180" s="23" t="str">
        <f>IFERROR(VLOOKUP(C180,Plan2!B:C,2,0),"")</f>
        <v/>
      </c>
    </row>
    <row r="181" spans="2:14" s="23" customFormat="1">
      <c r="B181" s="16">
        <f t="shared" si="5"/>
        <v>173</v>
      </c>
      <c r="C181" s="31">
        <v>2121</v>
      </c>
      <c r="D181" s="32" t="s">
        <v>99</v>
      </c>
      <c r="E181" s="16" t="str">
        <f>IFERROR(VLOOKUP(C181,SRA!B:T,8,0),"")</f>
        <v>CLT</v>
      </c>
      <c r="F181" s="22" t="s">
        <v>483</v>
      </c>
      <c r="G181" s="16" t="str">
        <f>IFERROR(VLOOKUP(C181,SRA!B:T,5,0),"")</f>
        <v>TEC. EM OPTICA</v>
      </c>
      <c r="H181" s="12">
        <f>IFERROR(VLOOKUP(C181,SRA!B:T,18,0),"")</f>
        <v>1984.44</v>
      </c>
      <c r="I181" s="12">
        <f>IFERROR(VLOOKUP(C181,SRA!B:T,19,0),"")</f>
        <v>0</v>
      </c>
      <c r="J181" s="37">
        <f>IFERROR(VLOOKUP(C181,FEVEREIRO!B:F,3,0),"0,00")</f>
        <v>1984.44</v>
      </c>
      <c r="K181" s="12">
        <f t="shared" si="4"/>
        <v>852.21</v>
      </c>
      <c r="L181" s="37">
        <f>IFERROR(VLOOKUP(C181,FEVEREIRO!B:H,7,0),"0,00")</f>
        <v>1132.23</v>
      </c>
      <c r="M181" s="28" t="str">
        <f>IFERROR(VLOOKUP(C181,FÉRIAS!C:D,2,0),"")</f>
        <v/>
      </c>
      <c r="N181" s="23" t="str">
        <f>IFERROR(VLOOKUP(C181,Plan2!B:C,2,0),"")</f>
        <v/>
      </c>
    </row>
    <row r="182" spans="2:14" s="23" customFormat="1">
      <c r="B182" s="16">
        <f t="shared" si="5"/>
        <v>174</v>
      </c>
      <c r="C182" s="31">
        <v>2122</v>
      </c>
      <c r="D182" s="32" t="s">
        <v>100</v>
      </c>
      <c r="E182" s="16" t="str">
        <f>IFERROR(VLOOKUP(C182,SRA!B:T,8,0),"")</f>
        <v>CLT</v>
      </c>
      <c r="F182" s="22" t="s">
        <v>483</v>
      </c>
      <c r="G182" s="16" t="str">
        <f>IFERROR(VLOOKUP(C182,SRA!B:T,5,0),"")</f>
        <v>TEC. EM OPTICA</v>
      </c>
      <c r="H182" s="12">
        <f>IFERROR(VLOOKUP(C182,SRA!B:T,18,0),"")</f>
        <v>1984.44</v>
      </c>
      <c r="I182" s="12">
        <f>IFERROR(VLOOKUP(C182,SRA!B:T,19,0),"")</f>
        <v>0</v>
      </c>
      <c r="J182" s="37">
        <f>IFERROR(VLOOKUP(C182,FEVEREIRO!B:F,3,0),"0,00")</f>
        <v>1984.44</v>
      </c>
      <c r="K182" s="12">
        <f t="shared" si="4"/>
        <v>1280.98</v>
      </c>
      <c r="L182" s="37">
        <f>IFERROR(VLOOKUP(C182,FEVEREIRO!B:H,7,0),"0,00")</f>
        <v>703.46</v>
      </c>
      <c r="M182" s="28" t="str">
        <f>IFERROR(VLOOKUP(C182,FÉRIAS!C:D,2,0),"")</f>
        <v/>
      </c>
      <c r="N182" s="23" t="str">
        <f>IFERROR(VLOOKUP(C182,Plan2!B:C,2,0),"")</f>
        <v/>
      </c>
    </row>
    <row r="183" spans="2:14" s="23" customFormat="1">
      <c r="B183" s="16">
        <f t="shared" si="5"/>
        <v>175</v>
      </c>
      <c r="C183" s="31">
        <v>2124</v>
      </c>
      <c r="D183" s="32" t="s">
        <v>387</v>
      </c>
      <c r="E183" s="16" t="str">
        <f>IFERROR(VLOOKUP(C183,SRA!B:T,8,0),"")</f>
        <v>CLT</v>
      </c>
      <c r="F183" s="22" t="s">
        <v>483</v>
      </c>
      <c r="G183" s="16" t="str">
        <f>IFERROR(VLOOKUP(C183,SRA!B:T,5,0),"")</f>
        <v>VIGILANTE 2</v>
      </c>
      <c r="H183" s="12">
        <f>IFERROR(VLOOKUP(C183,SRA!B:T,18,0),"")</f>
        <v>2804.08</v>
      </c>
      <c r="I183" s="12">
        <f>IFERROR(VLOOKUP(C183,SRA!B:T,19,0),"")</f>
        <v>0</v>
      </c>
      <c r="J183" s="37">
        <f>IFERROR(VLOOKUP(C183,FEVEREIRO!B:F,3,0),"0,00")</f>
        <v>3645.3</v>
      </c>
      <c r="K183" s="12">
        <f t="shared" si="4"/>
        <v>1121.27</v>
      </c>
      <c r="L183" s="37">
        <f>IFERROR(VLOOKUP(C183,FEVEREIRO!B:H,7,0),"0,00")</f>
        <v>2524.0300000000002</v>
      </c>
      <c r="M183" s="28" t="str">
        <f>IFERROR(VLOOKUP(C183,FÉRIAS!C:D,2,0),"")</f>
        <v/>
      </c>
      <c r="N183" s="23" t="str">
        <f>IFERROR(VLOOKUP(C183,Plan2!B:C,2,0),"")</f>
        <v/>
      </c>
    </row>
    <row r="184" spans="2:14" s="23" customFormat="1">
      <c r="B184" s="16">
        <f t="shared" si="5"/>
        <v>176</v>
      </c>
      <c r="C184" s="31">
        <v>2125</v>
      </c>
      <c r="D184" s="32" t="s">
        <v>101</v>
      </c>
      <c r="E184" s="16" t="str">
        <f>IFERROR(VLOOKUP(C184,SRA!B:T,8,0),"")</f>
        <v>CLT</v>
      </c>
      <c r="F184" s="22" t="s">
        <v>483</v>
      </c>
      <c r="G184" s="16" t="str">
        <f>IFERROR(VLOOKUP(C184,SRA!B:T,5,0),"")</f>
        <v>OP. DE PROD. IND.</v>
      </c>
      <c r="H184" s="12">
        <f>IFERROR(VLOOKUP(C184,SRA!B:T,18,0),"")</f>
        <v>3091.49</v>
      </c>
      <c r="I184" s="12">
        <f>IFERROR(VLOOKUP(C184,SRA!B:T,19,0),"")</f>
        <v>822.38</v>
      </c>
      <c r="J184" s="37">
        <f>IFERROR(VLOOKUP(C184,FEVEREIRO!B:F,3,0),"0,00")</f>
        <v>3913.87</v>
      </c>
      <c r="K184" s="12">
        <f t="shared" si="4"/>
        <v>1584.8599999999997</v>
      </c>
      <c r="L184" s="37">
        <f>IFERROR(VLOOKUP(C184,FEVEREIRO!B:H,7,0),"0,00")</f>
        <v>2329.0100000000002</v>
      </c>
      <c r="M184" s="28" t="str">
        <f>IFERROR(VLOOKUP(C184,FÉRIAS!C:D,2,0),"")</f>
        <v/>
      </c>
      <c r="N184" s="23" t="str">
        <f>IFERROR(VLOOKUP(C184,Plan2!B:C,2,0),"")</f>
        <v/>
      </c>
    </row>
    <row r="185" spans="2:14" s="23" customFormat="1">
      <c r="B185" s="16">
        <f t="shared" si="5"/>
        <v>177</v>
      </c>
      <c r="C185" s="31">
        <v>2126</v>
      </c>
      <c r="D185" s="32" t="s">
        <v>102</v>
      </c>
      <c r="E185" s="16" t="str">
        <f>IFERROR(VLOOKUP(C185,SRA!B:T,8,0),"")</f>
        <v>CLT</v>
      </c>
      <c r="F185" s="22" t="s">
        <v>483</v>
      </c>
      <c r="G185" s="16" t="str">
        <f>IFERROR(VLOOKUP(C185,SRA!B:T,5,0),"")</f>
        <v>OP. DE PROD. IND.</v>
      </c>
      <c r="H185" s="12">
        <f>IFERROR(VLOOKUP(C185,SRA!B:T,18,0),"")</f>
        <v>3091.49</v>
      </c>
      <c r="I185" s="12">
        <f>IFERROR(VLOOKUP(C185,SRA!B:T,19,0),"")</f>
        <v>0</v>
      </c>
      <c r="J185" s="37">
        <f>IFERROR(VLOOKUP(C185,FEVEREIRO!B:F,3,0),"0,00")</f>
        <v>3091.49</v>
      </c>
      <c r="K185" s="12">
        <f t="shared" si="4"/>
        <v>1783.2099999999998</v>
      </c>
      <c r="L185" s="37">
        <f>IFERROR(VLOOKUP(C185,FEVEREIRO!B:H,7,0),"0,00")</f>
        <v>1308.28</v>
      </c>
      <c r="M185" s="28" t="str">
        <f>IFERROR(VLOOKUP(C185,FÉRIAS!C:D,2,0),"")</f>
        <v/>
      </c>
      <c r="N185" s="23" t="str">
        <f>IFERROR(VLOOKUP(C185,Plan2!B:C,2,0),"")</f>
        <v/>
      </c>
    </row>
    <row r="186" spans="2:14" s="23" customFormat="1">
      <c r="B186" s="16">
        <f t="shared" si="5"/>
        <v>178</v>
      </c>
      <c r="C186" s="31">
        <v>2128</v>
      </c>
      <c r="D186" s="32" t="s">
        <v>103</v>
      </c>
      <c r="E186" s="16" t="str">
        <f>IFERROR(VLOOKUP(C186,SRA!B:T,8,0),"")</f>
        <v>CLT</v>
      </c>
      <c r="F186" s="22" t="s">
        <v>483</v>
      </c>
      <c r="G186" s="16" t="str">
        <f>IFERROR(VLOOKUP(C186,SRA!B:T,5,0),"")</f>
        <v>OP. DE PROD. IND.</v>
      </c>
      <c r="H186" s="12">
        <f>IFERROR(VLOOKUP(C186,SRA!B:T,18,0),"")</f>
        <v>8488.880000000001</v>
      </c>
      <c r="I186" s="12">
        <f>IFERROR(VLOOKUP(C186,SRA!B:T,19,0),"")</f>
        <v>0</v>
      </c>
      <c r="J186" s="37">
        <f>IFERROR(VLOOKUP(C186,FEVEREIRO!B:F,3,0),"0,00")</f>
        <v>8790.26</v>
      </c>
      <c r="K186" s="12">
        <f t="shared" si="4"/>
        <v>4950.84</v>
      </c>
      <c r="L186" s="37">
        <f>IFERROR(VLOOKUP(C186,FEVEREIRO!B:H,7,0),"0,00")</f>
        <v>3839.42</v>
      </c>
      <c r="M186" s="28" t="str">
        <f>IFERROR(VLOOKUP(C186,FÉRIAS!C:D,2,0),"")</f>
        <v/>
      </c>
      <c r="N186" s="23" t="str">
        <f>IFERROR(VLOOKUP(C186,Plan2!B:C,2,0),"")</f>
        <v/>
      </c>
    </row>
    <row r="187" spans="2:14" s="23" customFormat="1">
      <c r="B187" s="16">
        <f t="shared" si="5"/>
        <v>179</v>
      </c>
      <c r="C187" s="31">
        <v>2129</v>
      </c>
      <c r="D187" s="32" t="s">
        <v>104</v>
      </c>
      <c r="E187" s="16" t="str">
        <f>IFERROR(VLOOKUP(C187,SRA!B:T,8,0),"")</f>
        <v>CLT</v>
      </c>
      <c r="F187" s="22" t="s">
        <v>483</v>
      </c>
      <c r="G187" s="16" t="str">
        <f>IFERROR(VLOOKUP(C187,SRA!B:T,5,0),"")</f>
        <v>TEC UTI TRA EFLUENTE</v>
      </c>
      <c r="H187" s="12">
        <f>IFERROR(VLOOKUP(C187,SRA!B:T,18,0),"")</f>
        <v>1799.95</v>
      </c>
      <c r="I187" s="12">
        <f>IFERROR(VLOOKUP(C187,SRA!B:T,19,0),"")</f>
        <v>0</v>
      </c>
      <c r="J187" s="37">
        <f>IFERROR(VLOOKUP(C187,FEVEREIRO!B:F,3,0),"0,00")</f>
        <v>2579.7600000000002</v>
      </c>
      <c r="K187" s="12">
        <f t="shared" si="4"/>
        <v>1308.9100000000003</v>
      </c>
      <c r="L187" s="37">
        <f>IFERROR(VLOOKUP(C187,FEVEREIRO!B:H,7,0),"0,00")</f>
        <v>1270.8499999999999</v>
      </c>
      <c r="M187" s="28" t="str">
        <f>IFERROR(VLOOKUP(C187,FÉRIAS!C:D,2,0),"")</f>
        <v/>
      </c>
      <c r="N187" s="23" t="str">
        <f>IFERROR(VLOOKUP(C187,Plan2!B:C,2,0),"")</f>
        <v/>
      </c>
    </row>
    <row r="188" spans="2:14" s="23" customFormat="1">
      <c r="B188" s="16">
        <f t="shared" si="5"/>
        <v>180</v>
      </c>
      <c r="C188" s="31">
        <v>2130</v>
      </c>
      <c r="D188" s="32" t="s">
        <v>105</v>
      </c>
      <c r="E188" s="16" t="str">
        <f>IFERROR(VLOOKUP(C188,SRA!B:T,8,0),"")</f>
        <v>CLT</v>
      </c>
      <c r="F188" s="22" t="s">
        <v>483</v>
      </c>
      <c r="G188" s="16" t="str">
        <f>IFERROR(VLOOKUP(C188,SRA!B:T,5,0),"")</f>
        <v>TEC EM UTI CALDEIRA</v>
      </c>
      <c r="H188" s="12">
        <f>IFERROR(VLOOKUP(C188,SRA!B:T,18,0),"")</f>
        <v>1799.95</v>
      </c>
      <c r="I188" s="12">
        <f>IFERROR(VLOOKUP(C188,SRA!B:T,19,0),"")</f>
        <v>0</v>
      </c>
      <c r="J188" s="37">
        <f>IFERROR(VLOOKUP(C188,FEVEREIRO!B:F,3,0),"0,00")</f>
        <v>1799.95</v>
      </c>
      <c r="K188" s="12">
        <f t="shared" si="4"/>
        <v>539.21</v>
      </c>
      <c r="L188" s="37">
        <f>IFERROR(VLOOKUP(C188,FEVEREIRO!B:H,7,0),"0,00")</f>
        <v>1260.74</v>
      </c>
      <c r="M188" s="28" t="str">
        <f>IFERROR(VLOOKUP(C188,FÉRIAS!C:D,2,0),"")</f>
        <v/>
      </c>
      <c r="N188" s="23" t="str">
        <f>IFERROR(VLOOKUP(C188,Plan2!B:C,2,0),"")</f>
        <v/>
      </c>
    </row>
    <row r="189" spans="2:14" s="23" customFormat="1">
      <c r="B189" s="16">
        <f t="shared" si="5"/>
        <v>181</v>
      </c>
      <c r="C189" s="31">
        <v>2131</v>
      </c>
      <c r="D189" s="32" t="s">
        <v>106</v>
      </c>
      <c r="E189" s="16" t="str">
        <f>IFERROR(VLOOKUP(C189,SRA!B:T,8,0),"")</f>
        <v>CLT</v>
      </c>
      <c r="F189" s="22" t="s">
        <v>483</v>
      </c>
      <c r="G189" s="16" t="str">
        <f>IFERROR(VLOOKUP(C189,SRA!B:T,5,0),"")</f>
        <v>OP. DE PROD. IND.</v>
      </c>
      <c r="H189" s="12">
        <f>IFERROR(VLOOKUP(C189,SRA!B:T,18,0),"")</f>
        <v>3091.51</v>
      </c>
      <c r="I189" s="12">
        <f>IFERROR(VLOOKUP(C189,SRA!B:T,19,0),"")</f>
        <v>0</v>
      </c>
      <c r="J189" s="37">
        <f>IFERROR(VLOOKUP(C189,FEVEREIRO!B:F,3,0),"0,00")</f>
        <v>3887.87</v>
      </c>
      <c r="K189" s="12">
        <f t="shared" si="4"/>
        <v>2211.6499999999996</v>
      </c>
      <c r="L189" s="37">
        <f>IFERROR(VLOOKUP(C189,FEVEREIRO!B:H,7,0),"0,00")</f>
        <v>1676.22</v>
      </c>
      <c r="M189" s="28" t="str">
        <f>IFERROR(VLOOKUP(C189,FÉRIAS!C:D,2,0),"")</f>
        <v/>
      </c>
      <c r="N189" s="23" t="str">
        <f>IFERROR(VLOOKUP(C189,Plan2!B:C,2,0),"")</f>
        <v/>
      </c>
    </row>
    <row r="190" spans="2:14" s="23" customFormat="1">
      <c r="B190" s="16">
        <f t="shared" si="5"/>
        <v>182</v>
      </c>
      <c r="C190" s="31">
        <v>2134</v>
      </c>
      <c r="D190" s="32" t="s">
        <v>107</v>
      </c>
      <c r="E190" s="16" t="str">
        <f>IFERROR(VLOOKUP(C190,SRA!B:T,8,0),"")</f>
        <v>CLT</v>
      </c>
      <c r="F190" s="22" t="s">
        <v>483</v>
      </c>
      <c r="G190" s="16" t="str">
        <f>IFERROR(VLOOKUP(C190,SRA!B:T,5,0),"")</f>
        <v>OP. DE PROD. IND.</v>
      </c>
      <c r="H190" s="12">
        <f>IFERROR(VLOOKUP(C190,SRA!B:T,18,0),"")</f>
        <v>3091.49</v>
      </c>
      <c r="I190" s="12">
        <f>IFERROR(VLOOKUP(C190,SRA!B:T,19,0),"")</f>
        <v>0</v>
      </c>
      <c r="J190" s="37">
        <f>IFERROR(VLOOKUP(C190,FEVEREIRO!B:F,3,0),"0,00")</f>
        <v>3091.49</v>
      </c>
      <c r="K190" s="12">
        <f t="shared" si="4"/>
        <v>1721.83</v>
      </c>
      <c r="L190" s="37">
        <f>IFERROR(VLOOKUP(C190,FEVEREIRO!B:H,7,0),"0,00")</f>
        <v>1369.6599999999999</v>
      </c>
      <c r="M190" s="28" t="str">
        <f>IFERROR(VLOOKUP(C190,FÉRIAS!C:D,2,0),"")</f>
        <v/>
      </c>
      <c r="N190" s="23" t="str">
        <f>IFERROR(VLOOKUP(C190,Plan2!B:C,2,0),"")</f>
        <v/>
      </c>
    </row>
    <row r="191" spans="2:14" s="23" customFormat="1">
      <c r="B191" s="16">
        <f t="shared" si="5"/>
        <v>183</v>
      </c>
      <c r="C191" s="31">
        <v>2136</v>
      </c>
      <c r="D191" s="32" t="s">
        <v>108</v>
      </c>
      <c r="E191" s="16" t="str">
        <f>IFERROR(VLOOKUP(C191,SRA!B:T,8,0),"")</f>
        <v>CLT</v>
      </c>
      <c r="F191" s="22" t="s">
        <v>483</v>
      </c>
      <c r="G191" s="16" t="str">
        <f>IFERROR(VLOOKUP(C191,SRA!B:T,5,0),"")</f>
        <v>ASS. DE SERVICOS</v>
      </c>
      <c r="H191" s="12">
        <f>IFERROR(VLOOKUP(C191,SRA!B:T,18,0),"")</f>
        <v>1807.52</v>
      </c>
      <c r="I191" s="12">
        <f>IFERROR(VLOOKUP(C191,SRA!B:T,19,0),"")</f>
        <v>822.38</v>
      </c>
      <c r="J191" s="37">
        <f>IFERROR(VLOOKUP(C191,FEVEREIRO!B:F,3,0),"0,00")</f>
        <v>2629.9</v>
      </c>
      <c r="K191" s="12">
        <f t="shared" si="4"/>
        <v>778.35000000000014</v>
      </c>
      <c r="L191" s="37">
        <f>IFERROR(VLOOKUP(C191,FEVEREIRO!B:H,7,0),"0,00")</f>
        <v>1851.55</v>
      </c>
      <c r="M191" s="28" t="str">
        <f>IFERROR(VLOOKUP(C191,FÉRIAS!C:D,2,0),"")</f>
        <v/>
      </c>
      <c r="N191" s="23" t="str">
        <f>IFERROR(VLOOKUP(C191,Plan2!B:C,2,0),"")</f>
        <v/>
      </c>
    </row>
    <row r="192" spans="2:14" s="23" customFormat="1">
      <c r="B192" s="16">
        <f t="shared" si="5"/>
        <v>184</v>
      </c>
      <c r="C192" s="31">
        <v>2137</v>
      </c>
      <c r="D192" s="32" t="s">
        <v>109</v>
      </c>
      <c r="E192" s="16" t="str">
        <f>IFERROR(VLOOKUP(C192,SRA!B:T,8,0),"")</f>
        <v>CLT</v>
      </c>
      <c r="F192" s="22" t="s">
        <v>483</v>
      </c>
      <c r="G192" s="16" t="str">
        <f>IFERROR(VLOOKUP(C192,SRA!B:T,5,0),"")</f>
        <v>ANALISTA CONTABIL</v>
      </c>
      <c r="H192" s="12">
        <f>IFERROR(VLOOKUP(C192,SRA!B:T,18,0),"")</f>
        <v>7753.8600000000006</v>
      </c>
      <c r="I192" s="12">
        <f>IFERROR(VLOOKUP(C192,SRA!B:T,19,0),"")</f>
        <v>0</v>
      </c>
      <c r="J192" s="37">
        <f>IFERROR(VLOOKUP(C192,FEVEREIRO!B:F,3,0),"0,00")</f>
        <v>10300.85</v>
      </c>
      <c r="K192" s="12">
        <f t="shared" si="4"/>
        <v>5828.9900000000007</v>
      </c>
      <c r="L192" s="37">
        <f>IFERROR(VLOOKUP(C192,FEVEREIRO!B:H,7,0),"0,00")</f>
        <v>4471.8599999999997</v>
      </c>
      <c r="M192" s="28" t="str">
        <f>IFERROR(VLOOKUP(C192,FÉRIAS!C:D,2,0),"")</f>
        <v/>
      </c>
      <c r="N192" s="23" t="str">
        <f>IFERROR(VLOOKUP(C192,Plan2!B:C,2,0),"")</f>
        <v/>
      </c>
    </row>
    <row r="193" spans="2:14" s="23" customFormat="1">
      <c r="B193" s="16">
        <f t="shared" si="5"/>
        <v>185</v>
      </c>
      <c r="C193" s="31">
        <v>2140</v>
      </c>
      <c r="D193" s="32" t="s">
        <v>110</v>
      </c>
      <c r="E193" s="16" t="str">
        <f>IFERROR(VLOOKUP(C193,SRA!B:T,8,0),"")</f>
        <v>CLT</v>
      </c>
      <c r="F193" s="22" t="s">
        <v>483</v>
      </c>
      <c r="G193" s="16" t="str">
        <f>IFERROR(VLOOKUP(C193,SRA!B:T,5,0),"")</f>
        <v>OP. PROD. IND. (D)</v>
      </c>
      <c r="H193" s="12">
        <f>IFERROR(VLOOKUP(C193,SRA!B:T,18,0),"")</f>
        <v>5224.3999999999996</v>
      </c>
      <c r="I193" s="12">
        <f>IFERROR(VLOOKUP(C193,SRA!B:T,19,0),"")</f>
        <v>0</v>
      </c>
      <c r="J193" s="37">
        <f>IFERROR(VLOOKUP(C193,FEVEREIRO!B:F,3,0),"0,00")</f>
        <v>6281.81</v>
      </c>
      <c r="K193" s="12">
        <f t="shared" si="4"/>
        <v>1445.3100000000004</v>
      </c>
      <c r="L193" s="37">
        <f>IFERROR(VLOOKUP(C193,FEVEREIRO!B:H,7,0),"0,00")</f>
        <v>4836.5</v>
      </c>
      <c r="M193" s="28" t="str">
        <f>IFERROR(VLOOKUP(C193,FÉRIAS!C:D,2,0),"")</f>
        <v/>
      </c>
      <c r="N193" s="23" t="str">
        <f>IFERROR(VLOOKUP(C193,Plan2!B:C,2,0),"")</f>
        <v/>
      </c>
    </row>
    <row r="194" spans="2:14" s="23" customFormat="1">
      <c r="B194" s="16">
        <f t="shared" si="5"/>
        <v>186</v>
      </c>
      <c r="C194" s="31">
        <v>2142</v>
      </c>
      <c r="D194" s="32" t="s">
        <v>111</v>
      </c>
      <c r="E194" s="16" t="str">
        <f>IFERROR(VLOOKUP(C194,SRA!B:T,8,0),"")</f>
        <v>CLT</v>
      </c>
      <c r="F194" s="22" t="s">
        <v>483</v>
      </c>
      <c r="G194" s="16" t="str">
        <f>IFERROR(VLOOKUP(C194,SRA!B:T,5,0),"")</f>
        <v>OP. PROD. IND. (D)</v>
      </c>
      <c r="H194" s="12">
        <f>IFERROR(VLOOKUP(C194,SRA!B:T,18,0),"")</f>
        <v>4974.07</v>
      </c>
      <c r="I194" s="12">
        <f>IFERROR(VLOOKUP(C194,SRA!B:T,19,0),"")</f>
        <v>0</v>
      </c>
      <c r="J194" s="37">
        <f>IFERROR(VLOOKUP(C194,FEVEREIRO!B:F,3,0),"0,00")</f>
        <v>5472.14</v>
      </c>
      <c r="K194" s="12">
        <f t="shared" si="4"/>
        <v>1122.29</v>
      </c>
      <c r="L194" s="37">
        <f>IFERROR(VLOOKUP(C194,FEVEREIRO!B:H,7,0),"0,00")</f>
        <v>4349.8500000000004</v>
      </c>
      <c r="M194" s="28" t="str">
        <f>IFERROR(VLOOKUP(C194,FÉRIAS!C:D,2,0),"")</f>
        <v/>
      </c>
      <c r="N194" s="23" t="str">
        <f>IFERROR(VLOOKUP(C194,Plan2!B:C,2,0),"")</f>
        <v/>
      </c>
    </row>
    <row r="195" spans="2:14" s="23" customFormat="1">
      <c r="B195" s="16">
        <f t="shared" si="5"/>
        <v>187</v>
      </c>
      <c r="C195" s="31">
        <v>2143</v>
      </c>
      <c r="D195" s="32" t="s">
        <v>112</v>
      </c>
      <c r="E195" s="16" t="str">
        <f>IFERROR(VLOOKUP(C195,SRA!B:T,8,0),"")</f>
        <v>CLT</v>
      </c>
      <c r="F195" s="22" t="s">
        <v>483</v>
      </c>
      <c r="G195" s="16" t="str">
        <f>IFERROR(VLOOKUP(C195,SRA!B:T,5,0),"")</f>
        <v>OP. DE PROD. IND.</v>
      </c>
      <c r="H195" s="12">
        <f>IFERROR(VLOOKUP(C195,SRA!B:T,18,0),"")</f>
        <v>1807.52</v>
      </c>
      <c r="I195" s="12">
        <f>IFERROR(VLOOKUP(C195,SRA!B:T,19,0),"")</f>
        <v>0</v>
      </c>
      <c r="J195" s="37">
        <f>IFERROR(VLOOKUP(C195,FEVEREIRO!B:F,3,0),"0,00")</f>
        <v>1807.52</v>
      </c>
      <c r="K195" s="12">
        <f t="shared" si="4"/>
        <v>359.34999999999991</v>
      </c>
      <c r="L195" s="37">
        <f>IFERROR(VLOOKUP(C195,FEVEREIRO!B:H,7,0),"0,00")</f>
        <v>1448.17</v>
      </c>
      <c r="M195" s="28" t="str">
        <f>IFERROR(VLOOKUP(C195,FÉRIAS!C:D,2,0),"")</f>
        <v/>
      </c>
      <c r="N195" s="23" t="str">
        <f>IFERROR(VLOOKUP(C195,Plan2!B:C,2,0),"")</f>
        <v/>
      </c>
    </row>
    <row r="196" spans="2:14" s="23" customFormat="1">
      <c r="B196" s="16">
        <f t="shared" si="5"/>
        <v>188</v>
      </c>
      <c r="C196" s="31">
        <v>2145</v>
      </c>
      <c r="D196" s="32" t="s">
        <v>113</v>
      </c>
      <c r="E196" s="16" t="str">
        <f>IFERROR(VLOOKUP(C196,SRA!B:T,8,0),"")</f>
        <v>CLT</v>
      </c>
      <c r="F196" s="22" t="s">
        <v>483</v>
      </c>
      <c r="G196" s="16" t="str">
        <f>IFERROR(VLOOKUP(C196,SRA!B:T,5,0),"")</f>
        <v>OP. DE PROD. IND.</v>
      </c>
      <c r="H196" s="12">
        <f>IFERROR(VLOOKUP(C196,SRA!B:T,18,0),"")</f>
        <v>3091.49</v>
      </c>
      <c r="I196" s="12">
        <f>IFERROR(VLOOKUP(C196,SRA!B:T,19,0),"")</f>
        <v>0</v>
      </c>
      <c r="J196" s="37">
        <f>IFERROR(VLOOKUP(C196,FEVEREIRO!B:F,3,0),"0,00")</f>
        <v>3091.49</v>
      </c>
      <c r="K196" s="12">
        <f t="shared" si="4"/>
        <v>1157.71</v>
      </c>
      <c r="L196" s="37">
        <f>IFERROR(VLOOKUP(C196,FEVEREIRO!B:H,7,0),"0,00")</f>
        <v>1933.7799999999997</v>
      </c>
      <c r="M196" s="28" t="str">
        <f>IFERROR(VLOOKUP(C196,FÉRIAS!C:D,2,0),"")</f>
        <v/>
      </c>
      <c r="N196" s="23" t="str">
        <f>IFERROR(VLOOKUP(C196,Plan2!B:C,2,0),"")</f>
        <v/>
      </c>
    </row>
    <row r="197" spans="2:14" s="23" customFormat="1">
      <c r="B197" s="16">
        <f t="shared" si="5"/>
        <v>189</v>
      </c>
      <c r="C197" s="31">
        <v>2146</v>
      </c>
      <c r="D197" s="32" t="s">
        <v>114</v>
      </c>
      <c r="E197" s="16" t="str">
        <f>IFERROR(VLOOKUP(C197,SRA!B:T,8,0),"")</f>
        <v>CLT</v>
      </c>
      <c r="F197" s="22" t="s">
        <v>483</v>
      </c>
      <c r="G197" s="16" t="str">
        <f>IFERROR(VLOOKUP(C197,SRA!B:T,5,0),"")</f>
        <v>OP. DE PROD. IND.</v>
      </c>
      <c r="H197" s="12">
        <f>IFERROR(VLOOKUP(C197,SRA!B:T,18,0),"")</f>
        <v>2670.52</v>
      </c>
      <c r="I197" s="12">
        <f>IFERROR(VLOOKUP(C197,SRA!B:T,19,0),"")</f>
        <v>0</v>
      </c>
      <c r="J197" s="37">
        <f>IFERROR(VLOOKUP(C197,FEVEREIRO!B:F,3,0),"0,00")</f>
        <v>3503.73</v>
      </c>
      <c r="K197" s="12">
        <f t="shared" si="4"/>
        <v>1365.6600000000003</v>
      </c>
      <c r="L197" s="37">
        <f>IFERROR(VLOOKUP(C197,FEVEREIRO!B:H,7,0),"0,00")</f>
        <v>2138.0699999999997</v>
      </c>
      <c r="M197" s="28" t="str">
        <f>IFERROR(VLOOKUP(C197,FÉRIAS!C:D,2,0),"")</f>
        <v/>
      </c>
      <c r="N197" s="23" t="str">
        <f>IFERROR(VLOOKUP(C197,Plan2!B:C,2,0),"")</f>
        <v/>
      </c>
    </row>
    <row r="198" spans="2:14" s="23" customFormat="1">
      <c r="B198" s="16">
        <f t="shared" si="5"/>
        <v>190</v>
      </c>
      <c r="C198" s="31">
        <v>2149</v>
      </c>
      <c r="D198" s="32" t="s">
        <v>115</v>
      </c>
      <c r="E198" s="16" t="str">
        <f>IFERROR(VLOOKUP(C198,SRA!B:T,8,0),"")</f>
        <v>CLT</v>
      </c>
      <c r="F198" s="22" t="s">
        <v>483</v>
      </c>
      <c r="G198" s="16" t="str">
        <f>IFERROR(VLOOKUP(C198,SRA!B:T,5,0),"")</f>
        <v>OP. DE PROD. IND.</v>
      </c>
      <c r="H198" s="12">
        <f>IFERROR(VLOOKUP(C198,SRA!B:T,18,0),"")</f>
        <v>2670.52</v>
      </c>
      <c r="I198" s="12">
        <f>IFERROR(VLOOKUP(C198,SRA!B:T,19,0),"")</f>
        <v>0</v>
      </c>
      <c r="J198" s="37">
        <f>IFERROR(VLOOKUP(C198,FEVEREIRO!B:F,3,0),"0,00")</f>
        <v>2946.47</v>
      </c>
      <c r="K198" s="12">
        <f t="shared" ref="K198:K259" si="6">J198-L198</f>
        <v>656.84999999999991</v>
      </c>
      <c r="L198" s="37">
        <f>IFERROR(VLOOKUP(C198,FEVEREIRO!B:H,7,0),"0,00")</f>
        <v>2289.62</v>
      </c>
      <c r="M198" s="28" t="str">
        <f>IFERROR(VLOOKUP(C198,FÉRIAS!C:D,2,0),"")</f>
        <v/>
      </c>
      <c r="N198" s="23" t="str">
        <f>IFERROR(VLOOKUP(C198,Plan2!B:C,2,0),"")</f>
        <v/>
      </c>
    </row>
    <row r="199" spans="2:14" s="23" customFormat="1">
      <c r="B199" s="16">
        <f t="shared" si="5"/>
        <v>191</v>
      </c>
      <c r="C199" s="31">
        <v>2151</v>
      </c>
      <c r="D199" s="32" t="s">
        <v>116</v>
      </c>
      <c r="E199" s="16" t="str">
        <f>IFERROR(VLOOKUP(C199,SRA!B:T,8,0),"")</f>
        <v>CLT</v>
      </c>
      <c r="F199" s="22" t="s">
        <v>483</v>
      </c>
      <c r="G199" s="16" t="str">
        <f>IFERROR(VLOOKUP(C199,SRA!B:T,5,0),"")</f>
        <v>OP. PROD. IND. (D)</v>
      </c>
      <c r="H199" s="12">
        <f>IFERROR(VLOOKUP(C199,SRA!B:T,18,0),"")</f>
        <v>2785.75</v>
      </c>
      <c r="I199" s="12">
        <f>IFERROR(VLOOKUP(C199,SRA!B:T,19,0),"")</f>
        <v>0</v>
      </c>
      <c r="J199" s="37">
        <f>IFERROR(VLOOKUP(C199,FEVEREIRO!B:F,3,0),"0,00")</f>
        <v>2785.75</v>
      </c>
      <c r="K199" s="12">
        <f t="shared" si="6"/>
        <v>498.52</v>
      </c>
      <c r="L199" s="37">
        <f>IFERROR(VLOOKUP(C199,FEVEREIRO!B:H,7,0),"0,00")</f>
        <v>2287.23</v>
      </c>
      <c r="M199" s="28" t="str">
        <f>IFERROR(VLOOKUP(C199,FÉRIAS!C:D,2,0),"")</f>
        <v/>
      </c>
      <c r="N199" s="23" t="str">
        <f>IFERROR(VLOOKUP(C199,Plan2!B:C,2,0),"")</f>
        <v/>
      </c>
    </row>
    <row r="200" spans="2:14" s="23" customFormat="1">
      <c r="B200" s="16">
        <f t="shared" si="5"/>
        <v>192</v>
      </c>
      <c r="C200" s="31">
        <v>2153</v>
      </c>
      <c r="D200" s="32" t="s">
        <v>117</v>
      </c>
      <c r="E200" s="16" t="str">
        <f>IFERROR(VLOOKUP(C200,SRA!B:T,8,0),"")</f>
        <v>CLT</v>
      </c>
      <c r="F200" s="22" t="s">
        <v>483</v>
      </c>
      <c r="G200" s="16" t="str">
        <f>IFERROR(VLOOKUP(C200,SRA!B:T,5,0),"")</f>
        <v>OP. DE PROD. IND.</v>
      </c>
      <c r="H200" s="12">
        <f>IFERROR(VLOOKUP(C200,SRA!B:T,18,0),"")</f>
        <v>3246.07</v>
      </c>
      <c r="I200" s="12">
        <f>IFERROR(VLOOKUP(C200,SRA!B:T,19,0),"")</f>
        <v>0</v>
      </c>
      <c r="J200" s="37">
        <f>IFERROR(VLOOKUP(C200,FEVEREIRO!B:F,3,0),"0,00")</f>
        <v>3246.07</v>
      </c>
      <c r="K200" s="12">
        <f t="shared" si="6"/>
        <v>1708.0800000000002</v>
      </c>
      <c r="L200" s="37">
        <f>IFERROR(VLOOKUP(C200,FEVEREIRO!B:H,7,0),"0,00")</f>
        <v>1537.99</v>
      </c>
      <c r="M200" s="28" t="str">
        <f>IFERROR(VLOOKUP(C200,FÉRIAS!C:D,2,0),"")</f>
        <v/>
      </c>
      <c r="N200" s="23" t="str">
        <f>IFERROR(VLOOKUP(C200,Plan2!B:C,2,0),"")</f>
        <v/>
      </c>
    </row>
    <row r="201" spans="2:14" s="23" customFormat="1">
      <c r="B201" s="16">
        <f t="shared" si="5"/>
        <v>193</v>
      </c>
      <c r="C201" s="31">
        <v>2156</v>
      </c>
      <c r="D201" s="32" t="s">
        <v>118</v>
      </c>
      <c r="E201" s="16" t="str">
        <f>IFERROR(VLOOKUP(C201,SRA!B:T,8,0),"")</f>
        <v>CLT</v>
      </c>
      <c r="F201" s="22" t="s">
        <v>483</v>
      </c>
      <c r="G201" s="16" t="str">
        <f>IFERROR(VLOOKUP(C201,SRA!B:T,5,0),"")</f>
        <v>TEC. EM ADM. E FIN.</v>
      </c>
      <c r="H201" s="12">
        <f>IFERROR(VLOOKUP(C201,SRA!B:T,18,0),"")</f>
        <v>3078.55</v>
      </c>
      <c r="I201" s="12">
        <f>IFERROR(VLOOKUP(C201,SRA!B:T,19,0),"")</f>
        <v>0</v>
      </c>
      <c r="J201" s="37">
        <f>IFERROR(VLOOKUP(C201,FEVEREIRO!B:F,3,0),"0,00")</f>
        <v>3078.55</v>
      </c>
      <c r="K201" s="12">
        <f t="shared" si="6"/>
        <v>1908.3400000000001</v>
      </c>
      <c r="L201" s="37">
        <f>IFERROR(VLOOKUP(C201,FEVEREIRO!B:H,7,0),"0,00")</f>
        <v>1170.21</v>
      </c>
      <c r="M201" s="28" t="str">
        <f>IFERROR(VLOOKUP(C201,FÉRIAS!C:D,2,0),"")</f>
        <v/>
      </c>
      <c r="N201" s="23" t="str">
        <f>IFERROR(VLOOKUP(C201,Plan2!B:C,2,0),"")</f>
        <v/>
      </c>
    </row>
    <row r="202" spans="2:14" s="23" customFormat="1">
      <c r="B202" s="16">
        <f t="shared" ref="B202:B265" si="7">B201+1</f>
        <v>194</v>
      </c>
      <c r="C202" s="31">
        <v>2159</v>
      </c>
      <c r="D202" s="32" t="s">
        <v>119</v>
      </c>
      <c r="E202" s="16" t="str">
        <f>IFERROR(VLOOKUP(C202,SRA!B:T,8,0),"")</f>
        <v>CLT</v>
      </c>
      <c r="F202" s="22" t="s">
        <v>483</v>
      </c>
      <c r="G202" s="16" t="str">
        <f>IFERROR(VLOOKUP(C202,SRA!B:T,5,0),"")</f>
        <v>TEC. EM ADM. E FIN.</v>
      </c>
      <c r="H202" s="12">
        <f>IFERROR(VLOOKUP(C202,SRA!B:T,18,0),"")</f>
        <v>5760.97</v>
      </c>
      <c r="I202" s="12">
        <f>IFERROR(VLOOKUP(C202,SRA!B:T,19,0),"")</f>
        <v>0</v>
      </c>
      <c r="J202" s="37">
        <f>IFERROR(VLOOKUP(C202,FEVEREIRO!B:F,3,0),"0,00")</f>
        <v>5760.96</v>
      </c>
      <c r="K202" s="12">
        <f t="shared" si="6"/>
        <v>1422.0100000000002</v>
      </c>
      <c r="L202" s="37">
        <f>IFERROR(VLOOKUP(C202,FEVEREIRO!B:H,7,0),"0,00")</f>
        <v>4338.95</v>
      </c>
      <c r="M202" s="28" t="str">
        <f>IFERROR(VLOOKUP(C202,FÉRIAS!C:D,2,0),"")</f>
        <v/>
      </c>
      <c r="N202" s="23" t="str">
        <f>IFERROR(VLOOKUP(C202,Plan2!B:C,2,0),"")</f>
        <v/>
      </c>
    </row>
    <row r="203" spans="2:14" s="23" customFormat="1">
      <c r="B203" s="16">
        <f t="shared" si="7"/>
        <v>195</v>
      </c>
      <c r="C203" s="31">
        <v>2161</v>
      </c>
      <c r="D203" s="32" t="s">
        <v>120</v>
      </c>
      <c r="E203" s="16" t="str">
        <f>IFERROR(VLOOKUP(C203,SRA!B:T,8,0),"")</f>
        <v>CLT</v>
      </c>
      <c r="F203" s="22" t="s">
        <v>483</v>
      </c>
      <c r="G203" s="16" t="str">
        <f>IFERROR(VLOOKUP(C203,SRA!B:T,5,0),"")</f>
        <v>OP. PROD. IND. (D)</v>
      </c>
      <c r="H203" s="12">
        <f>IFERROR(VLOOKUP(C203,SRA!B:T,18,0),"")</f>
        <v>4277.4399999999996</v>
      </c>
      <c r="I203" s="12">
        <f>IFERROR(VLOOKUP(C203,SRA!B:T,19,0),"")</f>
        <v>0</v>
      </c>
      <c r="J203" s="37">
        <f>IFERROR(VLOOKUP(C203,FEVEREIRO!B:F,3,0),"0,00")</f>
        <v>5489.96</v>
      </c>
      <c r="K203" s="12">
        <f t="shared" si="6"/>
        <v>3025.23</v>
      </c>
      <c r="L203" s="37">
        <f>IFERROR(VLOOKUP(C203,FEVEREIRO!B:H,7,0),"0,00")</f>
        <v>2464.73</v>
      </c>
      <c r="M203" s="28" t="str">
        <f>IFERROR(VLOOKUP(C203,FÉRIAS!C:D,2,0),"")</f>
        <v/>
      </c>
      <c r="N203" s="23" t="str">
        <f>IFERROR(VLOOKUP(C203,Plan2!B:C,2,0),"")</f>
        <v/>
      </c>
    </row>
    <row r="204" spans="2:14" s="23" customFormat="1">
      <c r="B204" s="16">
        <f t="shared" si="7"/>
        <v>196</v>
      </c>
      <c r="C204" s="31">
        <v>2181</v>
      </c>
      <c r="D204" s="32" t="s">
        <v>121</v>
      </c>
      <c r="E204" s="16" t="str">
        <f>IFERROR(VLOOKUP(C204,SRA!B:T,8,0),"")</f>
        <v>CLT</v>
      </c>
      <c r="F204" s="22" t="s">
        <v>483</v>
      </c>
      <c r="G204" s="16" t="str">
        <f>IFERROR(VLOOKUP(C204,SRA!B:T,5,0),"")</f>
        <v>FARMACEUTICO IND</v>
      </c>
      <c r="H204" s="12">
        <f>IFERROR(VLOOKUP(C204,SRA!B:T,18,0),"")</f>
        <v>10516.85</v>
      </c>
      <c r="I204" s="12">
        <f>IFERROR(VLOOKUP(C204,SRA!B:T,19,0),"")</f>
        <v>0</v>
      </c>
      <c r="J204" s="37">
        <f>IFERROR(VLOOKUP(C204,FEVEREIRO!B:F,3,0),"0,00")</f>
        <v>10516.85</v>
      </c>
      <c r="K204" s="12">
        <f t="shared" si="6"/>
        <v>4315.49</v>
      </c>
      <c r="L204" s="37">
        <f>IFERROR(VLOOKUP(C204,FEVEREIRO!B:H,7,0),"0,00")</f>
        <v>6201.3600000000006</v>
      </c>
      <c r="M204" s="28" t="str">
        <f>IFERROR(VLOOKUP(C204,FÉRIAS!C:D,2,0),"")</f>
        <v/>
      </c>
      <c r="N204" s="23" t="str">
        <f>IFERROR(VLOOKUP(C204,Plan2!B:C,2,0),"")</f>
        <v/>
      </c>
    </row>
    <row r="205" spans="2:14" s="23" customFormat="1">
      <c r="B205" s="16">
        <f t="shared" si="7"/>
        <v>197</v>
      </c>
      <c r="C205" s="31">
        <v>2330</v>
      </c>
      <c r="D205" s="32" t="s">
        <v>127</v>
      </c>
      <c r="E205" s="16" t="str">
        <f>IFERROR(VLOOKUP(C205,SRA!B:T,8,0),"")</f>
        <v>CLT</v>
      </c>
      <c r="F205" s="22" t="s">
        <v>483</v>
      </c>
      <c r="G205" s="16" t="str">
        <f>IFERROR(VLOOKUP(C205,SRA!B:T,5,0),"")</f>
        <v>ANALISTA INFORMATICA</v>
      </c>
      <c r="H205" s="12">
        <f>IFERROR(VLOOKUP(C205,SRA!B:T,18,0),"")</f>
        <v>4196.8</v>
      </c>
      <c r="I205" s="12">
        <f>IFERROR(VLOOKUP(C205,SRA!B:T,19,0),"")</f>
        <v>2312.9499999999998</v>
      </c>
      <c r="J205" s="37">
        <f>IFERROR(VLOOKUP(C205,FEVEREIRO!B:F,3,0),"0,00")</f>
        <v>6509.75</v>
      </c>
      <c r="K205" s="12">
        <f t="shared" si="6"/>
        <v>1484.1299999999992</v>
      </c>
      <c r="L205" s="37">
        <f>IFERROR(VLOOKUP(C205,FEVEREIRO!B:H,7,0),"0,00")</f>
        <v>5025.6200000000008</v>
      </c>
      <c r="M205" s="28" t="str">
        <f>IFERROR(VLOOKUP(C205,FÉRIAS!C:D,2,0),"")</f>
        <v/>
      </c>
      <c r="N205" s="23" t="str">
        <f>IFERROR(VLOOKUP(C205,Plan2!B:C,2,0),"")</f>
        <v/>
      </c>
    </row>
    <row r="206" spans="2:14" s="23" customFormat="1">
      <c r="B206" s="16">
        <f t="shared" si="7"/>
        <v>198</v>
      </c>
      <c r="C206" s="31">
        <v>2337</v>
      </c>
      <c r="D206" s="32" t="s">
        <v>128</v>
      </c>
      <c r="E206" s="16" t="str">
        <f>IFERROR(VLOOKUP(C206,SRA!B:T,8,0),"")</f>
        <v>CLT</v>
      </c>
      <c r="F206" s="22" t="s">
        <v>483</v>
      </c>
      <c r="G206" s="16" t="str">
        <f>IFERROR(VLOOKUP(C206,SRA!B:T,5,0),"")</f>
        <v>FARMACEUTICO IND</v>
      </c>
      <c r="H206" s="12">
        <f>IFERROR(VLOOKUP(C206,SRA!B:T,18,0),"")</f>
        <v>5191.91</v>
      </c>
      <c r="I206" s="12">
        <f>IFERROR(VLOOKUP(C206,SRA!B:T,19,0),"")</f>
        <v>0</v>
      </c>
      <c r="J206" s="37">
        <f>IFERROR(VLOOKUP(C206,FEVEREIRO!B:F,3,0),"0,00")</f>
        <v>5191.91</v>
      </c>
      <c r="K206" s="12">
        <f t="shared" si="6"/>
        <v>1499.8400000000001</v>
      </c>
      <c r="L206" s="37">
        <f>IFERROR(VLOOKUP(C206,FEVEREIRO!B:H,7,0),"0,00")</f>
        <v>3692.0699999999997</v>
      </c>
      <c r="M206" s="28" t="str">
        <f>IFERROR(VLOOKUP(C206,FÉRIAS!C:D,2,0),"")</f>
        <v/>
      </c>
      <c r="N206" s="23" t="str">
        <f>IFERROR(VLOOKUP(C206,Plan2!B:C,2,0),"")</f>
        <v/>
      </c>
    </row>
    <row r="207" spans="2:14" s="23" customFormat="1">
      <c r="B207" s="16">
        <f t="shared" si="7"/>
        <v>199</v>
      </c>
      <c r="C207" s="31">
        <v>2339</v>
      </c>
      <c r="D207" s="32" t="s">
        <v>129</v>
      </c>
      <c r="E207" s="16" t="str">
        <f>IFERROR(VLOOKUP(C207,SRA!B:T,8,0),"")</f>
        <v>CLT</v>
      </c>
      <c r="F207" s="22" t="s">
        <v>483</v>
      </c>
      <c r="G207" s="16" t="str">
        <f>IFERROR(VLOOKUP(C207,SRA!B:T,5,0),"")</f>
        <v>FARMACEUTICO IND</v>
      </c>
      <c r="H207" s="12">
        <f>IFERROR(VLOOKUP(C207,SRA!B:T,18,0),"")</f>
        <v>8594.1299999999992</v>
      </c>
      <c r="I207" s="12">
        <f>IFERROR(VLOOKUP(C207,SRA!B:T,19,0),"")</f>
        <v>0</v>
      </c>
      <c r="J207" s="37">
        <f>IFERROR(VLOOKUP(C207,FEVEREIRO!B:F,3,0),"0,00")</f>
        <v>8594.1299999999992</v>
      </c>
      <c r="K207" s="12">
        <f t="shared" si="6"/>
        <v>2608.6299999999992</v>
      </c>
      <c r="L207" s="37">
        <f>IFERROR(VLOOKUP(C207,FEVEREIRO!B:H,7,0),"0,00")</f>
        <v>5985.5</v>
      </c>
      <c r="M207" s="28" t="str">
        <f>IFERROR(VLOOKUP(C207,FÉRIAS!C:D,2,0),"")</f>
        <v/>
      </c>
      <c r="N207" s="23" t="str">
        <f>IFERROR(VLOOKUP(C207,Plan2!B:C,2,0),"")</f>
        <v/>
      </c>
    </row>
    <row r="208" spans="2:14" s="23" customFormat="1">
      <c r="B208" s="16">
        <f t="shared" si="7"/>
        <v>200</v>
      </c>
      <c r="C208" s="31">
        <v>2342</v>
      </c>
      <c r="D208" s="32" t="s">
        <v>130</v>
      </c>
      <c r="E208" s="16" t="str">
        <f>IFERROR(VLOOKUP(C208,SRA!B:T,8,0),"")</f>
        <v>CLT</v>
      </c>
      <c r="F208" s="22" t="s">
        <v>483</v>
      </c>
      <c r="G208" s="16" t="str">
        <f>IFERROR(VLOOKUP(C208,SRA!B:T,5,0),"")</f>
        <v>FARMACEUTICO IND</v>
      </c>
      <c r="H208" s="12">
        <f>IFERROR(VLOOKUP(C208,SRA!B:T,18,0),"")</f>
        <v>5191.91</v>
      </c>
      <c r="I208" s="12">
        <f>IFERROR(VLOOKUP(C208,SRA!B:T,19,0),"")</f>
        <v>2312.9499999999998</v>
      </c>
      <c r="J208" s="37">
        <f>IFERROR(VLOOKUP(C208,FEVEREIRO!B:F,3,0),"0,00")</f>
        <v>7551.13</v>
      </c>
      <c r="K208" s="12">
        <f t="shared" si="6"/>
        <v>3590.83</v>
      </c>
      <c r="L208" s="37">
        <f>IFERROR(VLOOKUP(C208,FEVEREIRO!B:H,7,0),"0,00")</f>
        <v>3960.3</v>
      </c>
      <c r="M208" s="28" t="str">
        <f>IFERROR(VLOOKUP(C208,FÉRIAS!C:D,2,0),"")</f>
        <v/>
      </c>
      <c r="N208" s="23" t="str">
        <f>IFERROR(VLOOKUP(C208,Plan2!B:C,2,0),"")</f>
        <v/>
      </c>
    </row>
    <row r="209" spans="2:14" s="23" customFormat="1">
      <c r="B209" s="16">
        <f t="shared" si="7"/>
        <v>201</v>
      </c>
      <c r="C209" s="31">
        <v>2344</v>
      </c>
      <c r="D209" s="32" t="s">
        <v>131</v>
      </c>
      <c r="E209" s="16" t="str">
        <f>IFERROR(VLOOKUP(C209,SRA!B:T,8,0),"")</f>
        <v>CLT</v>
      </c>
      <c r="F209" s="22" t="s">
        <v>483</v>
      </c>
      <c r="G209" s="16" t="str">
        <f>IFERROR(VLOOKUP(C209,SRA!B:T,5,0),"")</f>
        <v>ANALISTA QUALI IND</v>
      </c>
      <c r="H209" s="12">
        <f>IFERROR(VLOOKUP(C209,SRA!B:T,18,0),"")</f>
        <v>5191.91</v>
      </c>
      <c r="I209" s="12">
        <f>IFERROR(VLOOKUP(C209,SRA!B:T,19,0),"")</f>
        <v>2312.9499999999998</v>
      </c>
      <c r="J209" s="37">
        <f>IFERROR(VLOOKUP(C209,FEVEREIRO!B:F,3,0),"0,00")</f>
        <v>7504.86</v>
      </c>
      <c r="K209" s="12">
        <f t="shared" si="6"/>
        <v>1835.29</v>
      </c>
      <c r="L209" s="37">
        <f>IFERROR(VLOOKUP(C209,FEVEREIRO!B:H,7,0),"0,00")</f>
        <v>5669.57</v>
      </c>
      <c r="M209" s="28" t="str">
        <f>IFERROR(VLOOKUP(C209,FÉRIAS!C:D,2,0),"")</f>
        <v/>
      </c>
      <c r="N209" s="23" t="str">
        <f>IFERROR(VLOOKUP(C209,Plan2!B:C,2,0),"")</f>
        <v/>
      </c>
    </row>
    <row r="210" spans="2:14" s="23" customFormat="1">
      <c r="B210" s="16">
        <f t="shared" si="7"/>
        <v>202</v>
      </c>
      <c r="C210" s="31">
        <v>2351</v>
      </c>
      <c r="D210" s="32" t="s">
        <v>132</v>
      </c>
      <c r="E210" s="16" t="str">
        <f>IFERROR(VLOOKUP(C210,SRA!B:T,8,0),"")</f>
        <v>CLT</v>
      </c>
      <c r="F210" s="22" t="s">
        <v>483</v>
      </c>
      <c r="G210" s="16" t="str">
        <f>IFERROR(VLOOKUP(C210,SRA!B:T,5,0),"")</f>
        <v>OP. DE PROD. IND.</v>
      </c>
      <c r="H210" s="12">
        <f>IFERROR(VLOOKUP(C210,SRA!B:T,18,0),"")</f>
        <v>1487.05</v>
      </c>
      <c r="I210" s="12">
        <f>IFERROR(VLOOKUP(C210,SRA!B:T,19,0),"")</f>
        <v>0</v>
      </c>
      <c r="J210" s="37">
        <f>IFERROR(VLOOKUP(C210,FEVEREIRO!B:F,3,0),"0,00")</f>
        <v>1487.05</v>
      </c>
      <c r="K210" s="12">
        <f t="shared" si="6"/>
        <v>1075.9000000000001</v>
      </c>
      <c r="L210" s="37">
        <f>IFERROR(VLOOKUP(C210,FEVEREIRO!B:H,7,0),"0,00")</f>
        <v>411.15</v>
      </c>
      <c r="M210" s="28" t="str">
        <f>IFERROR(VLOOKUP(C210,FÉRIAS!C:D,2,0),"")</f>
        <v/>
      </c>
      <c r="N210" s="23" t="str">
        <f>IFERROR(VLOOKUP(C210,Plan2!B:C,2,0),"")</f>
        <v/>
      </c>
    </row>
    <row r="211" spans="2:14" s="23" customFormat="1">
      <c r="B211" s="16">
        <f t="shared" si="7"/>
        <v>203</v>
      </c>
      <c r="C211" s="31">
        <v>2363</v>
      </c>
      <c r="D211" s="32" t="s">
        <v>133</v>
      </c>
      <c r="E211" s="16" t="str">
        <f>IFERROR(VLOOKUP(C211,SRA!B:T,8,0),"")</f>
        <v>CLT</v>
      </c>
      <c r="F211" s="22" t="s">
        <v>483</v>
      </c>
      <c r="G211" s="16" t="str">
        <f>IFERROR(VLOOKUP(C211,SRA!B:T,5,0),"")</f>
        <v>OP. PROD. IND. (D)</v>
      </c>
      <c r="H211" s="12">
        <f>IFERROR(VLOOKUP(C211,SRA!B:T,18,0),"")</f>
        <v>1807.54</v>
      </c>
      <c r="I211" s="12">
        <f>IFERROR(VLOOKUP(C211,SRA!B:T,19,0),"")</f>
        <v>0</v>
      </c>
      <c r="J211" s="37">
        <f>IFERROR(VLOOKUP(C211,FEVEREIRO!B:F,3,0),"0,00")</f>
        <v>2507.8000000000002</v>
      </c>
      <c r="K211" s="12">
        <f t="shared" si="6"/>
        <v>1239.2200000000003</v>
      </c>
      <c r="L211" s="37">
        <f>IFERROR(VLOOKUP(C211,FEVEREIRO!B:H,7,0),"0,00")</f>
        <v>1268.58</v>
      </c>
      <c r="M211" s="28" t="str">
        <f>IFERROR(VLOOKUP(C211,FÉRIAS!C:D,2,0),"")</f>
        <v/>
      </c>
      <c r="N211" s="23" t="str">
        <f>IFERROR(VLOOKUP(C211,Plan2!B:C,2,0),"")</f>
        <v/>
      </c>
    </row>
    <row r="212" spans="2:14" s="23" customFormat="1">
      <c r="B212" s="16">
        <f t="shared" si="7"/>
        <v>204</v>
      </c>
      <c r="C212" s="31">
        <v>2367</v>
      </c>
      <c r="D212" s="32" t="s">
        <v>134</v>
      </c>
      <c r="E212" s="16" t="str">
        <f>IFERROR(VLOOKUP(C212,SRA!B:T,8,0),"")</f>
        <v>CLT</v>
      </c>
      <c r="F212" s="22" t="s">
        <v>483</v>
      </c>
      <c r="G212" s="16" t="str">
        <f>IFERROR(VLOOKUP(C212,SRA!B:T,5,0),"")</f>
        <v>TEC.EM QUALIDADE IND</v>
      </c>
      <c r="H212" s="12">
        <f>IFERROR(VLOOKUP(C212,SRA!B:T,18,0),"")</f>
        <v>1714.22</v>
      </c>
      <c r="I212" s="12">
        <f>IFERROR(VLOOKUP(C212,SRA!B:T,19,0),"")</f>
        <v>0</v>
      </c>
      <c r="J212" s="37">
        <f>IFERROR(VLOOKUP(C212,FEVEREIRO!B:F,3,0),"0,00")</f>
        <v>2439.14</v>
      </c>
      <c r="K212" s="12">
        <f t="shared" si="6"/>
        <v>1856.31</v>
      </c>
      <c r="L212" s="37">
        <f>IFERROR(VLOOKUP(C212,FEVEREIRO!B:H,7,0),"0,00")</f>
        <v>582.83000000000004</v>
      </c>
      <c r="M212" s="28" t="str">
        <f>IFERROR(VLOOKUP(C212,FÉRIAS!C:D,2,0),"")</f>
        <v/>
      </c>
      <c r="N212" s="23" t="str">
        <f>IFERROR(VLOOKUP(C212,Plan2!B:C,2,0),"")</f>
        <v/>
      </c>
    </row>
    <row r="213" spans="2:14" s="23" customFormat="1">
      <c r="B213" s="16">
        <f t="shared" si="7"/>
        <v>205</v>
      </c>
      <c r="C213" s="31">
        <v>2371</v>
      </c>
      <c r="D213" s="32" t="s">
        <v>135</v>
      </c>
      <c r="E213" s="16" t="str">
        <f>IFERROR(VLOOKUP(C213,SRA!B:T,8,0),"")</f>
        <v>CLT</v>
      </c>
      <c r="F213" s="22" t="s">
        <v>512</v>
      </c>
      <c r="G213" s="16" t="str">
        <f>IFERROR(VLOOKUP(C213,SRA!B:T,5,0),"")</f>
        <v>TEC EM SEG DO TRAB.</v>
      </c>
      <c r="H213" s="12">
        <f>IFERROR(VLOOKUP(C213,SRA!B:T,18,0),"")</f>
        <v>2187.86</v>
      </c>
      <c r="I213" s="12">
        <f>IFERROR(VLOOKUP(C213,SRA!B:T,19,0),"")</f>
        <v>0</v>
      </c>
      <c r="J213" s="37">
        <f>IFERROR(VLOOKUP(C213,FEVEREIRO!B:F,3,0),"0,00")</f>
        <v>1812.16</v>
      </c>
      <c r="K213" s="12">
        <f t="shared" si="6"/>
        <v>1812.16</v>
      </c>
      <c r="L213" s="37">
        <f>IFERROR(VLOOKUP(C213,FEVEREIRO!B:H,7,0),"0,00")</f>
        <v>0</v>
      </c>
      <c r="M213" s="28" t="str">
        <f>IFERROR(VLOOKUP(C213,FÉRIAS!C:D,2,0),"")</f>
        <v/>
      </c>
      <c r="N213" s="23" t="str">
        <f>IFERROR(VLOOKUP(C213,Plan2!B:C,2,0),"")</f>
        <v>SUZELLE TRAJANO BENTO</v>
      </c>
    </row>
    <row r="214" spans="2:14" s="23" customFormat="1">
      <c r="B214" s="16">
        <f t="shared" si="7"/>
        <v>206</v>
      </c>
      <c r="C214" s="31">
        <v>2382</v>
      </c>
      <c r="D214" s="32" t="s">
        <v>136</v>
      </c>
      <c r="E214" s="16" t="str">
        <f>IFERROR(VLOOKUP(C214,SRA!B:T,8,0),"")</f>
        <v>CLT</v>
      </c>
      <c r="F214" s="22" t="s">
        <v>483</v>
      </c>
      <c r="G214" s="16" t="str">
        <f>IFERROR(VLOOKUP(C214,SRA!B:T,5,0),"")</f>
        <v>FARMACEUTICO IND</v>
      </c>
      <c r="H214" s="12">
        <f>IFERROR(VLOOKUP(C214,SRA!B:T,18,0),"")</f>
        <v>5191.91</v>
      </c>
      <c r="I214" s="12">
        <f>IFERROR(VLOOKUP(C214,SRA!B:T,19,0),"")</f>
        <v>6657.79</v>
      </c>
      <c r="J214" s="37">
        <f>IFERROR(VLOOKUP(C214,FEVEREIRO!B:F,3,0),"0,00")</f>
        <v>11849.7</v>
      </c>
      <c r="K214" s="12">
        <f t="shared" si="6"/>
        <v>4017.8700000000008</v>
      </c>
      <c r="L214" s="37">
        <f>IFERROR(VLOOKUP(C214,FEVEREIRO!B:H,7,0),"0,00")</f>
        <v>7831.83</v>
      </c>
      <c r="M214" s="28" t="str">
        <f>IFERROR(VLOOKUP(C214,FÉRIAS!C:D,2,0),"")</f>
        <v/>
      </c>
      <c r="N214" s="23" t="str">
        <f>IFERROR(VLOOKUP(C214,Plan2!B:C,2,0),"")</f>
        <v/>
      </c>
    </row>
    <row r="215" spans="2:14" s="23" customFormat="1">
      <c r="B215" s="16">
        <f t="shared" si="7"/>
        <v>207</v>
      </c>
      <c r="C215" s="31">
        <v>2384</v>
      </c>
      <c r="D215" s="32" t="s">
        <v>137</v>
      </c>
      <c r="E215" s="16" t="str">
        <f>IFERROR(VLOOKUP(C215,SRA!B:T,8,0),"")</f>
        <v>CLT</v>
      </c>
      <c r="F215" s="22" t="s">
        <v>483</v>
      </c>
      <c r="G215" s="16" t="str">
        <f>IFERROR(VLOOKUP(C215,SRA!B:T,5,0),"")</f>
        <v>TEC.EM QUALIDADE IND</v>
      </c>
      <c r="H215" s="12">
        <f>IFERROR(VLOOKUP(C215,SRA!B:T,18,0),"")</f>
        <v>1714.22</v>
      </c>
      <c r="I215" s="12">
        <f>IFERROR(VLOOKUP(C215,SRA!B:T,19,0),"")</f>
        <v>0</v>
      </c>
      <c r="J215" s="37">
        <f>IFERROR(VLOOKUP(C215,FEVEREIRO!B:F,3,0),"0,00")</f>
        <v>2104.13</v>
      </c>
      <c r="K215" s="12">
        <f t="shared" si="6"/>
        <v>234.76000000000022</v>
      </c>
      <c r="L215" s="37">
        <f>IFERROR(VLOOKUP(C215,FEVEREIRO!B:H,7,0),"0,00")</f>
        <v>1869.37</v>
      </c>
      <c r="M215" s="28" t="str">
        <f>IFERROR(VLOOKUP(C215,FÉRIAS!C:D,2,0),"")</f>
        <v/>
      </c>
      <c r="N215" s="23" t="str">
        <f>IFERROR(VLOOKUP(C215,Plan2!B:C,2,0),"")</f>
        <v/>
      </c>
    </row>
    <row r="216" spans="2:14" s="23" customFormat="1">
      <c r="B216" s="16">
        <f t="shared" si="7"/>
        <v>208</v>
      </c>
      <c r="C216" s="31">
        <v>2392</v>
      </c>
      <c r="D216" s="32" t="s">
        <v>138</v>
      </c>
      <c r="E216" s="16" t="str">
        <f>IFERROR(VLOOKUP(C216,SRA!B:T,8,0),"")</f>
        <v>CLT</v>
      </c>
      <c r="F216" s="22" t="s">
        <v>483</v>
      </c>
      <c r="G216" s="16" t="str">
        <f>IFERROR(VLOOKUP(C216,SRA!B:T,5,0),"")</f>
        <v>TEC UTI TRA EFLUENTE</v>
      </c>
      <c r="H216" s="12">
        <f>IFERROR(VLOOKUP(C216,SRA!B:T,18,0),"")</f>
        <v>1714.22</v>
      </c>
      <c r="I216" s="12">
        <f>IFERROR(VLOOKUP(C216,SRA!B:T,19,0),"")</f>
        <v>2312.9499999999998</v>
      </c>
      <c r="J216" s="37">
        <f>IFERROR(VLOOKUP(C216,FEVEREIRO!B:F,3,0),"0,00")</f>
        <v>4027.17</v>
      </c>
      <c r="K216" s="12">
        <f t="shared" si="6"/>
        <v>1689.69</v>
      </c>
      <c r="L216" s="37">
        <f>IFERROR(VLOOKUP(C216,FEVEREIRO!B:H,7,0),"0,00")</f>
        <v>2337.48</v>
      </c>
      <c r="M216" s="28" t="str">
        <f>IFERROR(VLOOKUP(C216,FÉRIAS!C:D,2,0),"")</f>
        <v/>
      </c>
      <c r="N216" s="23" t="str">
        <f>IFERROR(VLOOKUP(C216,Plan2!B:C,2,0),"")</f>
        <v/>
      </c>
    </row>
    <row r="217" spans="2:14" s="23" customFormat="1">
      <c r="B217" s="16">
        <f t="shared" si="7"/>
        <v>209</v>
      </c>
      <c r="C217" s="22">
        <v>2406</v>
      </c>
      <c r="D217" s="32" t="s">
        <v>139</v>
      </c>
      <c r="E217" s="16" t="str">
        <f>IFERROR(VLOOKUP(C217,SRA!B:T,8,0),"")</f>
        <v>CLT</v>
      </c>
      <c r="F217" s="22" t="s">
        <v>483</v>
      </c>
      <c r="G217" s="16" t="str">
        <f>IFERROR(VLOOKUP(C217,SRA!B:T,5,0),"")</f>
        <v>OP. DE PROD. IND.</v>
      </c>
      <c r="H217" s="12">
        <f>IFERROR(VLOOKUP(C217,SRA!B:T,18,0),"")</f>
        <v>1348.79</v>
      </c>
      <c r="I217" s="12">
        <f>IFERROR(VLOOKUP(C217,SRA!B:T,19,0),"")</f>
        <v>0</v>
      </c>
      <c r="J217" s="37">
        <f>IFERROR(VLOOKUP(C217,FEVEREIRO!B:F,3,0),"0,00")</f>
        <v>1709.99</v>
      </c>
      <c r="K217" s="12">
        <f t="shared" si="6"/>
        <v>714.06</v>
      </c>
      <c r="L217" s="37">
        <f>IFERROR(VLOOKUP(C217,FEVEREIRO!B:H,7,0),"0,00")</f>
        <v>995.93000000000006</v>
      </c>
      <c r="M217" s="28" t="str">
        <f>IFERROR(VLOOKUP(C217,FÉRIAS!C:D,2,0),"")</f>
        <v/>
      </c>
      <c r="N217" s="23" t="str">
        <f>IFERROR(VLOOKUP(C217,Plan2!B:C,2,0),"")</f>
        <v/>
      </c>
    </row>
    <row r="218" spans="2:14" s="23" customFormat="1">
      <c r="B218" s="16">
        <f t="shared" si="7"/>
        <v>210</v>
      </c>
      <c r="C218" s="31">
        <v>2414</v>
      </c>
      <c r="D218" s="32" t="s">
        <v>140</v>
      </c>
      <c r="E218" s="16" t="str">
        <f>IFERROR(VLOOKUP(C218,SRA!B:T,8,0),"")</f>
        <v>CLT</v>
      </c>
      <c r="F218" s="22" t="s">
        <v>605</v>
      </c>
      <c r="G218" s="16" t="str">
        <f>IFERROR(VLOOKUP(C218,SRA!B:T,5,0),"")</f>
        <v>OP. DE PROD. IND.</v>
      </c>
      <c r="H218" s="12">
        <f>IFERROR(VLOOKUP(C218,SRA!B:T,18,0),"")</f>
        <v>1223.3900000000001</v>
      </c>
      <c r="I218" s="12">
        <f>IFERROR(VLOOKUP(C218,SRA!B:T,19,0),"")</f>
        <v>0</v>
      </c>
      <c r="J218" s="37">
        <v>1949.87</v>
      </c>
      <c r="K218" s="12">
        <f t="shared" si="6"/>
        <v>384.64999999999986</v>
      </c>
      <c r="L218" s="37">
        <v>1565.22</v>
      </c>
      <c r="M218" s="28" t="str">
        <f>IFERROR(VLOOKUP(C218,FÉRIAS!C:D,2,0),"")</f>
        <v/>
      </c>
      <c r="N218" s="23" t="str">
        <f>IFERROR(VLOOKUP(C218,Plan2!B:C,2,0),"")</f>
        <v/>
      </c>
    </row>
    <row r="219" spans="2:14" s="23" customFormat="1">
      <c r="B219" s="16">
        <f t="shared" si="7"/>
        <v>211</v>
      </c>
      <c r="C219" s="31">
        <v>2415</v>
      </c>
      <c r="D219" s="32" t="s">
        <v>141</v>
      </c>
      <c r="E219" s="16" t="str">
        <f>IFERROR(VLOOKUP(C219,SRA!B:T,8,0),"")</f>
        <v>CLT</v>
      </c>
      <c r="F219" s="22" t="s">
        <v>483</v>
      </c>
      <c r="G219" s="16" t="str">
        <f>IFERROR(VLOOKUP(C219,SRA!B:T,5,0),"")</f>
        <v>FARMACEUTICO IND</v>
      </c>
      <c r="H219" s="12">
        <f>IFERROR(VLOOKUP(C219,SRA!B:T,18,0),"")</f>
        <v>5191.91</v>
      </c>
      <c r="I219" s="12">
        <f>IFERROR(VLOOKUP(C219,SRA!B:T,19,0),"")</f>
        <v>6657.79</v>
      </c>
      <c r="J219" s="37">
        <f>IFERROR(VLOOKUP(C219,FEVEREIRO!B:F,3,0),"0,00")</f>
        <v>11889.25</v>
      </c>
      <c r="K219" s="12">
        <f t="shared" si="6"/>
        <v>3041.26</v>
      </c>
      <c r="L219" s="37">
        <f>IFERROR(VLOOKUP(C219,FEVEREIRO!B:H,7,0),"0,00")</f>
        <v>8847.99</v>
      </c>
      <c r="M219" s="28" t="str">
        <f>IFERROR(VLOOKUP(C219,FÉRIAS!C:D,2,0),"")</f>
        <v/>
      </c>
      <c r="N219" s="23" t="str">
        <f>IFERROR(VLOOKUP(C219,Plan2!B:C,2,0),"")</f>
        <v/>
      </c>
    </row>
    <row r="220" spans="2:14" s="23" customFormat="1">
      <c r="B220" s="16">
        <f t="shared" si="7"/>
        <v>212</v>
      </c>
      <c r="C220" s="31">
        <v>2417</v>
      </c>
      <c r="D220" s="32" t="s">
        <v>142</v>
      </c>
      <c r="E220" s="16" t="str">
        <f>IFERROR(VLOOKUP(C220,SRA!B:T,8,0),"")</f>
        <v>CLT</v>
      </c>
      <c r="F220" s="22" t="s">
        <v>483</v>
      </c>
      <c r="G220" s="16" t="str">
        <f>IFERROR(VLOOKUP(C220,SRA!B:T,5,0),"")</f>
        <v>OP. DE PROD. IND.</v>
      </c>
      <c r="H220" s="12">
        <f>IFERROR(VLOOKUP(C220,SRA!B:T,18,0),"")</f>
        <v>1487.05</v>
      </c>
      <c r="I220" s="12">
        <f>IFERROR(VLOOKUP(C220,SRA!B:T,19,0),"")</f>
        <v>0</v>
      </c>
      <c r="J220" s="37">
        <f>IFERROR(VLOOKUP(C220,FEVEREIRO!B:F,3,0),"0,00")</f>
        <v>1487.05</v>
      </c>
      <c r="K220" s="12">
        <f t="shared" si="6"/>
        <v>518.62999999999988</v>
      </c>
      <c r="L220" s="37">
        <f>IFERROR(VLOOKUP(C220,FEVEREIRO!B:H,7,0),"0,00")</f>
        <v>968.42000000000007</v>
      </c>
      <c r="M220" s="28" t="str">
        <f>IFERROR(VLOOKUP(C220,FÉRIAS!C:D,2,0),"")</f>
        <v/>
      </c>
      <c r="N220" s="23" t="str">
        <f>IFERROR(VLOOKUP(C220,Plan2!B:C,2,0),"")</f>
        <v/>
      </c>
    </row>
    <row r="221" spans="2:14" s="23" customFormat="1">
      <c r="B221" s="16">
        <f t="shared" si="7"/>
        <v>213</v>
      </c>
      <c r="C221" s="31">
        <v>2420</v>
      </c>
      <c r="D221" s="32" t="s">
        <v>143</v>
      </c>
      <c r="E221" s="16" t="str">
        <f>IFERROR(VLOOKUP(C221,SRA!B:T,8,0),"")</f>
        <v>CLT</v>
      </c>
      <c r="F221" s="22" t="s">
        <v>483</v>
      </c>
      <c r="G221" s="16" t="str">
        <f>IFERROR(VLOOKUP(C221,SRA!B:T,5,0),"")</f>
        <v>FARMACEUTICO IND</v>
      </c>
      <c r="H221" s="12">
        <f>IFERROR(VLOOKUP(C221,SRA!B:T,18,0),"")</f>
        <v>5191.91</v>
      </c>
      <c r="I221" s="12">
        <f>IFERROR(VLOOKUP(C221,SRA!B:T,19,0),"")</f>
        <v>6657.79</v>
      </c>
      <c r="J221" s="37">
        <f>IFERROR(VLOOKUP(C221,FEVEREIRO!B:F,3,0),"0,00")</f>
        <v>12151.08</v>
      </c>
      <c r="K221" s="12">
        <f t="shared" si="6"/>
        <v>3009.01</v>
      </c>
      <c r="L221" s="37">
        <f>IFERROR(VLOOKUP(C221,FEVEREIRO!B:H,7,0),"0,00")</f>
        <v>9142.07</v>
      </c>
      <c r="M221" s="28" t="str">
        <f>IFERROR(VLOOKUP(C221,FÉRIAS!C:D,2,0),"")</f>
        <v/>
      </c>
      <c r="N221" s="23" t="str">
        <f>IFERROR(VLOOKUP(C221,Plan2!B:C,2,0),"")</f>
        <v/>
      </c>
    </row>
    <row r="222" spans="2:14" s="23" customFormat="1">
      <c r="B222" s="16">
        <f t="shared" si="7"/>
        <v>214</v>
      </c>
      <c r="C222" s="31">
        <v>2421</v>
      </c>
      <c r="D222" s="32" t="s">
        <v>144</v>
      </c>
      <c r="E222" s="16" t="str">
        <f>IFERROR(VLOOKUP(C222,SRA!B:T,8,0),"")</f>
        <v>CLT</v>
      </c>
      <c r="F222" s="22" t="s">
        <v>483</v>
      </c>
      <c r="G222" s="16" t="str">
        <f>IFERROR(VLOOKUP(C222,SRA!B:T,5,0),"")</f>
        <v>ANALISTA EM RH</v>
      </c>
      <c r="H222" s="12">
        <f>IFERROR(VLOOKUP(C222,SRA!B:T,18,0),"")</f>
        <v>3288.3</v>
      </c>
      <c r="I222" s="12">
        <f>IFERROR(VLOOKUP(C222,SRA!B:T,19,0),"")</f>
        <v>2312.9499999999998</v>
      </c>
      <c r="J222" s="37">
        <f>IFERROR(VLOOKUP(C222,FEVEREIRO!B:F,3,0),"0,00")</f>
        <v>5601.25</v>
      </c>
      <c r="K222" s="12">
        <f t="shared" si="6"/>
        <v>1783.7600000000002</v>
      </c>
      <c r="L222" s="37">
        <f>IFERROR(VLOOKUP(C222,FEVEREIRO!B:H,7,0),"0,00")</f>
        <v>3817.49</v>
      </c>
      <c r="M222" s="28" t="str">
        <f>IFERROR(VLOOKUP(C222,FÉRIAS!C:D,2,0),"")</f>
        <v/>
      </c>
      <c r="N222" s="23" t="str">
        <f>IFERROR(VLOOKUP(C222,Plan2!B:C,2,0),"")</f>
        <v/>
      </c>
    </row>
    <row r="223" spans="2:14" s="23" customFormat="1">
      <c r="B223" s="16">
        <f t="shared" si="7"/>
        <v>215</v>
      </c>
      <c r="C223" s="31">
        <v>2437</v>
      </c>
      <c r="D223" s="32" t="s">
        <v>145</v>
      </c>
      <c r="E223" s="16" t="str">
        <f>IFERROR(VLOOKUP(C223,SRA!B:T,8,0),"")</f>
        <v>CLT</v>
      </c>
      <c r="F223" s="22" t="s">
        <v>483</v>
      </c>
      <c r="G223" s="16" t="str">
        <f>IFERROR(VLOOKUP(C223,SRA!B:T,5,0),"")</f>
        <v>TEC.EM QUALIDADE IND</v>
      </c>
      <c r="H223" s="12">
        <f>IFERROR(VLOOKUP(C223,SRA!B:T,18,0),"")</f>
        <v>1714.22</v>
      </c>
      <c r="I223" s="12">
        <f>IFERROR(VLOOKUP(C223,SRA!B:T,19,0),"")</f>
        <v>0</v>
      </c>
      <c r="J223" s="37">
        <f>IFERROR(VLOOKUP(C223,FEVEREIRO!B:F,3,0),"0,00")</f>
        <v>1714.22</v>
      </c>
      <c r="K223" s="12">
        <f t="shared" si="6"/>
        <v>407.77</v>
      </c>
      <c r="L223" s="37">
        <f>IFERROR(VLOOKUP(C223,FEVEREIRO!B:H,7,0),"0,00")</f>
        <v>1306.45</v>
      </c>
      <c r="M223" s="28" t="str">
        <f>IFERROR(VLOOKUP(C223,FÉRIAS!C:D,2,0),"")</f>
        <v/>
      </c>
      <c r="N223" s="23" t="str">
        <f>IFERROR(VLOOKUP(C223,Plan2!B:C,2,0),"")</f>
        <v/>
      </c>
    </row>
    <row r="224" spans="2:14" s="23" customFormat="1">
      <c r="B224" s="16">
        <f t="shared" si="7"/>
        <v>216</v>
      </c>
      <c r="C224" s="31">
        <v>2440</v>
      </c>
      <c r="D224" s="32" t="s">
        <v>146</v>
      </c>
      <c r="E224" s="16" t="str">
        <f>IFERROR(VLOOKUP(C224,SRA!B:T,8,0),"")</f>
        <v>CLT</v>
      </c>
      <c r="F224" s="22" t="s">
        <v>483</v>
      </c>
      <c r="G224" s="16" t="str">
        <f>IFERROR(VLOOKUP(C224,SRA!B:T,5,0),"")</f>
        <v>OP. DE PROD. IND.</v>
      </c>
      <c r="H224" s="12">
        <f>IFERROR(VLOOKUP(C224,SRA!B:T,18,0),"")</f>
        <v>1807.54</v>
      </c>
      <c r="I224" s="12">
        <f>IFERROR(VLOOKUP(C224,SRA!B:T,19,0),"")</f>
        <v>1284.97</v>
      </c>
      <c r="J224" s="37">
        <f>IFERROR(VLOOKUP(C224,FEVEREIRO!B:F,3,0),"0,00")</f>
        <v>3911.82</v>
      </c>
      <c r="K224" s="12">
        <f t="shared" si="6"/>
        <v>1139.8800000000001</v>
      </c>
      <c r="L224" s="37">
        <f>IFERROR(VLOOKUP(C224,FEVEREIRO!B:H,7,0),"0,00")</f>
        <v>2771.94</v>
      </c>
      <c r="M224" s="28" t="str">
        <f>IFERROR(VLOOKUP(C224,FÉRIAS!C:D,2,0),"")</f>
        <v/>
      </c>
      <c r="N224" s="23" t="str">
        <f>IFERROR(VLOOKUP(C224,Plan2!B:C,2,0),"")</f>
        <v/>
      </c>
    </row>
    <row r="225" spans="2:14" s="23" customFormat="1">
      <c r="B225" s="16">
        <f t="shared" si="7"/>
        <v>217</v>
      </c>
      <c r="C225" s="31">
        <v>2443</v>
      </c>
      <c r="D225" s="32" t="s">
        <v>518</v>
      </c>
      <c r="E225" s="16" t="str">
        <f>IFERROR(VLOOKUP(C225,SRA!B:T,8,0),"")</f>
        <v>CLT</v>
      </c>
      <c r="F225" s="22" t="s">
        <v>483</v>
      </c>
      <c r="G225" s="16" t="str">
        <f>IFERROR(VLOOKUP(C225,SRA!B:T,5,0),"")</f>
        <v>OP. DE PROD. IND.</v>
      </c>
      <c r="H225" s="12">
        <f>IFERROR(VLOOKUP(C225,SRA!B:T,18,0),"")</f>
        <v>1487.05</v>
      </c>
      <c r="I225" s="12">
        <f>IFERROR(VLOOKUP(C225,SRA!B:T,19,0),"")</f>
        <v>0</v>
      </c>
      <c r="J225" s="37">
        <f>IFERROR(VLOOKUP(C225,FEVEREIRO!B:F,3,0),"0,00")</f>
        <v>1848.25</v>
      </c>
      <c r="K225" s="12">
        <f t="shared" si="6"/>
        <v>434.42999999999984</v>
      </c>
      <c r="L225" s="37">
        <f>IFERROR(VLOOKUP(C225,FEVEREIRO!B:H,7,0),"0,00")</f>
        <v>1413.8200000000002</v>
      </c>
      <c r="M225" s="28" t="str">
        <f>IFERROR(VLOOKUP(C225,FÉRIAS!C:D,2,0),"")</f>
        <v/>
      </c>
      <c r="N225" s="23" t="str">
        <f>IFERROR(VLOOKUP(C225,Plan2!B:C,2,0),"")</f>
        <v/>
      </c>
    </row>
    <row r="226" spans="2:14" s="23" customFormat="1">
      <c r="B226" s="16">
        <f t="shared" si="7"/>
        <v>218</v>
      </c>
      <c r="C226" s="31">
        <v>2448</v>
      </c>
      <c r="D226" s="32" t="s">
        <v>147</v>
      </c>
      <c r="E226" s="16" t="str">
        <f>IFERROR(VLOOKUP(C226,SRA!B:T,8,0),"")</f>
        <v>CLT</v>
      </c>
      <c r="F226" s="22" t="s">
        <v>483</v>
      </c>
      <c r="G226" s="16" t="str">
        <f>IFERROR(VLOOKUP(C226,SRA!B:T,5,0),"")</f>
        <v>OP. DE PROD. IND.</v>
      </c>
      <c r="H226" s="12">
        <f>IFERROR(VLOOKUP(C226,SRA!B:T,18,0),"")</f>
        <v>1487.05</v>
      </c>
      <c r="I226" s="12">
        <f>IFERROR(VLOOKUP(C226,SRA!B:T,19,0),"")</f>
        <v>1284.97</v>
      </c>
      <c r="J226" s="37">
        <f>IFERROR(VLOOKUP(C226,FEVEREIRO!B:F,3,0),"0,00")</f>
        <v>3578.86</v>
      </c>
      <c r="K226" s="12">
        <f t="shared" si="6"/>
        <v>1267.7800000000002</v>
      </c>
      <c r="L226" s="37">
        <f>IFERROR(VLOOKUP(C226,FEVEREIRO!B:H,7,0),"0,00")</f>
        <v>2311.08</v>
      </c>
      <c r="M226" s="28" t="str">
        <f>IFERROR(VLOOKUP(C226,FÉRIAS!C:D,2,0),"")</f>
        <v/>
      </c>
      <c r="N226" s="23" t="str">
        <f>IFERROR(VLOOKUP(C226,Plan2!B:C,2,0),"")</f>
        <v/>
      </c>
    </row>
    <row r="227" spans="2:14" s="23" customFormat="1">
      <c r="B227" s="16">
        <f t="shared" si="7"/>
        <v>219</v>
      </c>
      <c r="C227" s="31">
        <v>2451</v>
      </c>
      <c r="D227" s="32" t="s">
        <v>148</v>
      </c>
      <c r="E227" s="16" t="str">
        <f>IFERROR(VLOOKUP(C227,SRA!B:T,8,0),"")</f>
        <v>CLT</v>
      </c>
      <c r="F227" s="22" t="s">
        <v>483</v>
      </c>
      <c r="G227" s="16" t="str">
        <f>IFERROR(VLOOKUP(C227,SRA!B:T,5,0),"")</f>
        <v>OP. DE PROD. IND.</v>
      </c>
      <c r="H227" s="12">
        <f>IFERROR(VLOOKUP(C227,SRA!B:T,18,0),"")</f>
        <v>1487.05</v>
      </c>
      <c r="I227" s="12">
        <f>IFERROR(VLOOKUP(C227,SRA!B:T,19,0),"")</f>
        <v>0</v>
      </c>
      <c r="J227" s="37">
        <f>IFERROR(VLOOKUP(C227,FEVEREIRO!B:F,3,0),"0,00")</f>
        <v>1865.88</v>
      </c>
      <c r="K227" s="12">
        <f t="shared" si="6"/>
        <v>210.66000000000008</v>
      </c>
      <c r="L227" s="37">
        <f>IFERROR(VLOOKUP(C227,FEVEREIRO!B:H,7,0),"0,00")</f>
        <v>1655.22</v>
      </c>
      <c r="M227" s="28" t="str">
        <f>IFERROR(VLOOKUP(C227,FÉRIAS!C:D,2,0),"")</f>
        <v/>
      </c>
      <c r="N227" s="23" t="str">
        <f>IFERROR(VLOOKUP(C227,Plan2!B:C,2,0),"")</f>
        <v/>
      </c>
    </row>
    <row r="228" spans="2:14" s="23" customFormat="1">
      <c r="B228" s="16">
        <f t="shared" si="7"/>
        <v>220</v>
      </c>
      <c r="C228" s="31">
        <v>2460</v>
      </c>
      <c r="D228" s="32" t="s">
        <v>149</v>
      </c>
      <c r="E228" s="16" t="str">
        <f>IFERROR(VLOOKUP(C228,SRA!B:T,8,0),"")</f>
        <v>CLT</v>
      </c>
      <c r="F228" s="22" t="s">
        <v>483</v>
      </c>
      <c r="G228" s="16" t="str">
        <f>IFERROR(VLOOKUP(C228,SRA!B:T,5,0),"")</f>
        <v>OP. DE PROD. IND.</v>
      </c>
      <c r="H228" s="12">
        <f>IFERROR(VLOOKUP(C228,SRA!B:T,18,0),"")</f>
        <v>1487.05</v>
      </c>
      <c r="I228" s="12">
        <f>IFERROR(VLOOKUP(C228,SRA!B:T,19,0),"")</f>
        <v>0</v>
      </c>
      <c r="J228" s="37">
        <f>IFERROR(VLOOKUP(C228,FEVEREIRO!B:F,3,0),"0,00")</f>
        <v>1908.19</v>
      </c>
      <c r="K228" s="12">
        <f t="shared" si="6"/>
        <v>564.47</v>
      </c>
      <c r="L228" s="37">
        <f>IFERROR(VLOOKUP(C228,FEVEREIRO!B:H,7,0),"0,00")</f>
        <v>1343.72</v>
      </c>
      <c r="M228" s="28" t="str">
        <f>IFERROR(VLOOKUP(C228,FÉRIAS!C:D,2,0),"")</f>
        <v/>
      </c>
      <c r="N228" s="23" t="str">
        <f>IFERROR(VLOOKUP(C228,Plan2!B:C,2,0),"")</f>
        <v/>
      </c>
    </row>
    <row r="229" spans="2:14" s="23" customFormat="1">
      <c r="B229" s="16">
        <f t="shared" si="7"/>
        <v>221</v>
      </c>
      <c r="C229" s="31">
        <v>2468</v>
      </c>
      <c r="D229" s="32" t="s">
        <v>150</v>
      </c>
      <c r="E229" s="16" t="str">
        <f>IFERROR(VLOOKUP(C229,SRA!B:T,8,0),"")</f>
        <v>CLT</v>
      </c>
      <c r="F229" s="22" t="s">
        <v>483</v>
      </c>
      <c r="G229" s="16" t="str">
        <f>IFERROR(VLOOKUP(C229,SRA!B:T,5,0),"")</f>
        <v>TEC. EM ADM. E FIN.</v>
      </c>
      <c r="H229" s="12">
        <f>IFERROR(VLOOKUP(C229,SRA!B:T,18,0),"")</f>
        <v>1799.95</v>
      </c>
      <c r="I229" s="12">
        <f>IFERROR(VLOOKUP(C229,SRA!B:T,19,0),"")</f>
        <v>5792.95</v>
      </c>
      <c r="J229" s="37">
        <f>IFERROR(VLOOKUP(C229,FEVEREIRO!B:F,3,0),"0,00")</f>
        <v>15487.18</v>
      </c>
      <c r="K229" s="12">
        <f t="shared" si="6"/>
        <v>3740.42</v>
      </c>
      <c r="L229" s="37">
        <f>IFERROR(VLOOKUP(C229,FEVEREIRO!B:H,7,0),"0,00")</f>
        <v>11746.76</v>
      </c>
      <c r="M229" s="28" t="str">
        <f>IFERROR(VLOOKUP(C229,FÉRIAS!C:D,2,0),"")</f>
        <v/>
      </c>
      <c r="N229" s="23" t="str">
        <f>IFERROR(VLOOKUP(C229,Plan2!B:C,2,0),"")</f>
        <v/>
      </c>
    </row>
    <row r="230" spans="2:14" s="23" customFormat="1">
      <c r="B230" s="16">
        <f t="shared" si="7"/>
        <v>222</v>
      </c>
      <c r="C230" s="31">
        <v>2474</v>
      </c>
      <c r="D230" s="32" t="s">
        <v>151</v>
      </c>
      <c r="E230" s="16" t="str">
        <f>IFERROR(VLOOKUP(C230,SRA!B:T,8,0),"")</f>
        <v>CLT</v>
      </c>
      <c r="F230" s="22" t="s">
        <v>483</v>
      </c>
      <c r="G230" s="16" t="str">
        <f>IFERROR(VLOOKUP(C230,SRA!B:T,5,0),"")</f>
        <v>FARMACEUTICO IND</v>
      </c>
      <c r="H230" s="12">
        <f>IFERROR(VLOOKUP(C230,SRA!B:T,18,0),"")</f>
        <v>5191.91</v>
      </c>
      <c r="I230" s="12">
        <f>IFERROR(VLOOKUP(C230,SRA!B:T,19,0),"")</f>
        <v>7245.23</v>
      </c>
      <c r="J230" s="37">
        <f>IFERROR(VLOOKUP(C230,FEVEREIRO!B:F,3,0),"0,00")</f>
        <v>12738.52</v>
      </c>
      <c r="K230" s="12">
        <f t="shared" si="6"/>
        <v>3795.2700000000004</v>
      </c>
      <c r="L230" s="37">
        <f>IFERROR(VLOOKUP(C230,FEVEREIRO!B:H,7,0),"0,00")</f>
        <v>8943.25</v>
      </c>
      <c r="M230" s="28" t="str">
        <f>IFERROR(VLOOKUP(C230,FÉRIAS!C:D,2,0),"")</f>
        <v/>
      </c>
      <c r="N230" s="23" t="str">
        <f>IFERROR(VLOOKUP(C230,Plan2!B:C,2,0),"")</f>
        <v/>
      </c>
    </row>
    <row r="231" spans="2:14" s="23" customFormat="1">
      <c r="B231" s="16">
        <f t="shared" si="7"/>
        <v>223</v>
      </c>
      <c r="C231" s="31">
        <v>2478</v>
      </c>
      <c r="D231" s="32" t="s">
        <v>427</v>
      </c>
      <c r="E231" s="16" t="str">
        <f>IFERROR(VLOOKUP(C231,SRA!B:T,8,0),"")</f>
        <v>CLT</v>
      </c>
      <c r="F231" s="22" t="s">
        <v>483</v>
      </c>
      <c r="G231" s="16" t="str">
        <f>IFERROR(VLOOKUP(C231,SRA!B:T,5,0),"")</f>
        <v>ANA ASS FARMACEUTICA</v>
      </c>
      <c r="H231" s="12">
        <f>IFERROR(VLOOKUP(C231,SRA!B:T,18,0),"")</f>
        <v>4626.9799999999996</v>
      </c>
      <c r="I231" s="12">
        <f>IFERROR(VLOOKUP(C231,SRA!B:T,19,0),"")</f>
        <v>0</v>
      </c>
      <c r="J231" s="37">
        <f>IFERROR(VLOOKUP(C231,FEVEREIRO!B:F,3,0),"0,00")</f>
        <v>4626.9799999999996</v>
      </c>
      <c r="K231" s="12">
        <f t="shared" si="6"/>
        <v>927.24999999999955</v>
      </c>
      <c r="L231" s="37">
        <f>IFERROR(VLOOKUP(C231,FEVEREIRO!B:H,7,0),"0,00")</f>
        <v>3699.73</v>
      </c>
      <c r="M231" s="28" t="str">
        <f>IFERROR(VLOOKUP(C231,FÉRIAS!C:D,2,0),"")</f>
        <v/>
      </c>
      <c r="N231" s="23" t="str">
        <f>IFERROR(VLOOKUP(C231,Plan2!B:C,2,0),"")</f>
        <v/>
      </c>
    </row>
    <row r="232" spans="2:14" s="23" customFormat="1">
      <c r="B232" s="16">
        <f t="shared" si="7"/>
        <v>224</v>
      </c>
      <c r="C232" s="31">
        <v>2481</v>
      </c>
      <c r="D232" s="32" t="s">
        <v>400</v>
      </c>
      <c r="E232" s="16" t="str">
        <f>IFERROR(VLOOKUP(C232,SRA!B:T,8,0),"")</f>
        <v>CLT</v>
      </c>
      <c r="F232" s="22" t="s">
        <v>483</v>
      </c>
      <c r="G232" s="16" t="str">
        <f>IFERROR(VLOOKUP(C232,SRA!B:T,5,0),"")</f>
        <v>ANA ASS FARMACEUTICA</v>
      </c>
      <c r="H232" s="12">
        <f>IFERROR(VLOOKUP(C232,SRA!B:T,18,0),"")</f>
        <v>4626.9799999999996</v>
      </c>
      <c r="I232" s="12">
        <f>IFERROR(VLOOKUP(C232,SRA!B:T,19,0),"")</f>
        <v>0</v>
      </c>
      <c r="J232" s="37">
        <f>IFERROR(VLOOKUP(C232,FEVEREIRO!B:F,3,0),"0,00")</f>
        <v>4626.9799999999996</v>
      </c>
      <c r="K232" s="12">
        <f t="shared" si="6"/>
        <v>1109.9099999999994</v>
      </c>
      <c r="L232" s="37">
        <f>IFERROR(VLOOKUP(C232,FEVEREIRO!B:H,7,0),"0,00")</f>
        <v>3517.07</v>
      </c>
      <c r="M232" s="28" t="str">
        <f>IFERROR(VLOOKUP(C232,FÉRIAS!C:D,2,0),"")</f>
        <v/>
      </c>
      <c r="N232" s="23" t="str">
        <f>IFERROR(VLOOKUP(C232,Plan2!B:C,2,0),"")</f>
        <v/>
      </c>
    </row>
    <row r="233" spans="2:14" s="23" customFormat="1">
      <c r="B233" s="16">
        <f t="shared" si="7"/>
        <v>225</v>
      </c>
      <c r="C233" s="31">
        <v>2484</v>
      </c>
      <c r="D233" s="32" t="s">
        <v>420</v>
      </c>
      <c r="E233" s="16" t="str">
        <f>IFERROR(VLOOKUP(C233,SRA!B:T,8,0),"")</f>
        <v>CLT</v>
      </c>
      <c r="F233" s="22" t="s">
        <v>483</v>
      </c>
      <c r="G233" s="16" t="str">
        <f>IFERROR(VLOOKUP(C233,SRA!B:T,5,0),"")</f>
        <v>ANA ASS FARMACEUTICA</v>
      </c>
      <c r="H233" s="12">
        <f>IFERROR(VLOOKUP(C233,SRA!B:T,18,0),"")</f>
        <v>4858.32</v>
      </c>
      <c r="I233" s="12">
        <f>IFERROR(VLOOKUP(C233,SRA!B:T,19,0),"")</f>
        <v>0</v>
      </c>
      <c r="J233" s="37">
        <f>IFERROR(VLOOKUP(C233,FEVEREIRO!B:F,3,0),"0,00")</f>
        <v>4858.32</v>
      </c>
      <c r="K233" s="12">
        <f t="shared" si="6"/>
        <v>1472.2599999999998</v>
      </c>
      <c r="L233" s="37">
        <f>IFERROR(VLOOKUP(C233,FEVEREIRO!B:H,7,0),"0,00")</f>
        <v>3386.06</v>
      </c>
      <c r="M233" s="28" t="str">
        <f>IFERROR(VLOOKUP(C233,FÉRIAS!C:D,2,0),"")</f>
        <v/>
      </c>
      <c r="N233" s="23" t="str">
        <f>IFERROR(VLOOKUP(C233,Plan2!B:C,2,0),"")</f>
        <v/>
      </c>
    </row>
    <row r="234" spans="2:14" s="23" customFormat="1">
      <c r="B234" s="16">
        <f t="shared" si="7"/>
        <v>226</v>
      </c>
      <c r="C234" s="31">
        <v>2493</v>
      </c>
      <c r="D234" s="32" t="s">
        <v>152</v>
      </c>
      <c r="E234" s="16" t="str">
        <f>IFERROR(VLOOKUP(C234,SRA!B:T,8,0),"")</f>
        <v>CLT</v>
      </c>
      <c r="F234" s="22" t="s">
        <v>483</v>
      </c>
      <c r="G234" s="16" t="str">
        <f>IFERROR(VLOOKUP(C234,SRA!B:T,5,0),"")</f>
        <v>TEC. EM ADM. E FIN.</v>
      </c>
      <c r="H234" s="12">
        <f>IFERROR(VLOOKUP(C234,SRA!B:T,18,0),"")</f>
        <v>1799.95</v>
      </c>
      <c r="I234" s="12">
        <f>IFERROR(VLOOKUP(C234,SRA!B:T,19,0),"")</f>
        <v>2312.9499999999998</v>
      </c>
      <c r="J234" s="37">
        <f>IFERROR(VLOOKUP(C234,FEVEREIRO!B:F,3,0),"0,00")</f>
        <v>4112.8999999999996</v>
      </c>
      <c r="K234" s="12">
        <f t="shared" si="6"/>
        <v>2026.9499999999998</v>
      </c>
      <c r="L234" s="37">
        <f>IFERROR(VLOOKUP(C234,FEVEREIRO!B:H,7,0),"0,00")</f>
        <v>2085.9499999999998</v>
      </c>
      <c r="M234" s="28" t="str">
        <f>IFERROR(VLOOKUP(C234,FÉRIAS!C:D,2,0),"")</f>
        <v/>
      </c>
      <c r="N234" s="23" t="str">
        <f>IFERROR(VLOOKUP(C234,Plan2!B:C,2,0),"")</f>
        <v/>
      </c>
    </row>
    <row r="235" spans="2:14" s="23" customFormat="1">
      <c r="B235" s="16">
        <f t="shared" si="7"/>
        <v>227</v>
      </c>
      <c r="C235" s="31">
        <v>2498</v>
      </c>
      <c r="D235" s="32" t="s">
        <v>153</v>
      </c>
      <c r="E235" s="16" t="str">
        <f>IFERROR(VLOOKUP(C235,SRA!B:T,8,0),"")</f>
        <v>CLT</v>
      </c>
      <c r="F235" s="22" t="s">
        <v>483</v>
      </c>
      <c r="G235" s="16" t="str">
        <f>IFERROR(VLOOKUP(C235,SRA!B:T,5,0),"")</f>
        <v>TEC. EM OPTICA</v>
      </c>
      <c r="H235" s="12">
        <f>IFERROR(VLOOKUP(C235,SRA!B:T,18,0),"")</f>
        <v>1714.22</v>
      </c>
      <c r="I235" s="12">
        <f>IFERROR(VLOOKUP(C235,SRA!B:T,19,0),"")</f>
        <v>0</v>
      </c>
      <c r="J235" s="37">
        <f>IFERROR(VLOOKUP(C235,FEVEREIRO!B:F,3,0),"0,00")</f>
        <v>2015.6</v>
      </c>
      <c r="K235" s="12">
        <f t="shared" si="6"/>
        <v>590.81999999999971</v>
      </c>
      <c r="L235" s="37">
        <f>IFERROR(VLOOKUP(C235,FEVEREIRO!B:H,7,0),"0,00")</f>
        <v>1424.7800000000002</v>
      </c>
      <c r="M235" s="28" t="str">
        <f>IFERROR(VLOOKUP(C235,FÉRIAS!C:D,2,0),"")</f>
        <v/>
      </c>
      <c r="N235" s="23" t="str">
        <f>IFERROR(VLOOKUP(C235,Plan2!B:C,2,0),"")</f>
        <v/>
      </c>
    </row>
    <row r="236" spans="2:14" s="23" customFormat="1">
      <c r="B236" s="16">
        <f t="shared" si="7"/>
        <v>228</v>
      </c>
      <c r="C236" s="31">
        <v>2502</v>
      </c>
      <c r="D236" s="32" t="s">
        <v>154</v>
      </c>
      <c r="E236" s="16" t="str">
        <f>IFERROR(VLOOKUP(C236,SRA!B:T,8,0),"")</f>
        <v>CLT</v>
      </c>
      <c r="F236" s="22" t="s">
        <v>483</v>
      </c>
      <c r="G236" s="16" t="str">
        <f>IFERROR(VLOOKUP(C236,SRA!B:T,5,0),"")</f>
        <v>TEC. EM OPTICA</v>
      </c>
      <c r="H236" s="12">
        <f>IFERROR(VLOOKUP(C236,SRA!B:T,18,0),"")</f>
        <v>1714.22</v>
      </c>
      <c r="I236" s="12">
        <f>IFERROR(VLOOKUP(C236,SRA!B:T,19,0),"")</f>
        <v>0</v>
      </c>
      <c r="J236" s="37">
        <f>IFERROR(VLOOKUP(C236,FEVEREIRO!B:F,3,0),"0,00")</f>
        <v>1714.22</v>
      </c>
      <c r="K236" s="12">
        <f t="shared" si="6"/>
        <v>796.96</v>
      </c>
      <c r="L236" s="37">
        <f>IFERROR(VLOOKUP(C236,FEVEREIRO!B:H,7,0),"0,00")</f>
        <v>917.26</v>
      </c>
      <c r="M236" s="28" t="str">
        <f>IFERROR(VLOOKUP(C236,FÉRIAS!C:D,2,0),"")</f>
        <v/>
      </c>
      <c r="N236" s="23" t="str">
        <f>IFERROR(VLOOKUP(C236,Plan2!B:C,2,0),"")</f>
        <v/>
      </c>
    </row>
    <row r="237" spans="2:14" s="23" customFormat="1">
      <c r="B237" s="16">
        <f t="shared" si="7"/>
        <v>229</v>
      </c>
      <c r="C237" s="31">
        <v>2503</v>
      </c>
      <c r="D237" s="32" t="s">
        <v>155</v>
      </c>
      <c r="E237" s="16" t="str">
        <f>IFERROR(VLOOKUP(C237,SRA!B:T,8,0),"")</f>
        <v>CLT</v>
      </c>
      <c r="F237" s="22" t="s">
        <v>483</v>
      </c>
      <c r="G237" s="16" t="str">
        <f>IFERROR(VLOOKUP(C237,SRA!B:T,5,0),"")</f>
        <v>ANA ASS FARMACEUTICA</v>
      </c>
      <c r="H237" s="12">
        <f>IFERROR(VLOOKUP(C237,SRA!B:T,18,0),"")</f>
        <v>4626.9799999999996</v>
      </c>
      <c r="I237" s="12">
        <f>IFERROR(VLOOKUP(C237,SRA!B:T,19,0),"")</f>
        <v>0</v>
      </c>
      <c r="J237" s="37">
        <f>IFERROR(VLOOKUP(C237,FEVEREIRO!B:F,3,0),"0,00")</f>
        <v>4626.9799999999996</v>
      </c>
      <c r="K237" s="12">
        <f t="shared" si="6"/>
        <v>1240.0999999999995</v>
      </c>
      <c r="L237" s="37">
        <f>IFERROR(VLOOKUP(C237,FEVEREIRO!B:H,7,0),"0,00")</f>
        <v>3386.88</v>
      </c>
      <c r="M237" s="28" t="str">
        <f>IFERROR(VLOOKUP(C237,FÉRIAS!C:D,2,0),"")</f>
        <v/>
      </c>
      <c r="N237" s="23" t="str">
        <f>IFERROR(VLOOKUP(C237,Plan2!B:C,2,0),"")</f>
        <v/>
      </c>
    </row>
    <row r="238" spans="2:14" s="23" customFormat="1">
      <c r="B238" s="16">
        <f t="shared" si="7"/>
        <v>230</v>
      </c>
      <c r="C238" s="31">
        <v>2512</v>
      </c>
      <c r="D238" s="32" t="s">
        <v>412</v>
      </c>
      <c r="E238" s="16" t="str">
        <f>IFERROR(VLOOKUP(C238,SRA!B:T,8,0),"")</f>
        <v>CLT</v>
      </c>
      <c r="F238" s="22" t="s">
        <v>483</v>
      </c>
      <c r="G238" s="16" t="str">
        <f>IFERROR(VLOOKUP(C238,SRA!B:T,5,0),"")</f>
        <v>ANA ASS FARMACEUTICA</v>
      </c>
      <c r="H238" s="12">
        <f>IFERROR(VLOOKUP(C238,SRA!B:T,18,0),"")</f>
        <v>4626.9799999999996</v>
      </c>
      <c r="I238" s="12">
        <f>IFERROR(VLOOKUP(C238,SRA!B:T,19,0),"")</f>
        <v>0</v>
      </c>
      <c r="J238" s="37">
        <f>IFERROR(VLOOKUP(C238,FEVEREIRO!B:F,3,0),"0,00")</f>
        <v>4626.9799999999996</v>
      </c>
      <c r="K238" s="12">
        <f t="shared" si="6"/>
        <v>1134.8399999999992</v>
      </c>
      <c r="L238" s="37">
        <f>IFERROR(VLOOKUP(C238,FEVEREIRO!B:H,7,0),"0,00")</f>
        <v>3492.1400000000003</v>
      </c>
      <c r="M238" s="28" t="str">
        <f>IFERROR(VLOOKUP(C238,FÉRIAS!C:D,2,0),"")</f>
        <v/>
      </c>
      <c r="N238" s="23" t="str">
        <f>IFERROR(VLOOKUP(C238,Plan2!B:C,2,0),"")</f>
        <v/>
      </c>
    </row>
    <row r="239" spans="2:14" s="23" customFormat="1">
      <c r="B239" s="16">
        <f t="shared" si="7"/>
        <v>231</v>
      </c>
      <c r="C239" s="31">
        <v>2514</v>
      </c>
      <c r="D239" s="32" t="s">
        <v>161</v>
      </c>
      <c r="E239" s="16" t="str">
        <f>IFERROR(VLOOKUP(C239,SRA!B:T,8,0),"")</f>
        <v>CLT</v>
      </c>
      <c r="F239" s="22" t="s">
        <v>483</v>
      </c>
      <c r="G239" s="16" t="str">
        <f>IFERROR(VLOOKUP(C239,SRA!B:T,5,0),"")</f>
        <v>TEC. EM ADM. E FIN.</v>
      </c>
      <c r="H239" s="12">
        <f>IFERROR(VLOOKUP(C239,SRA!B:T,18,0),"")</f>
        <v>1799.96</v>
      </c>
      <c r="I239" s="12">
        <f>IFERROR(VLOOKUP(C239,SRA!B:T,19,0),"")</f>
        <v>822.38</v>
      </c>
      <c r="J239" s="37">
        <f>IFERROR(VLOOKUP(C239,FEVEREIRO!B:F,3,0),"0,00")</f>
        <v>2622.34</v>
      </c>
      <c r="K239" s="12">
        <f t="shared" si="6"/>
        <v>717.51000000000022</v>
      </c>
      <c r="L239" s="37">
        <f>IFERROR(VLOOKUP(C239,FEVEREIRO!B:H,7,0),"0,00")</f>
        <v>1904.83</v>
      </c>
      <c r="M239" s="28" t="str">
        <f>IFERROR(VLOOKUP(C239,FÉRIAS!C:D,2,0),"")</f>
        <v/>
      </c>
      <c r="N239" s="23" t="str">
        <f>IFERROR(VLOOKUP(C239,Plan2!B:C,2,0),"")</f>
        <v/>
      </c>
    </row>
    <row r="240" spans="2:14" s="23" customFormat="1">
      <c r="B240" s="16">
        <f t="shared" si="7"/>
        <v>232</v>
      </c>
      <c r="C240" s="22">
        <v>2518</v>
      </c>
      <c r="D240" s="32" t="s">
        <v>411</v>
      </c>
      <c r="E240" s="16" t="str">
        <f>IFERROR(VLOOKUP(C240,SRA!B:T,8,0),"")</f>
        <v>CLT</v>
      </c>
      <c r="F240" s="22" t="s">
        <v>483</v>
      </c>
      <c r="G240" s="16" t="str">
        <f>IFERROR(VLOOKUP(C240,SRA!B:T,5,0),"")</f>
        <v>TEC. EM ADM. E FIN.</v>
      </c>
      <c r="H240" s="12">
        <f>IFERROR(VLOOKUP(C240,SRA!B:T,18,0),"")</f>
        <v>1799.95</v>
      </c>
      <c r="I240" s="12">
        <f>IFERROR(VLOOKUP(C240,SRA!B:T,19,0),"")</f>
        <v>0</v>
      </c>
      <c r="J240" s="37">
        <f>IFERROR(VLOOKUP(C240,FEVEREIRO!B:F,3,0),"0,00")</f>
        <v>1799.95</v>
      </c>
      <c r="K240" s="12">
        <f t="shared" si="6"/>
        <v>144.73000000000002</v>
      </c>
      <c r="L240" s="37">
        <f>IFERROR(VLOOKUP(C240,FEVEREIRO!B:H,7,0),"0,00")</f>
        <v>1655.22</v>
      </c>
      <c r="M240" s="28" t="str">
        <f>IFERROR(VLOOKUP(C240,FÉRIAS!C:D,2,0),"")</f>
        <v/>
      </c>
      <c r="N240" s="23" t="str">
        <f>IFERROR(VLOOKUP(C240,Plan2!B:C,2,0),"")</f>
        <v/>
      </c>
    </row>
    <row r="241" spans="2:14" s="23" customFormat="1">
      <c r="B241" s="16">
        <f t="shared" si="7"/>
        <v>233</v>
      </c>
      <c r="C241" s="31">
        <v>2520</v>
      </c>
      <c r="D241" s="32" t="s">
        <v>413</v>
      </c>
      <c r="E241" s="16" t="str">
        <f>IFERROR(VLOOKUP(C241,SRA!B:T,8,0),"")</f>
        <v>CLT</v>
      </c>
      <c r="F241" s="22" t="s">
        <v>483</v>
      </c>
      <c r="G241" s="16" t="str">
        <f>IFERROR(VLOOKUP(C241,SRA!B:T,5,0),"")</f>
        <v>TEC. EM ADM. E FIN.</v>
      </c>
      <c r="H241" s="12">
        <f>IFERROR(VLOOKUP(C241,SRA!B:T,18,0),"")</f>
        <v>1799.95</v>
      </c>
      <c r="I241" s="12">
        <f>IFERROR(VLOOKUP(C241,SRA!B:T,19,0),"")</f>
        <v>0</v>
      </c>
      <c r="J241" s="37">
        <f>IFERROR(VLOOKUP(C241,FEVEREIRO!B:F,3,0),"0,00")</f>
        <v>1799.95</v>
      </c>
      <c r="K241" s="12">
        <f t="shared" si="6"/>
        <v>969.42000000000007</v>
      </c>
      <c r="L241" s="37">
        <f>IFERROR(VLOOKUP(C241,FEVEREIRO!B:H,7,0),"0,00")</f>
        <v>830.53</v>
      </c>
      <c r="M241" s="28" t="str">
        <f>IFERROR(VLOOKUP(C241,FÉRIAS!C:D,2,0),"")</f>
        <v/>
      </c>
      <c r="N241" s="23" t="str">
        <f>IFERROR(VLOOKUP(C241,Plan2!B:C,2,0),"")</f>
        <v/>
      </c>
    </row>
    <row r="242" spans="2:14" s="23" customFormat="1">
      <c r="B242" s="16">
        <f t="shared" si="7"/>
        <v>234</v>
      </c>
      <c r="C242" s="31">
        <v>2523</v>
      </c>
      <c r="D242" s="32" t="s">
        <v>421</v>
      </c>
      <c r="E242" s="16" t="str">
        <f>IFERROR(VLOOKUP(C242,SRA!B:T,8,0),"")</f>
        <v>CLT</v>
      </c>
      <c r="F242" s="22" t="s">
        <v>483</v>
      </c>
      <c r="G242" s="16" t="str">
        <f>IFERROR(VLOOKUP(C242,SRA!B:T,5,0),"")</f>
        <v>TEC. EM ADM. E FIN.</v>
      </c>
      <c r="H242" s="12">
        <f>IFERROR(VLOOKUP(C242,SRA!B:T,18,0),"")</f>
        <v>1799.95</v>
      </c>
      <c r="I242" s="12">
        <f>IFERROR(VLOOKUP(C242,SRA!B:T,19,0),"")</f>
        <v>195.06</v>
      </c>
      <c r="J242" s="37">
        <f>IFERROR(VLOOKUP(C242,FEVEREIRO!B:F,3,0),"0,00")</f>
        <v>1995.01</v>
      </c>
      <c r="K242" s="12">
        <f t="shared" si="6"/>
        <v>368.79999999999995</v>
      </c>
      <c r="L242" s="37">
        <f>IFERROR(VLOOKUP(C242,FEVEREIRO!B:H,7,0),"0,00")</f>
        <v>1626.21</v>
      </c>
      <c r="M242" s="28" t="str">
        <f>IFERROR(VLOOKUP(C242,FÉRIAS!C:D,2,0),"")</f>
        <v/>
      </c>
      <c r="N242" s="23" t="str">
        <f>IFERROR(VLOOKUP(C242,Plan2!B:C,2,0),"")</f>
        <v/>
      </c>
    </row>
    <row r="243" spans="2:14" s="23" customFormat="1">
      <c r="B243" s="16">
        <f t="shared" si="7"/>
        <v>235</v>
      </c>
      <c r="C243" s="31">
        <v>2525</v>
      </c>
      <c r="D243" s="32" t="s">
        <v>377</v>
      </c>
      <c r="E243" s="16" t="str">
        <f>IFERROR(VLOOKUP(C243,SRA!B:T,8,0),"")</f>
        <v>CLT</v>
      </c>
      <c r="F243" s="22" t="s">
        <v>483</v>
      </c>
      <c r="G243" s="16" t="str">
        <f>IFERROR(VLOOKUP(C243,SRA!B:T,5,0),"")</f>
        <v>TEC. EM ADM. E FIN.</v>
      </c>
      <c r="H243" s="12">
        <f>IFERROR(VLOOKUP(C243,SRA!B:T,18,0),"")</f>
        <v>1799.95</v>
      </c>
      <c r="I243" s="12">
        <f>IFERROR(VLOOKUP(C243,SRA!B:T,19,0),"")</f>
        <v>195.06</v>
      </c>
      <c r="J243" s="37">
        <f>IFERROR(VLOOKUP(C243,FEVEREIRO!B:F,3,0),"0,00")</f>
        <v>1962.5</v>
      </c>
      <c r="K243" s="12">
        <f t="shared" si="6"/>
        <v>182.65000000000009</v>
      </c>
      <c r="L243" s="37">
        <f>IFERROR(VLOOKUP(C243,FEVEREIRO!B:H,7,0),"0,00")</f>
        <v>1779.85</v>
      </c>
      <c r="M243" s="28" t="str">
        <f>IFERROR(VLOOKUP(C243,FÉRIAS!C:D,2,0),"")</f>
        <v/>
      </c>
      <c r="N243" s="23" t="str">
        <f>IFERROR(VLOOKUP(C243,Plan2!B:C,2,0),"")</f>
        <v/>
      </c>
    </row>
    <row r="244" spans="2:14" s="23" customFormat="1">
      <c r="B244" s="16">
        <f t="shared" si="7"/>
        <v>236</v>
      </c>
      <c r="C244" s="31">
        <v>2526</v>
      </c>
      <c r="D244" s="32" t="s">
        <v>162</v>
      </c>
      <c r="E244" s="16" t="str">
        <f>IFERROR(VLOOKUP(C244,SRA!B:T,8,0),"")</f>
        <v>CLT</v>
      </c>
      <c r="F244" s="22" t="s">
        <v>483</v>
      </c>
      <c r="G244" s="16" t="str">
        <f>IFERROR(VLOOKUP(C244,SRA!B:T,5,0),"")</f>
        <v>TEC.EM MAN. ELE. IND</v>
      </c>
      <c r="H244" s="12">
        <f>IFERROR(VLOOKUP(C244,SRA!B:T,18,0),"")</f>
        <v>1714.22</v>
      </c>
      <c r="I244" s="12">
        <f>IFERROR(VLOOKUP(C244,SRA!B:T,19,0),"")</f>
        <v>0</v>
      </c>
      <c r="J244" s="37">
        <f>IFERROR(VLOOKUP(C244,FEVEREIRO!B:F,3,0),"0,00")</f>
        <v>2228.4899999999998</v>
      </c>
      <c r="K244" s="12">
        <f t="shared" si="6"/>
        <v>1014.1499999999996</v>
      </c>
      <c r="L244" s="37">
        <f>IFERROR(VLOOKUP(C244,FEVEREIRO!B:H,7,0),"0,00")</f>
        <v>1214.3400000000001</v>
      </c>
      <c r="M244" s="28" t="str">
        <f>IFERROR(VLOOKUP(C244,FÉRIAS!C:D,2,0),"")</f>
        <v/>
      </c>
      <c r="N244" s="23" t="str">
        <f>IFERROR(VLOOKUP(C244,Plan2!B:C,2,0),"")</f>
        <v/>
      </c>
    </row>
    <row r="245" spans="2:14" s="23" customFormat="1">
      <c r="B245" s="16">
        <f t="shared" si="7"/>
        <v>237</v>
      </c>
      <c r="C245" s="31">
        <v>2530</v>
      </c>
      <c r="D245" s="32" t="s">
        <v>163</v>
      </c>
      <c r="E245" s="16" t="str">
        <f>IFERROR(VLOOKUP(C245,SRA!B:T,8,0),"")</f>
        <v>CLT</v>
      </c>
      <c r="F245" s="22" t="s">
        <v>483</v>
      </c>
      <c r="G245" s="16" t="str">
        <f>IFERROR(VLOOKUP(C245,SRA!B:T,5,0),"")</f>
        <v>OP. DE PROD. IND.</v>
      </c>
      <c r="H245" s="12">
        <f>IFERROR(VLOOKUP(C245,SRA!B:T,18,0),"")</f>
        <v>1487.05</v>
      </c>
      <c r="I245" s="12">
        <f>IFERROR(VLOOKUP(C245,SRA!B:T,19,0),"")</f>
        <v>0</v>
      </c>
      <c r="J245" s="37">
        <f>IFERROR(VLOOKUP(C245,FEVEREIRO!B:F,3,0),"0,00")</f>
        <v>1487.05</v>
      </c>
      <c r="K245" s="12">
        <f t="shared" si="6"/>
        <v>474.59999999999991</v>
      </c>
      <c r="L245" s="37">
        <f>IFERROR(VLOOKUP(C245,FEVEREIRO!B:H,7,0),"0,00")</f>
        <v>1012.45</v>
      </c>
      <c r="M245" s="28" t="str">
        <f>IFERROR(VLOOKUP(C245,FÉRIAS!C:D,2,0),"")</f>
        <v/>
      </c>
      <c r="N245" s="23" t="str">
        <f>IFERROR(VLOOKUP(C245,Plan2!B:C,2,0),"")</f>
        <v/>
      </c>
    </row>
    <row r="246" spans="2:14" s="23" customFormat="1">
      <c r="B246" s="16">
        <f t="shared" si="7"/>
        <v>238</v>
      </c>
      <c r="C246" s="31">
        <v>2534</v>
      </c>
      <c r="D246" s="32" t="s">
        <v>164</v>
      </c>
      <c r="E246" s="16" t="str">
        <f>IFERROR(VLOOKUP(C246,SRA!B:T,8,0),"")</f>
        <v>CLT</v>
      </c>
      <c r="F246" s="22" t="s">
        <v>483</v>
      </c>
      <c r="G246" s="16" t="str">
        <f>IFERROR(VLOOKUP(C246,SRA!B:T,5,0),"")</f>
        <v>OP. DE PROD. IND.</v>
      </c>
      <c r="H246" s="12">
        <f>IFERROR(VLOOKUP(C246,SRA!B:T,18,0),"")</f>
        <v>1487.05</v>
      </c>
      <c r="I246" s="12">
        <f>IFERROR(VLOOKUP(C246,SRA!B:T,19,0),"")</f>
        <v>0</v>
      </c>
      <c r="J246" s="37">
        <f>IFERROR(VLOOKUP(C246,FEVEREIRO!B:F,3,0),"0,00")</f>
        <v>1487.05</v>
      </c>
      <c r="K246" s="12">
        <f t="shared" si="6"/>
        <v>425.52</v>
      </c>
      <c r="L246" s="37">
        <f>IFERROR(VLOOKUP(C246,FEVEREIRO!B:H,7,0),"0,00")</f>
        <v>1061.53</v>
      </c>
      <c r="M246" s="28" t="str">
        <f>IFERROR(VLOOKUP(C246,FÉRIAS!C:D,2,0),"")</f>
        <v/>
      </c>
      <c r="N246" s="23" t="str">
        <f>IFERROR(VLOOKUP(C246,Plan2!B:C,2,0),"")</f>
        <v/>
      </c>
    </row>
    <row r="247" spans="2:14" s="23" customFormat="1">
      <c r="B247" s="16">
        <f t="shared" si="7"/>
        <v>239</v>
      </c>
      <c r="C247" s="31">
        <v>2539</v>
      </c>
      <c r="D247" s="32" t="s">
        <v>165</v>
      </c>
      <c r="E247" s="16" t="str">
        <f>IFERROR(VLOOKUP(C247,SRA!B:T,8,0),"")</f>
        <v>CLT</v>
      </c>
      <c r="F247" s="22" t="s">
        <v>483</v>
      </c>
      <c r="G247" s="16" t="str">
        <f>IFERROR(VLOOKUP(C247,SRA!B:T,5,0),"")</f>
        <v>OP. DE PROD. IND.(C)</v>
      </c>
      <c r="H247" s="12">
        <f>IFERROR(VLOOKUP(C247,SRA!B:T,18,0),"")</f>
        <v>1721.46</v>
      </c>
      <c r="I247" s="12">
        <f>IFERROR(VLOOKUP(C247,SRA!B:T,19,0),"")</f>
        <v>0</v>
      </c>
      <c r="J247" s="37">
        <f>IFERROR(VLOOKUP(C247,FEVEREIRO!B:F,3,0),"0,00")</f>
        <v>3623.11</v>
      </c>
      <c r="K247" s="12">
        <f t="shared" si="6"/>
        <v>1570.54</v>
      </c>
      <c r="L247" s="37">
        <f>IFERROR(VLOOKUP(C247,FEVEREIRO!B:H,7,0),"0,00")</f>
        <v>2052.5700000000002</v>
      </c>
      <c r="M247" s="28" t="str">
        <f>IFERROR(VLOOKUP(C247,FÉRIAS!C:D,2,0),"")</f>
        <v/>
      </c>
      <c r="N247" s="23" t="str">
        <f>IFERROR(VLOOKUP(C247,Plan2!B:C,2,0),"")</f>
        <v/>
      </c>
    </row>
    <row r="248" spans="2:14" s="23" customFormat="1">
      <c r="B248" s="16">
        <f t="shared" si="7"/>
        <v>240</v>
      </c>
      <c r="C248" s="31">
        <v>2541</v>
      </c>
      <c r="D248" s="32" t="s">
        <v>166</v>
      </c>
      <c r="E248" s="16" t="str">
        <f>IFERROR(VLOOKUP(C248,SRA!B:T,8,0),"")</f>
        <v>CLT</v>
      </c>
      <c r="F248" s="22" t="s">
        <v>483</v>
      </c>
      <c r="G248" s="16" t="str">
        <f>IFERROR(VLOOKUP(C248,SRA!B:T,5,0),"")</f>
        <v>OP. DE PROD. IND.</v>
      </c>
      <c r="H248" s="12">
        <f>IFERROR(VLOOKUP(C248,SRA!B:T,18,0),"")</f>
        <v>1487.05</v>
      </c>
      <c r="I248" s="12">
        <f>IFERROR(VLOOKUP(C248,SRA!B:T,19,0),"")</f>
        <v>2312.9499999999998</v>
      </c>
      <c r="J248" s="37">
        <f>IFERROR(VLOOKUP(C248,FEVEREIRO!B:F,3,0),"0,00")</f>
        <v>3800</v>
      </c>
      <c r="K248" s="12">
        <f t="shared" si="6"/>
        <v>1452.85</v>
      </c>
      <c r="L248" s="37">
        <f>IFERROR(VLOOKUP(C248,FEVEREIRO!B:H,7,0),"0,00")</f>
        <v>2347.15</v>
      </c>
      <c r="M248" s="28" t="str">
        <f>IFERROR(VLOOKUP(C248,FÉRIAS!C:D,2,0),"")</f>
        <v/>
      </c>
      <c r="N248" s="23" t="str">
        <f>IFERROR(VLOOKUP(C248,Plan2!B:C,2,0),"")</f>
        <v/>
      </c>
    </row>
    <row r="249" spans="2:14" s="23" customFormat="1">
      <c r="B249" s="16">
        <f t="shared" si="7"/>
        <v>241</v>
      </c>
      <c r="C249" s="31">
        <v>2547</v>
      </c>
      <c r="D249" s="32" t="s">
        <v>440</v>
      </c>
      <c r="E249" s="16" t="str">
        <f>IFERROR(VLOOKUP(C249,SRA!B:T,8,0),"")</f>
        <v>CLT</v>
      </c>
      <c r="F249" s="22" t="s">
        <v>483</v>
      </c>
      <c r="G249" s="16" t="str">
        <f>IFERROR(VLOOKUP(C249,SRA!B:T,5,0),"")</f>
        <v>TEC. EM ADM. E FIN.</v>
      </c>
      <c r="H249" s="12">
        <f>IFERROR(VLOOKUP(C249,SRA!B:T,18,0),"")</f>
        <v>1799.96</v>
      </c>
      <c r="I249" s="12">
        <f>IFERROR(VLOOKUP(C249,SRA!B:T,19,0),"")</f>
        <v>0</v>
      </c>
      <c r="J249" s="37">
        <f>IFERROR(VLOOKUP(C249,FEVEREIRO!B:F,3,0),"0,00")</f>
        <v>12428.91</v>
      </c>
      <c r="K249" s="12">
        <f t="shared" si="6"/>
        <v>11932.63</v>
      </c>
      <c r="L249" s="37">
        <f>IFERROR(VLOOKUP(C249,FEVEREIRO!B:H,7,0),"0,00")</f>
        <v>496.28</v>
      </c>
      <c r="M249" s="28" t="str">
        <f>IFERROR(VLOOKUP(C249,FÉRIAS!C:D,2,0),"")</f>
        <v/>
      </c>
      <c r="N249" s="23" t="str">
        <f>IFERROR(VLOOKUP(C249,Plan2!B:C,2,0),"")</f>
        <v/>
      </c>
    </row>
    <row r="250" spans="2:14" s="23" customFormat="1">
      <c r="B250" s="16">
        <f t="shared" si="7"/>
        <v>242</v>
      </c>
      <c r="C250" s="31">
        <v>2548</v>
      </c>
      <c r="D250" s="32" t="s">
        <v>167</v>
      </c>
      <c r="E250" s="16" t="str">
        <f>IFERROR(VLOOKUP(C250,SRA!B:T,8,0),"")</f>
        <v>CLT</v>
      </c>
      <c r="F250" s="22" t="s">
        <v>483</v>
      </c>
      <c r="G250" s="16" t="str">
        <f>IFERROR(VLOOKUP(C250,SRA!B:T,5,0),"")</f>
        <v>TEC. EM ADM. E FIN.</v>
      </c>
      <c r="H250" s="12">
        <f>IFERROR(VLOOKUP(C250,SRA!B:T,18,0),"")</f>
        <v>1889.96</v>
      </c>
      <c r="I250" s="12">
        <f>IFERROR(VLOOKUP(C250,SRA!B:T,19,0),"")</f>
        <v>1566.44</v>
      </c>
      <c r="J250" s="37">
        <f>IFERROR(VLOOKUP(C250,FEVEREIRO!B:F,3,0),"0,00")</f>
        <v>3801.89</v>
      </c>
      <c r="K250" s="12">
        <f t="shared" si="6"/>
        <v>1387.4099999999999</v>
      </c>
      <c r="L250" s="37">
        <f>IFERROR(VLOOKUP(C250,FEVEREIRO!B:H,7,0),"0,00")</f>
        <v>2414.48</v>
      </c>
      <c r="M250" s="28" t="str">
        <f>IFERROR(VLOOKUP(C250,FÉRIAS!C:D,2,0),"")</f>
        <v/>
      </c>
      <c r="N250" s="23" t="str">
        <f>IFERROR(VLOOKUP(C250,Plan2!B:C,2,0),"")</f>
        <v/>
      </c>
    </row>
    <row r="251" spans="2:14" s="23" customFormat="1">
      <c r="B251" s="16">
        <f t="shared" si="7"/>
        <v>243</v>
      </c>
      <c r="C251" s="31">
        <v>2553</v>
      </c>
      <c r="D251" s="32" t="s">
        <v>168</v>
      </c>
      <c r="E251" s="16" t="str">
        <f>IFERROR(VLOOKUP(C251,SRA!B:T,8,0),"")</f>
        <v>CLT</v>
      </c>
      <c r="F251" s="22" t="s">
        <v>483</v>
      </c>
      <c r="G251" s="16" t="str">
        <f>IFERROR(VLOOKUP(C251,SRA!B:T,5,0),"")</f>
        <v>TEC. EM ADM. E FIN.</v>
      </c>
      <c r="H251" s="12">
        <f>IFERROR(VLOOKUP(C251,SRA!B:T,18,0),"")</f>
        <v>1799.95</v>
      </c>
      <c r="I251" s="12">
        <f>IFERROR(VLOOKUP(C251,SRA!B:T,19,0),"")</f>
        <v>2312.9499999999998</v>
      </c>
      <c r="J251" s="37">
        <f>IFERROR(VLOOKUP(C251,FEVEREIRO!B:F,3,0),"0,00")</f>
        <v>4414.28</v>
      </c>
      <c r="K251" s="12">
        <f t="shared" si="6"/>
        <v>979.34999999999945</v>
      </c>
      <c r="L251" s="37">
        <f>IFERROR(VLOOKUP(C251,FEVEREIRO!B:H,7,0),"0,00")</f>
        <v>3434.9300000000003</v>
      </c>
      <c r="M251" s="28" t="str">
        <f>IFERROR(VLOOKUP(C251,FÉRIAS!C:D,2,0),"")</f>
        <v/>
      </c>
      <c r="N251" s="23" t="str">
        <f>IFERROR(VLOOKUP(C251,Plan2!B:C,2,0),"")</f>
        <v/>
      </c>
    </row>
    <row r="252" spans="2:14" s="23" customFormat="1">
      <c r="B252" s="16">
        <f t="shared" si="7"/>
        <v>244</v>
      </c>
      <c r="C252" s="31">
        <v>2559</v>
      </c>
      <c r="D252" s="32" t="s">
        <v>384</v>
      </c>
      <c r="E252" s="16" t="str">
        <f>IFERROR(VLOOKUP(C252,SRA!B:T,8,0),"")</f>
        <v>CLT</v>
      </c>
      <c r="F252" s="22" t="s">
        <v>483</v>
      </c>
      <c r="G252" s="16" t="str">
        <f>IFERROR(VLOOKUP(C252,SRA!B:T,5,0),"")</f>
        <v>TEC. EM ADM. E FIN.</v>
      </c>
      <c r="H252" s="12">
        <f>IFERROR(VLOOKUP(C252,SRA!B:T,18,0),"")</f>
        <v>1799.95</v>
      </c>
      <c r="I252" s="12">
        <f>IFERROR(VLOOKUP(C252,SRA!B:T,19,0),"")</f>
        <v>0</v>
      </c>
      <c r="J252" s="37">
        <f>IFERROR(VLOOKUP(C252,FEVEREIRO!B:F,3,0),"0,00")</f>
        <v>1799.95</v>
      </c>
      <c r="K252" s="12">
        <f t="shared" si="6"/>
        <v>863.94</v>
      </c>
      <c r="L252" s="37">
        <f>IFERROR(VLOOKUP(C252,FEVEREIRO!B:H,7,0),"0,00")</f>
        <v>936.01</v>
      </c>
      <c r="M252" s="28" t="str">
        <f>IFERROR(VLOOKUP(C252,FÉRIAS!C:D,2,0),"")</f>
        <v/>
      </c>
      <c r="N252" s="23" t="str">
        <f>IFERROR(VLOOKUP(C252,Plan2!B:C,2,0),"")</f>
        <v/>
      </c>
    </row>
    <row r="253" spans="2:14" s="23" customFormat="1">
      <c r="B253" s="16">
        <f t="shared" si="7"/>
        <v>245</v>
      </c>
      <c r="C253" s="31">
        <v>2562</v>
      </c>
      <c r="D253" s="32" t="s">
        <v>402</v>
      </c>
      <c r="E253" s="16" t="str">
        <f>IFERROR(VLOOKUP(C253,SRA!B:T,8,0),"")</f>
        <v>CLT</v>
      </c>
      <c r="F253" s="22" t="s">
        <v>497</v>
      </c>
      <c r="G253" s="16" t="str">
        <f>IFERROR(VLOOKUP(C253,SRA!B:T,5,0),"")</f>
        <v>ANA ASS FARMACEUTICA</v>
      </c>
      <c r="H253" s="12">
        <f>IFERROR(VLOOKUP(C253,SRA!B:T,18,0),"")</f>
        <v>4626.9799999999996</v>
      </c>
      <c r="I253" s="12">
        <f>IFERROR(VLOOKUP(C253,SRA!B:T,19,0),"")</f>
        <v>0</v>
      </c>
      <c r="J253" s="37">
        <f>IFERROR(VLOOKUP(C253,FEVEREIRO!B:F,3,0),"0,00")</f>
        <v>7711.64</v>
      </c>
      <c r="K253" s="12">
        <f t="shared" si="6"/>
        <v>6385.2300000000005</v>
      </c>
      <c r="L253" s="37">
        <f>IFERROR(VLOOKUP(C253,FEVEREIRO!B:H,7,0),"0,00")</f>
        <v>1326.41</v>
      </c>
      <c r="M253" s="28" t="str">
        <f>IFERROR(VLOOKUP(C253,FÉRIAS!C:D,2,0),"")</f>
        <v>ERIKA MARQUES BEZERRA</v>
      </c>
      <c r="N253" s="23" t="str">
        <f>IFERROR(VLOOKUP(C253,Plan2!B:C,2,0),"")</f>
        <v/>
      </c>
    </row>
    <row r="254" spans="2:14" s="23" customFormat="1">
      <c r="B254" s="16">
        <f t="shared" si="7"/>
        <v>246</v>
      </c>
      <c r="C254" s="31">
        <v>2568</v>
      </c>
      <c r="D254" s="32" t="s">
        <v>439</v>
      </c>
      <c r="E254" s="16" t="str">
        <f>IFERROR(VLOOKUP(C254,SRA!B:T,8,0),"")</f>
        <v>CLT</v>
      </c>
      <c r="F254" s="22" t="s">
        <v>483</v>
      </c>
      <c r="G254" s="16" t="str">
        <f>IFERROR(VLOOKUP(C254,SRA!B:T,5,0),"")</f>
        <v>ANA ASS FARMACEUTICA</v>
      </c>
      <c r="H254" s="12">
        <f>IFERROR(VLOOKUP(C254,SRA!B:T,18,0),"")</f>
        <v>4626.9799999999996</v>
      </c>
      <c r="I254" s="12">
        <f>IFERROR(VLOOKUP(C254,SRA!B:T,19,0),"")</f>
        <v>0</v>
      </c>
      <c r="J254" s="37">
        <f>IFERROR(VLOOKUP(C254,FEVEREIRO!B:F,3,0),"0,00")</f>
        <v>4626.9799999999996</v>
      </c>
      <c r="K254" s="12">
        <f t="shared" si="6"/>
        <v>2516.6199999999994</v>
      </c>
      <c r="L254" s="37">
        <f>IFERROR(VLOOKUP(C254,FEVEREIRO!B:H,7,0),"0,00")</f>
        <v>2110.36</v>
      </c>
      <c r="M254" s="28" t="str">
        <f>IFERROR(VLOOKUP(C254,FÉRIAS!C:D,2,0),"")</f>
        <v/>
      </c>
      <c r="N254" s="23" t="str">
        <f>IFERROR(VLOOKUP(C254,Plan2!B:C,2,0),"")</f>
        <v/>
      </c>
    </row>
    <row r="255" spans="2:14" s="23" customFormat="1">
      <c r="B255" s="16">
        <f t="shared" si="7"/>
        <v>247</v>
      </c>
      <c r="C255" s="31">
        <v>2574</v>
      </c>
      <c r="D255" s="32" t="s">
        <v>169</v>
      </c>
      <c r="E255" s="16" t="str">
        <f>IFERROR(VLOOKUP(C255,SRA!B:T,8,0),"")</f>
        <v>CLT</v>
      </c>
      <c r="F255" s="22" t="s">
        <v>497</v>
      </c>
      <c r="G255" s="16" t="str">
        <f>IFERROR(VLOOKUP(C255,SRA!B:T,5,0),"")</f>
        <v>TEC. EM ADM. E FIN.</v>
      </c>
      <c r="H255" s="12">
        <f>IFERROR(VLOOKUP(C255,SRA!B:T,18,0),"")</f>
        <v>1889.96</v>
      </c>
      <c r="I255" s="12">
        <f>IFERROR(VLOOKUP(C255,SRA!B:T,19,0),"")</f>
        <v>2312.9499999999998</v>
      </c>
      <c r="J255" s="37">
        <f>IFERROR(VLOOKUP(C255,FEVEREIRO!B:F,3,0),"0,00")</f>
        <v>13729.5</v>
      </c>
      <c r="K255" s="12">
        <f t="shared" si="6"/>
        <v>5864.39</v>
      </c>
      <c r="L255" s="37">
        <f>IFERROR(VLOOKUP(C255,FEVEREIRO!B:H,7,0),"0,00")</f>
        <v>7865.11</v>
      </c>
      <c r="M255" s="28" t="str">
        <f>IFERROR(VLOOKUP(C255,FÉRIAS!C:D,2,0),"")</f>
        <v>ANDERSON SANTOS DE LIMA FARIAS</v>
      </c>
      <c r="N255" s="23" t="str">
        <f>IFERROR(VLOOKUP(C255,Plan2!B:C,2,0),"")</f>
        <v/>
      </c>
    </row>
    <row r="256" spans="2:14" s="23" customFormat="1">
      <c r="B256" s="16">
        <f t="shared" si="7"/>
        <v>248</v>
      </c>
      <c r="C256" s="31">
        <v>2577</v>
      </c>
      <c r="D256" s="32" t="s">
        <v>170</v>
      </c>
      <c r="E256" s="16" t="str">
        <f>IFERROR(VLOOKUP(C256,SRA!B:T,8,0),"")</f>
        <v>CLT</v>
      </c>
      <c r="F256" s="22" t="s">
        <v>483</v>
      </c>
      <c r="G256" s="16" t="str">
        <f>IFERROR(VLOOKUP(C256,SRA!B:T,5,0),"")</f>
        <v>TEC. EM ADM. E FIN.</v>
      </c>
      <c r="H256" s="12">
        <f>IFERROR(VLOOKUP(C256,SRA!B:T,18,0),"")</f>
        <v>1799.95</v>
      </c>
      <c r="I256" s="12">
        <f>IFERROR(VLOOKUP(C256,SRA!B:T,19,0),"")</f>
        <v>822.38</v>
      </c>
      <c r="J256" s="37">
        <f>IFERROR(VLOOKUP(C256,FEVEREIRO!B:F,3,0),"0,00")</f>
        <v>2622.33</v>
      </c>
      <c r="K256" s="12">
        <f t="shared" si="6"/>
        <v>809.2199999999998</v>
      </c>
      <c r="L256" s="37">
        <f>IFERROR(VLOOKUP(C256,FEVEREIRO!B:H,7,0),"0,00")</f>
        <v>1813.1100000000001</v>
      </c>
      <c r="M256" s="28" t="str">
        <f>IFERROR(VLOOKUP(C256,FÉRIAS!C:D,2,0),"")</f>
        <v/>
      </c>
      <c r="N256" s="23" t="str">
        <f>IFERROR(VLOOKUP(C256,Plan2!B:C,2,0),"")</f>
        <v/>
      </c>
    </row>
    <row r="257" spans="2:14" s="23" customFormat="1">
      <c r="B257" s="16">
        <f t="shared" si="7"/>
        <v>249</v>
      </c>
      <c r="C257" s="31">
        <v>2584</v>
      </c>
      <c r="D257" s="32" t="s">
        <v>171</v>
      </c>
      <c r="E257" s="16" t="str">
        <f>IFERROR(VLOOKUP(C257,SRA!B:T,8,0),"")</f>
        <v>CLT</v>
      </c>
      <c r="F257" s="22" t="s">
        <v>497</v>
      </c>
      <c r="G257" s="16" t="str">
        <f>IFERROR(VLOOKUP(C257,SRA!B:T,5,0),"")</f>
        <v>TEC. EM ADM. E FIN.</v>
      </c>
      <c r="H257" s="12">
        <f>IFERROR(VLOOKUP(C257,SRA!B:T,18,0),"")</f>
        <v>1799.96</v>
      </c>
      <c r="I257" s="12">
        <f>IFERROR(VLOOKUP(C257,SRA!B:T,19,0),"")</f>
        <v>0</v>
      </c>
      <c r="J257" s="37">
        <f>IFERROR(VLOOKUP(C257,FEVEREIRO!B:F,3,0),"0,00")</f>
        <v>1899.96</v>
      </c>
      <c r="K257" s="12">
        <f t="shared" si="6"/>
        <v>763.51</v>
      </c>
      <c r="L257" s="37">
        <f>IFERROR(VLOOKUP(C257,FEVEREIRO!B:H,7,0),"0,00")</f>
        <v>1136.45</v>
      </c>
      <c r="M257" s="28" t="str">
        <f>IFERROR(VLOOKUP(C257,FÉRIAS!C:D,2,0),"")</f>
        <v>HELIA MARIA ALEXANDRE DE SOUZA</v>
      </c>
      <c r="N257" s="23" t="str">
        <f>IFERROR(VLOOKUP(C257,Plan2!B:C,2,0),"")</f>
        <v/>
      </c>
    </row>
    <row r="258" spans="2:14" s="23" customFormat="1">
      <c r="B258" s="16">
        <f t="shared" si="7"/>
        <v>250</v>
      </c>
      <c r="C258" s="31">
        <v>2585</v>
      </c>
      <c r="D258" s="32" t="s">
        <v>172</v>
      </c>
      <c r="E258" s="16" t="str">
        <f>IFERROR(VLOOKUP(C258,SRA!B:T,8,0),"")</f>
        <v>CLT</v>
      </c>
      <c r="F258" s="22" t="s">
        <v>483</v>
      </c>
      <c r="G258" s="16" t="str">
        <f>IFERROR(VLOOKUP(C258,SRA!B:T,5,0),"")</f>
        <v>TEC. EM ADM. E FIN.</v>
      </c>
      <c r="H258" s="12">
        <f>IFERROR(VLOOKUP(C258,SRA!B:T,18,0),"")</f>
        <v>1799.95</v>
      </c>
      <c r="I258" s="12">
        <f>IFERROR(VLOOKUP(C258,SRA!B:T,19,0),"")</f>
        <v>0</v>
      </c>
      <c r="J258" s="37">
        <f>IFERROR(VLOOKUP(C258,FEVEREIRO!B:F,3,0),"0,00")</f>
        <v>1799.95</v>
      </c>
      <c r="K258" s="12">
        <f t="shared" si="6"/>
        <v>542.3599999999999</v>
      </c>
      <c r="L258" s="37">
        <f>IFERROR(VLOOKUP(C258,FEVEREIRO!B:H,7,0),"0,00")</f>
        <v>1257.5900000000001</v>
      </c>
      <c r="M258" s="28" t="str">
        <f>IFERROR(VLOOKUP(C258,FÉRIAS!C:D,2,0),"")</f>
        <v/>
      </c>
      <c r="N258" s="23" t="str">
        <f>IFERROR(VLOOKUP(C258,Plan2!B:C,2,0),"")</f>
        <v/>
      </c>
    </row>
    <row r="259" spans="2:14" s="23" customFormat="1">
      <c r="B259" s="16">
        <f t="shared" si="7"/>
        <v>251</v>
      </c>
      <c r="C259" s="31">
        <v>2586</v>
      </c>
      <c r="D259" s="32" t="s">
        <v>385</v>
      </c>
      <c r="E259" s="16" t="str">
        <f>IFERROR(VLOOKUP(C259,SRA!B:T,8,0),"")</f>
        <v>CLT</v>
      </c>
      <c r="F259" s="22" t="s">
        <v>483</v>
      </c>
      <c r="G259" s="16" t="str">
        <f>IFERROR(VLOOKUP(C259,SRA!B:T,5,0),"")</f>
        <v>TEC. EM ADM. E FIN.</v>
      </c>
      <c r="H259" s="12">
        <f>IFERROR(VLOOKUP(C259,SRA!B:T,18,0),"")</f>
        <v>1799.95</v>
      </c>
      <c r="I259" s="12">
        <f>IFERROR(VLOOKUP(C259,SRA!B:T,19,0),"")</f>
        <v>822.38</v>
      </c>
      <c r="J259" s="37">
        <f>IFERROR(VLOOKUP(C259,FEVEREIRO!B:F,3,0),"0,00")</f>
        <v>2622.32</v>
      </c>
      <c r="K259" s="12">
        <f t="shared" si="6"/>
        <v>1288.4900000000002</v>
      </c>
      <c r="L259" s="37">
        <f>IFERROR(VLOOKUP(C259,FEVEREIRO!B:H,7,0),"0,00")</f>
        <v>1333.83</v>
      </c>
      <c r="M259" s="28" t="str">
        <f>IFERROR(VLOOKUP(C259,FÉRIAS!C:D,2,0),"")</f>
        <v/>
      </c>
      <c r="N259" s="23" t="str">
        <f>IFERROR(VLOOKUP(C259,Plan2!B:C,2,0),"")</f>
        <v/>
      </c>
    </row>
    <row r="260" spans="2:14" s="23" customFormat="1">
      <c r="B260" s="16">
        <f t="shared" si="7"/>
        <v>252</v>
      </c>
      <c r="C260" s="31">
        <v>2588</v>
      </c>
      <c r="D260" s="32" t="s">
        <v>173</v>
      </c>
      <c r="E260" s="16" t="str">
        <f>IFERROR(VLOOKUP(C260,SRA!B:T,8,0),"")</f>
        <v>CLT</v>
      </c>
      <c r="F260" s="22" t="s">
        <v>497</v>
      </c>
      <c r="G260" s="16" t="str">
        <f>IFERROR(VLOOKUP(C260,SRA!B:T,5,0),"")</f>
        <v>TEC. EM ADM. E FIN.</v>
      </c>
      <c r="H260" s="12">
        <f>IFERROR(VLOOKUP(C260,SRA!B:T,18,0),"")</f>
        <v>1799.95</v>
      </c>
      <c r="I260" s="12">
        <f>IFERROR(VLOOKUP(C260,SRA!B:T,19,0),"")</f>
        <v>2312.9499999999998</v>
      </c>
      <c r="J260" s="37">
        <f>IFERROR(VLOOKUP(C260,FEVEREIRO!B:F,3,0),"0,00")</f>
        <v>4387.63</v>
      </c>
      <c r="K260" s="12">
        <f t="shared" ref="K260:K323" si="8">J260-L260</f>
        <v>2916.06</v>
      </c>
      <c r="L260" s="37">
        <f>IFERROR(VLOOKUP(C260,FEVEREIRO!B:H,7,0),"0,00")</f>
        <v>1471.5700000000002</v>
      </c>
      <c r="M260" s="28" t="str">
        <f>IFERROR(VLOOKUP(C260,FÉRIAS!C:D,2,0),"")</f>
        <v>JOSE NEVES DA SILVA JUNIOR</v>
      </c>
      <c r="N260" s="23" t="str">
        <f>IFERROR(VLOOKUP(C260,Plan2!B:C,2,0),"")</f>
        <v/>
      </c>
    </row>
    <row r="261" spans="2:14" s="23" customFormat="1">
      <c r="B261" s="16">
        <f t="shared" si="7"/>
        <v>253</v>
      </c>
      <c r="C261" s="31">
        <v>2596</v>
      </c>
      <c r="D261" s="32" t="s">
        <v>414</v>
      </c>
      <c r="E261" s="16" t="str">
        <f>IFERROR(VLOOKUP(C261,SRA!B:T,8,0),"")</f>
        <v>CLT</v>
      </c>
      <c r="F261" s="22" t="s">
        <v>483</v>
      </c>
      <c r="G261" s="16" t="str">
        <f>IFERROR(VLOOKUP(C261,SRA!B:T,5,0),"")</f>
        <v>TEC. EM ADM. E FIN.</v>
      </c>
      <c r="H261" s="12">
        <f>IFERROR(VLOOKUP(C261,SRA!B:T,18,0),"")</f>
        <v>1799.95</v>
      </c>
      <c r="I261" s="12">
        <f>IFERROR(VLOOKUP(C261,SRA!B:T,19,0),"")</f>
        <v>0</v>
      </c>
      <c r="J261" s="37">
        <f>IFERROR(VLOOKUP(C261,FEVEREIRO!B:F,3,0),"0,00")</f>
        <v>1799.95</v>
      </c>
      <c r="K261" s="12">
        <f t="shared" si="8"/>
        <v>894.17000000000007</v>
      </c>
      <c r="L261" s="37">
        <f>IFERROR(VLOOKUP(C261,FEVEREIRO!B:H,7,0),"0,00")</f>
        <v>905.78</v>
      </c>
      <c r="M261" s="28" t="str">
        <f>IFERROR(VLOOKUP(C261,FÉRIAS!C:D,2,0),"")</f>
        <v/>
      </c>
      <c r="N261" s="23" t="str">
        <f>IFERROR(VLOOKUP(C261,Plan2!B:C,2,0),"")</f>
        <v/>
      </c>
    </row>
    <row r="262" spans="2:14" s="23" customFormat="1">
      <c r="B262" s="16">
        <f t="shared" si="7"/>
        <v>254</v>
      </c>
      <c r="C262" s="31">
        <v>2602</v>
      </c>
      <c r="D262" s="32" t="s">
        <v>422</v>
      </c>
      <c r="E262" s="16" t="str">
        <f>IFERROR(VLOOKUP(C262,SRA!B:T,8,0),"")</f>
        <v>CLT</v>
      </c>
      <c r="F262" s="22" t="s">
        <v>483</v>
      </c>
      <c r="G262" s="16" t="str">
        <f>IFERROR(VLOOKUP(C262,SRA!B:T,5,0),"")</f>
        <v>ANA ASS FARMACEUTICA</v>
      </c>
      <c r="H262" s="12">
        <f>IFERROR(VLOOKUP(C262,SRA!B:T,18,0),"")</f>
        <v>4626.9799999999996</v>
      </c>
      <c r="I262" s="12">
        <f>IFERROR(VLOOKUP(C262,SRA!B:T,19,0),"")</f>
        <v>0</v>
      </c>
      <c r="J262" s="37">
        <f>IFERROR(VLOOKUP(C262,FEVEREIRO!B:F,3,0),"0,00")</f>
        <v>4626.9799999999996</v>
      </c>
      <c r="K262" s="12">
        <f t="shared" si="8"/>
        <v>805.16999999999962</v>
      </c>
      <c r="L262" s="37">
        <f>IFERROR(VLOOKUP(C262,FEVEREIRO!B:H,7,0),"0,00")</f>
        <v>3821.81</v>
      </c>
      <c r="M262" s="28" t="str">
        <f>IFERROR(VLOOKUP(C262,FÉRIAS!C:D,2,0),"")</f>
        <v/>
      </c>
      <c r="N262" s="23" t="str">
        <f>IFERROR(VLOOKUP(C262,Plan2!B:C,2,0),"")</f>
        <v/>
      </c>
    </row>
    <row r="263" spans="2:14" s="23" customFormat="1">
      <c r="B263" s="16">
        <f t="shared" si="7"/>
        <v>255</v>
      </c>
      <c r="C263" s="31">
        <v>2604</v>
      </c>
      <c r="D263" s="32" t="s">
        <v>441</v>
      </c>
      <c r="E263" s="16" t="str">
        <f>IFERROR(VLOOKUP(C263,SRA!B:T,8,0),"")</f>
        <v>CLT</v>
      </c>
      <c r="F263" s="22" t="s">
        <v>483</v>
      </c>
      <c r="G263" s="16" t="str">
        <f>IFERROR(VLOOKUP(C263,SRA!B:T,5,0),"")</f>
        <v>ANA ASS FARMACEUTICA</v>
      </c>
      <c r="H263" s="12">
        <f>IFERROR(VLOOKUP(C263,SRA!B:T,18,0),"")</f>
        <v>4626.9799999999996</v>
      </c>
      <c r="I263" s="12">
        <f>IFERROR(VLOOKUP(C263,SRA!B:T,19,0),"")</f>
        <v>0</v>
      </c>
      <c r="J263" s="37">
        <f>IFERROR(VLOOKUP(C263,FEVEREIRO!B:F,3,0),"0,00")</f>
        <v>4626.9799999999996</v>
      </c>
      <c r="K263" s="12">
        <f t="shared" si="8"/>
        <v>1720.4399999999996</v>
      </c>
      <c r="L263" s="37">
        <f>IFERROR(VLOOKUP(C263,FEVEREIRO!B:H,7,0),"0,00")</f>
        <v>2906.54</v>
      </c>
      <c r="M263" s="28" t="str">
        <f>IFERROR(VLOOKUP(C263,FÉRIAS!C:D,2,0),"")</f>
        <v/>
      </c>
      <c r="N263" s="23" t="str">
        <f>IFERROR(VLOOKUP(C263,Plan2!B:C,2,0),"")</f>
        <v/>
      </c>
    </row>
    <row r="264" spans="2:14" s="23" customFormat="1">
      <c r="B264" s="16">
        <f t="shared" si="7"/>
        <v>256</v>
      </c>
      <c r="C264" s="31">
        <v>2614</v>
      </c>
      <c r="D264" s="32" t="s">
        <v>174</v>
      </c>
      <c r="E264" s="16" t="str">
        <f>IFERROR(VLOOKUP(C264,SRA!B:T,8,0),"")</f>
        <v>CLT</v>
      </c>
      <c r="F264" s="22" t="s">
        <v>483</v>
      </c>
      <c r="G264" s="16" t="str">
        <f>IFERROR(VLOOKUP(C264,SRA!B:T,5,0),"")</f>
        <v>OP. DE PROD. IND.</v>
      </c>
      <c r="H264" s="12">
        <f>IFERROR(VLOOKUP(C264,SRA!B:T,18,0),"")</f>
        <v>1487.05</v>
      </c>
      <c r="I264" s="12">
        <f>IFERROR(VLOOKUP(C264,SRA!B:T,19,0),"")</f>
        <v>1079.3800000000001</v>
      </c>
      <c r="J264" s="37">
        <f>IFERROR(VLOOKUP(C264,FEVEREIRO!B:F,3,0),"0,00")</f>
        <v>3122.74</v>
      </c>
      <c r="K264" s="12">
        <f t="shared" si="8"/>
        <v>1168.7599999999998</v>
      </c>
      <c r="L264" s="37">
        <f>IFERROR(VLOOKUP(C264,FEVEREIRO!B:H,7,0),"0,00")</f>
        <v>1953.98</v>
      </c>
      <c r="M264" s="28" t="str">
        <f>IFERROR(VLOOKUP(C264,FÉRIAS!C:D,2,0),"")</f>
        <v/>
      </c>
      <c r="N264" s="23" t="str">
        <f>IFERROR(VLOOKUP(C264,Plan2!B:C,2,0),"")</f>
        <v/>
      </c>
    </row>
    <row r="265" spans="2:14" s="23" customFormat="1">
      <c r="B265" s="16">
        <f t="shared" si="7"/>
        <v>257</v>
      </c>
      <c r="C265" s="22">
        <v>2618</v>
      </c>
      <c r="D265" s="32" t="s">
        <v>175</v>
      </c>
      <c r="E265" s="16" t="str">
        <f>IFERROR(VLOOKUP(C265,SRA!B:T,8,0),"")</f>
        <v>CLT</v>
      </c>
      <c r="F265" s="22" t="s">
        <v>483</v>
      </c>
      <c r="G265" s="16" t="str">
        <f>IFERROR(VLOOKUP(C265,SRA!B:T,5,0),"")</f>
        <v>OP. DE PROD. IND.</v>
      </c>
      <c r="H265" s="12">
        <f>IFERROR(VLOOKUP(C265,SRA!B:T,18,0),"")</f>
        <v>1487.05</v>
      </c>
      <c r="I265" s="12">
        <f>IFERROR(VLOOKUP(C265,SRA!B:T,19,0),"")</f>
        <v>0</v>
      </c>
      <c r="J265" s="37">
        <f>IFERROR(VLOOKUP(C265,FEVEREIRO!B:F,3,0),"0,00")</f>
        <v>1487.05</v>
      </c>
      <c r="K265" s="12">
        <f t="shared" si="8"/>
        <v>210.8900000000001</v>
      </c>
      <c r="L265" s="37">
        <f>IFERROR(VLOOKUP(C265,FEVEREIRO!B:H,7,0),"0,00")</f>
        <v>1276.1599999999999</v>
      </c>
      <c r="M265" s="28" t="str">
        <f>IFERROR(VLOOKUP(C265,FÉRIAS!C:D,2,0),"")</f>
        <v/>
      </c>
      <c r="N265" s="23" t="str">
        <f>IFERROR(VLOOKUP(C265,Plan2!B:C,2,0),"")</f>
        <v/>
      </c>
    </row>
    <row r="266" spans="2:14" s="23" customFormat="1">
      <c r="B266" s="16">
        <f t="shared" ref="B266:B329" si="9">B265+1</f>
        <v>258</v>
      </c>
      <c r="C266" s="31">
        <v>2623</v>
      </c>
      <c r="D266" s="32" t="s">
        <v>176</v>
      </c>
      <c r="E266" s="16" t="str">
        <f>IFERROR(VLOOKUP(C266,SRA!B:T,8,0),"")</f>
        <v>CLT</v>
      </c>
      <c r="F266" s="22" t="s">
        <v>483</v>
      </c>
      <c r="G266" s="16" t="str">
        <f>IFERROR(VLOOKUP(C266,SRA!B:T,5,0),"")</f>
        <v>OP. DE PROD. IND.</v>
      </c>
      <c r="H266" s="12">
        <f>IFERROR(VLOOKUP(C266,SRA!B:T,18,0),"")</f>
        <v>1348.78</v>
      </c>
      <c r="I266" s="12">
        <f>IFERROR(VLOOKUP(C266,SRA!B:T,19,0),"")</f>
        <v>0</v>
      </c>
      <c r="J266" s="37">
        <f>IFERROR(VLOOKUP(C266,FEVEREIRO!B:F,3,0),"0,00")</f>
        <v>1348.78</v>
      </c>
      <c r="K266" s="12">
        <f t="shared" si="8"/>
        <v>278.1400000000001</v>
      </c>
      <c r="L266" s="37">
        <f>IFERROR(VLOOKUP(C266,FEVEREIRO!B:H,7,0),"0,00")</f>
        <v>1070.6399999999999</v>
      </c>
      <c r="M266" s="28" t="str">
        <f>IFERROR(VLOOKUP(C266,FÉRIAS!C:D,2,0),"")</f>
        <v/>
      </c>
      <c r="N266" s="23" t="str">
        <f>IFERROR(VLOOKUP(C266,Plan2!B:C,2,0),"")</f>
        <v/>
      </c>
    </row>
    <row r="267" spans="2:14" s="23" customFormat="1">
      <c r="B267" s="16">
        <f t="shared" si="9"/>
        <v>259</v>
      </c>
      <c r="C267" s="31">
        <v>2627</v>
      </c>
      <c r="D267" s="32" t="s">
        <v>379</v>
      </c>
      <c r="E267" s="16" t="str">
        <f>IFERROR(VLOOKUP(C267,SRA!B:T,8,0),"")</f>
        <v>CLT</v>
      </c>
      <c r="F267" s="22" t="s">
        <v>483</v>
      </c>
      <c r="G267" s="16" t="str">
        <f>IFERROR(VLOOKUP(C267,SRA!B:T,5,0),"")</f>
        <v>ANA ASS FARMACEUTICA</v>
      </c>
      <c r="H267" s="12">
        <f>IFERROR(VLOOKUP(C267,SRA!B:T,18,0),"")</f>
        <v>4626.9799999999996</v>
      </c>
      <c r="I267" s="12">
        <f>IFERROR(VLOOKUP(C267,SRA!B:T,19,0),"")</f>
        <v>2312.9499999999998</v>
      </c>
      <c r="J267" s="37">
        <f>IFERROR(VLOOKUP(C267,FEVEREIRO!B:F,3,0),"0,00")</f>
        <v>7306.52</v>
      </c>
      <c r="K267" s="12">
        <f t="shared" si="8"/>
        <v>2231.6000000000004</v>
      </c>
      <c r="L267" s="37">
        <f>IFERROR(VLOOKUP(C267,FEVEREIRO!B:H,7,0),"0,00")</f>
        <v>5074.92</v>
      </c>
      <c r="M267" s="28" t="str">
        <f>IFERROR(VLOOKUP(C267,FÉRIAS!C:D,2,0),"")</f>
        <v/>
      </c>
      <c r="N267" s="23" t="str">
        <f>IFERROR(VLOOKUP(C267,Plan2!B:C,2,0),"")</f>
        <v/>
      </c>
    </row>
    <row r="268" spans="2:14" s="23" customFormat="1">
      <c r="B268" s="16">
        <f t="shared" si="9"/>
        <v>260</v>
      </c>
      <c r="C268" s="31">
        <v>2628</v>
      </c>
      <c r="D268" s="32" t="s">
        <v>177</v>
      </c>
      <c r="E268" s="16" t="str">
        <f>IFERROR(VLOOKUP(C268,SRA!B:T,8,0),"")</f>
        <v>CLT</v>
      </c>
      <c r="F268" s="22" t="s">
        <v>483</v>
      </c>
      <c r="G268" s="16" t="str">
        <f>IFERROR(VLOOKUP(C268,SRA!B:T,5,0),"")</f>
        <v>TEC. EM ADM. E FIN.</v>
      </c>
      <c r="H268" s="12">
        <f>IFERROR(VLOOKUP(C268,SRA!B:T,18,0),"")</f>
        <v>1799.95</v>
      </c>
      <c r="I268" s="12">
        <f>IFERROR(VLOOKUP(C268,SRA!B:T,19,0),"")</f>
        <v>3480</v>
      </c>
      <c r="J268" s="37">
        <f>IFERROR(VLOOKUP(C268,FEVEREIRO!B:F,3,0),"0,00")</f>
        <v>5279.95</v>
      </c>
      <c r="K268" s="12">
        <f t="shared" si="8"/>
        <v>1816.62</v>
      </c>
      <c r="L268" s="37">
        <f>IFERROR(VLOOKUP(C268,FEVEREIRO!B:H,7,0),"0,00")</f>
        <v>3463.33</v>
      </c>
      <c r="M268" s="28" t="str">
        <f>IFERROR(VLOOKUP(C268,FÉRIAS!C:D,2,0),"")</f>
        <v/>
      </c>
      <c r="N268" s="23" t="str">
        <f>IFERROR(VLOOKUP(C268,Plan2!B:C,2,0),"")</f>
        <v/>
      </c>
    </row>
    <row r="269" spans="2:14" s="23" customFormat="1">
      <c r="B269" s="16">
        <f t="shared" si="9"/>
        <v>261</v>
      </c>
      <c r="C269" s="31">
        <v>2634</v>
      </c>
      <c r="D269" s="32" t="s">
        <v>415</v>
      </c>
      <c r="E269" s="16" t="str">
        <f>IFERROR(VLOOKUP(C269,SRA!B:T,8,0),"")</f>
        <v>CLT</v>
      </c>
      <c r="F269" s="22" t="s">
        <v>483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0</v>
      </c>
      <c r="J269" s="37">
        <f>IFERROR(VLOOKUP(C269,FEVEREIRO!B:F,3,0),"0,00")</f>
        <v>1799.95</v>
      </c>
      <c r="K269" s="12">
        <f t="shared" si="8"/>
        <v>372.74</v>
      </c>
      <c r="L269" s="37">
        <f>IFERROR(VLOOKUP(C269,FEVEREIRO!B:H,7,0),"0,00")</f>
        <v>1427.21</v>
      </c>
      <c r="M269" s="28" t="str">
        <f>IFERROR(VLOOKUP(C269,FÉRIAS!C:D,2,0),"")</f>
        <v/>
      </c>
      <c r="N269" s="23" t="str">
        <f>IFERROR(VLOOKUP(C269,Plan2!B:C,2,0),"")</f>
        <v/>
      </c>
    </row>
    <row r="270" spans="2:14" s="23" customFormat="1">
      <c r="B270" s="16">
        <f t="shared" si="9"/>
        <v>262</v>
      </c>
      <c r="C270" s="31">
        <v>2642</v>
      </c>
      <c r="D270" s="32" t="s">
        <v>178</v>
      </c>
      <c r="E270" s="16" t="str">
        <f>IFERROR(VLOOKUP(C270,SRA!B:T,8,0),"")</f>
        <v>CLT</v>
      </c>
      <c r="F270" s="22" t="s">
        <v>483</v>
      </c>
      <c r="G270" s="16" t="str">
        <f>IFERROR(VLOOKUP(C270,SRA!B:T,5,0),"")</f>
        <v>TEC. EM ADM. E FIN.</v>
      </c>
      <c r="H270" s="12">
        <f>IFERROR(VLOOKUP(C270,SRA!B:T,18,0),"")</f>
        <v>1889.96</v>
      </c>
      <c r="I270" s="12">
        <f>IFERROR(VLOOKUP(C270,SRA!B:T,19,0),"")</f>
        <v>1079.3800000000001</v>
      </c>
      <c r="J270" s="37">
        <f>IFERROR(VLOOKUP(C270,FEVEREIRO!B:F,3,0),"0,00")</f>
        <v>2969.34</v>
      </c>
      <c r="K270" s="12">
        <f t="shared" si="8"/>
        <v>930.59000000000015</v>
      </c>
      <c r="L270" s="37">
        <f>IFERROR(VLOOKUP(C270,FEVEREIRO!B:H,7,0),"0,00")</f>
        <v>2038.75</v>
      </c>
      <c r="M270" s="28" t="str">
        <f>IFERROR(VLOOKUP(C270,FÉRIAS!C:D,2,0),"")</f>
        <v/>
      </c>
      <c r="N270" s="23" t="str">
        <f>IFERROR(VLOOKUP(C270,Plan2!B:C,2,0),"")</f>
        <v/>
      </c>
    </row>
    <row r="271" spans="2:14" s="23" customFormat="1">
      <c r="B271" s="16">
        <f t="shared" si="9"/>
        <v>263</v>
      </c>
      <c r="C271" s="31">
        <v>2644</v>
      </c>
      <c r="D271" s="32" t="s">
        <v>425</v>
      </c>
      <c r="E271" s="16" t="str">
        <f>IFERROR(VLOOKUP(C271,SRA!B:T,8,0),"")</f>
        <v>CLT</v>
      </c>
      <c r="F271" s="22" t="s">
        <v>483</v>
      </c>
      <c r="G271" s="16" t="str">
        <f>IFERROR(VLOOKUP(C271,SRA!B:T,5,0),"")</f>
        <v>ANA ASS FARMACEUTICA</v>
      </c>
      <c r="H271" s="12">
        <f>IFERROR(VLOOKUP(C271,SRA!B:T,18,0),"")</f>
        <v>4626.9799999999996</v>
      </c>
      <c r="I271" s="12">
        <f>IFERROR(VLOOKUP(C271,SRA!B:T,19,0),"")</f>
        <v>0</v>
      </c>
      <c r="J271" s="37">
        <f>IFERROR(VLOOKUP(C271,FEVEREIRO!B:F,3,0),"0,00")</f>
        <v>4928.3599999999997</v>
      </c>
      <c r="K271" s="12">
        <f t="shared" si="8"/>
        <v>2866.6899999999996</v>
      </c>
      <c r="L271" s="37">
        <f>IFERROR(VLOOKUP(C271,FEVEREIRO!B:H,7,0),"0,00")</f>
        <v>2061.67</v>
      </c>
      <c r="M271" s="28" t="str">
        <f>IFERROR(VLOOKUP(C271,FÉRIAS!C:D,2,0),"")</f>
        <v/>
      </c>
      <c r="N271" s="23" t="str">
        <f>IFERROR(VLOOKUP(C271,Plan2!B:C,2,0),"")</f>
        <v/>
      </c>
    </row>
    <row r="272" spans="2:14" s="23" customFormat="1">
      <c r="B272" s="16">
        <f t="shared" si="9"/>
        <v>264</v>
      </c>
      <c r="C272" s="31">
        <v>2651</v>
      </c>
      <c r="D272" s="32" t="s">
        <v>426</v>
      </c>
      <c r="E272" s="16" t="str">
        <f>IFERROR(VLOOKUP(C272,SRA!B:T,8,0),"")</f>
        <v>CLT</v>
      </c>
      <c r="F272" s="22" t="s">
        <v>483</v>
      </c>
      <c r="G272" s="16" t="str">
        <f>IFERROR(VLOOKUP(C272,SRA!B:T,5,0),"")</f>
        <v>ANA ASS FARMACEUTICA</v>
      </c>
      <c r="H272" s="12">
        <f>IFERROR(VLOOKUP(C272,SRA!B:T,18,0),"")</f>
        <v>4626.9799999999996</v>
      </c>
      <c r="I272" s="12">
        <f>IFERROR(VLOOKUP(C272,SRA!B:T,19,0),"")</f>
        <v>0</v>
      </c>
      <c r="J272" s="37">
        <f>IFERROR(VLOOKUP(C272,FEVEREIRO!B:F,3,0),"0,00")</f>
        <v>4928.3599999999997</v>
      </c>
      <c r="K272" s="12">
        <f t="shared" si="8"/>
        <v>1433.5199999999995</v>
      </c>
      <c r="L272" s="37">
        <f>IFERROR(VLOOKUP(C272,FEVEREIRO!B:H,7,0),"0,00")</f>
        <v>3494.84</v>
      </c>
      <c r="M272" s="28" t="str">
        <f>IFERROR(VLOOKUP(C272,FÉRIAS!C:D,2,0),"")</f>
        <v/>
      </c>
      <c r="N272" s="23" t="str">
        <f>IFERROR(VLOOKUP(C272,Plan2!B:C,2,0),"")</f>
        <v/>
      </c>
    </row>
    <row r="273" spans="2:14" s="23" customFormat="1">
      <c r="B273" s="16">
        <f t="shared" si="9"/>
        <v>265</v>
      </c>
      <c r="C273" s="31">
        <v>2656</v>
      </c>
      <c r="D273" s="32" t="s">
        <v>179</v>
      </c>
      <c r="E273" s="16" t="str">
        <f>IFERROR(VLOOKUP(C273,SRA!B:T,8,0),"")</f>
        <v>CLT</v>
      </c>
      <c r="F273" s="22" t="s">
        <v>512</v>
      </c>
      <c r="G273" s="16" t="str">
        <f>IFERROR(VLOOKUP(C273,SRA!B:T,5,0),"")</f>
        <v>TEC. EM ADM. E FIN.</v>
      </c>
      <c r="H273" s="12">
        <f>IFERROR(VLOOKUP(C273,SRA!B:T,18,0),"")</f>
        <v>1799.95</v>
      </c>
      <c r="I273" s="12">
        <f>IFERROR(VLOOKUP(C273,SRA!B:T,19,0),"")</f>
        <v>822.38</v>
      </c>
      <c r="J273" s="37">
        <f>IFERROR(VLOOKUP(C273,FEVEREIRO!B:F,3,0),"0,00")</f>
        <v>2923.71</v>
      </c>
      <c r="K273" s="12">
        <f t="shared" si="8"/>
        <v>1204.56</v>
      </c>
      <c r="L273" s="37">
        <f>IFERROR(VLOOKUP(C273,FEVEREIRO!B:H,7,0),"0,00")</f>
        <v>1719.15</v>
      </c>
      <c r="M273" s="28" t="str">
        <f>IFERROR(VLOOKUP(C273,FÉRIAS!C:D,2,0),"")</f>
        <v/>
      </c>
      <c r="N273" s="23" t="str">
        <f>IFERROR(VLOOKUP(C273,Plan2!B:C,2,0),"")</f>
        <v>RAFAELLA ALVES DE ARAUJO SILVA</v>
      </c>
    </row>
    <row r="274" spans="2:14" s="23" customFormat="1">
      <c r="B274" s="16">
        <f t="shared" si="9"/>
        <v>266</v>
      </c>
      <c r="C274" s="31">
        <v>2659</v>
      </c>
      <c r="D274" s="32" t="s">
        <v>180</v>
      </c>
      <c r="E274" s="16" t="str">
        <f>IFERROR(VLOOKUP(C274,SRA!B:T,8,0),"")</f>
        <v>CLT</v>
      </c>
      <c r="F274" s="22" t="s">
        <v>483</v>
      </c>
      <c r="G274" s="16" t="str">
        <f>IFERROR(VLOOKUP(C274,SRA!B:T,5,0),"")</f>
        <v>TEC. EM ADM. E FIN.</v>
      </c>
      <c r="H274" s="12">
        <f>IFERROR(VLOOKUP(C274,SRA!B:T,18,0),"")</f>
        <v>1799.95</v>
      </c>
      <c r="I274" s="12">
        <f>IFERROR(VLOOKUP(C274,SRA!B:T,19,0),"")</f>
        <v>3762.95</v>
      </c>
      <c r="J274" s="37">
        <f>IFERROR(VLOOKUP(C274,FEVEREIRO!B:F,3,0),"0,00")</f>
        <v>5923.08</v>
      </c>
      <c r="K274" s="12">
        <f t="shared" si="8"/>
        <v>2497.2199999999998</v>
      </c>
      <c r="L274" s="37">
        <f>IFERROR(VLOOKUP(C274,FEVEREIRO!B:H,7,0),"0,00")</f>
        <v>3425.86</v>
      </c>
      <c r="M274" s="28" t="str">
        <f>IFERROR(VLOOKUP(C274,FÉRIAS!C:D,2,0),"")</f>
        <v/>
      </c>
      <c r="N274" s="23" t="str">
        <f>IFERROR(VLOOKUP(C274,Plan2!B:C,2,0),"")</f>
        <v/>
      </c>
    </row>
    <row r="275" spans="2:14" s="23" customFormat="1">
      <c r="B275" s="16">
        <f t="shared" si="9"/>
        <v>267</v>
      </c>
      <c r="C275" s="31">
        <v>2664</v>
      </c>
      <c r="D275" s="32" t="s">
        <v>181</v>
      </c>
      <c r="E275" s="16" t="str">
        <f>IFERROR(VLOOKUP(C275,SRA!B:T,8,0),"")</f>
        <v>CLT</v>
      </c>
      <c r="F275" s="22" t="s">
        <v>483</v>
      </c>
      <c r="G275" s="16" t="str">
        <f>IFERROR(VLOOKUP(C275,SRA!B:T,5,0),"")</f>
        <v>FARMACEUTICO IND</v>
      </c>
      <c r="H275" s="12">
        <f>IFERROR(VLOOKUP(C275,SRA!B:T,18,0),"")</f>
        <v>5191.91</v>
      </c>
      <c r="I275" s="12">
        <f>IFERROR(VLOOKUP(C275,SRA!B:T,19,0),"")</f>
        <v>2312.9499999999998</v>
      </c>
      <c r="J275" s="37">
        <f>IFERROR(VLOOKUP(C275,FEVEREIRO!B:F,3,0),"0,00")</f>
        <v>7504.86</v>
      </c>
      <c r="K275" s="12">
        <f t="shared" si="8"/>
        <v>2992.38</v>
      </c>
      <c r="L275" s="37">
        <f>IFERROR(VLOOKUP(C275,FEVEREIRO!B:H,7,0),"0,00")</f>
        <v>4512.4799999999996</v>
      </c>
      <c r="M275" s="28" t="str">
        <f>IFERROR(VLOOKUP(C275,FÉRIAS!C:D,2,0),"")</f>
        <v/>
      </c>
      <c r="N275" s="23" t="str">
        <f>IFERROR(VLOOKUP(C275,Plan2!B:C,2,0),"")</f>
        <v/>
      </c>
    </row>
    <row r="276" spans="2:14" s="23" customFormat="1">
      <c r="B276" s="16">
        <f t="shared" si="9"/>
        <v>268</v>
      </c>
      <c r="C276" s="31">
        <v>2665</v>
      </c>
      <c r="D276" s="32" t="s">
        <v>182</v>
      </c>
      <c r="E276" s="16" t="str">
        <f>IFERROR(VLOOKUP(C276,SRA!B:T,8,0),"")</f>
        <v>CLT</v>
      </c>
      <c r="F276" s="22" t="s">
        <v>483</v>
      </c>
      <c r="G276" s="16" t="str">
        <f>IFERROR(VLOOKUP(C276,SRA!B:T,5,0),"")</f>
        <v>TEC. EM ADM. E FIN.</v>
      </c>
      <c r="H276" s="12">
        <f>IFERROR(VLOOKUP(C276,SRA!B:T,18,0),"")</f>
        <v>1799.95</v>
      </c>
      <c r="I276" s="12">
        <f>IFERROR(VLOOKUP(C276,SRA!B:T,19,0),"")</f>
        <v>822.38</v>
      </c>
      <c r="J276" s="37">
        <f>IFERROR(VLOOKUP(C276,FEVEREIRO!B:F,3,0),"0,00")</f>
        <v>3231.13</v>
      </c>
      <c r="K276" s="12">
        <f t="shared" si="8"/>
        <v>2974.11</v>
      </c>
      <c r="L276" s="37">
        <f>IFERROR(VLOOKUP(C276,FEVEREIRO!B:H,7,0),"0,00")</f>
        <v>257.02</v>
      </c>
      <c r="M276" s="28" t="str">
        <f>IFERROR(VLOOKUP(C276,FÉRIAS!C:D,2,0),"")</f>
        <v/>
      </c>
      <c r="N276" s="23" t="str">
        <f>IFERROR(VLOOKUP(C276,Plan2!B:C,2,0),"")</f>
        <v/>
      </c>
    </row>
    <row r="277" spans="2:14" s="23" customFormat="1">
      <c r="B277" s="16">
        <f t="shared" si="9"/>
        <v>269</v>
      </c>
      <c r="C277" s="31">
        <v>2666</v>
      </c>
      <c r="D277" s="32" t="s">
        <v>183</v>
      </c>
      <c r="E277" s="16" t="str">
        <f>IFERROR(VLOOKUP(C277,SRA!B:T,8,0),"")</f>
        <v>CLT</v>
      </c>
      <c r="F277" s="22" t="s">
        <v>483</v>
      </c>
      <c r="G277" s="16" t="str">
        <f>IFERROR(VLOOKUP(C277,SRA!B:T,5,0),"")</f>
        <v>TEC. EM ADM. E FIN.</v>
      </c>
      <c r="H277" s="12">
        <f>IFERROR(VLOOKUP(C277,SRA!B:T,18,0),"")</f>
        <v>1799.95</v>
      </c>
      <c r="I277" s="12">
        <f>IFERROR(VLOOKUP(C277,SRA!B:T,19,0),"")</f>
        <v>2312.9499999999998</v>
      </c>
      <c r="J277" s="37">
        <f>IFERROR(VLOOKUP(C277,FEVEREIRO!B:F,3,0),"0,00")</f>
        <v>4414.28</v>
      </c>
      <c r="K277" s="12">
        <f t="shared" si="8"/>
        <v>1997.5699999999997</v>
      </c>
      <c r="L277" s="37">
        <f>IFERROR(VLOOKUP(C277,FEVEREIRO!B:H,7,0),"0,00")</f>
        <v>2416.71</v>
      </c>
      <c r="M277" s="28" t="str">
        <f>IFERROR(VLOOKUP(C277,FÉRIAS!C:D,2,0),"")</f>
        <v/>
      </c>
      <c r="N277" s="23" t="str">
        <f>IFERROR(VLOOKUP(C277,Plan2!B:C,2,0),"")</f>
        <v/>
      </c>
    </row>
    <row r="278" spans="2:14" s="23" customFormat="1">
      <c r="B278" s="16">
        <f t="shared" si="9"/>
        <v>270</v>
      </c>
      <c r="C278" s="31">
        <v>2668</v>
      </c>
      <c r="D278" s="32" t="s">
        <v>184</v>
      </c>
      <c r="E278" s="16" t="str">
        <f>IFERROR(VLOOKUP(C278,SRA!B:T,8,0),"")</f>
        <v>CLT</v>
      </c>
      <c r="F278" s="22" t="s">
        <v>483</v>
      </c>
      <c r="G278" s="16" t="str">
        <f>IFERROR(VLOOKUP(C278,SRA!B:T,5,0),"")</f>
        <v>TEC. EM ADM. E FIN.</v>
      </c>
      <c r="H278" s="12">
        <f>IFERROR(VLOOKUP(C278,SRA!B:T,18,0),"")</f>
        <v>1799.95</v>
      </c>
      <c r="I278" s="12">
        <f>IFERROR(VLOOKUP(C278,SRA!B:T,19,0),"")</f>
        <v>0</v>
      </c>
      <c r="J278" s="37">
        <f>IFERROR(VLOOKUP(C278,FEVEREIRO!B:F,3,0),"0,00")</f>
        <v>1799.95</v>
      </c>
      <c r="K278" s="12">
        <f t="shared" si="8"/>
        <v>196.79000000000019</v>
      </c>
      <c r="L278" s="37">
        <f>IFERROR(VLOOKUP(C278,FEVEREIRO!B:H,7,0),"0,00")</f>
        <v>1603.1599999999999</v>
      </c>
      <c r="M278" s="28" t="str">
        <f>IFERROR(VLOOKUP(C278,FÉRIAS!C:D,2,0),"")</f>
        <v/>
      </c>
      <c r="N278" s="23" t="str">
        <f>IFERROR(VLOOKUP(C278,Plan2!B:C,2,0),"")</f>
        <v/>
      </c>
    </row>
    <row r="279" spans="2:14" s="23" customFormat="1">
      <c r="B279" s="16">
        <f t="shared" si="9"/>
        <v>271</v>
      </c>
      <c r="C279" s="31">
        <v>2671</v>
      </c>
      <c r="D279" s="32" t="s">
        <v>185</v>
      </c>
      <c r="E279" s="16" t="str">
        <f>IFERROR(VLOOKUP(C279,SRA!B:T,8,0),"")</f>
        <v>CLT</v>
      </c>
      <c r="F279" s="22" t="s">
        <v>483</v>
      </c>
      <c r="G279" s="16" t="str">
        <f>IFERROR(VLOOKUP(C279,SRA!B:T,5,0),"")</f>
        <v>OP. DE PROD. IND.</v>
      </c>
      <c r="H279" s="12">
        <f>IFERROR(VLOOKUP(C279,SRA!B:T,18,0),"")</f>
        <v>1487.05</v>
      </c>
      <c r="I279" s="12">
        <f>IFERROR(VLOOKUP(C279,SRA!B:T,19,0),"")</f>
        <v>0</v>
      </c>
      <c r="J279" s="37">
        <f>IFERROR(VLOOKUP(C279,FEVEREIRO!B:F,3,0),"0,00")</f>
        <v>1546.87</v>
      </c>
      <c r="K279" s="12">
        <f t="shared" si="8"/>
        <v>136.53999999999996</v>
      </c>
      <c r="L279" s="37">
        <f>IFERROR(VLOOKUP(C279,FEVEREIRO!B:H,7,0),"0,00")</f>
        <v>1410.33</v>
      </c>
      <c r="M279" s="28" t="str">
        <f>IFERROR(VLOOKUP(C279,FÉRIAS!C:D,2,0),"")</f>
        <v/>
      </c>
      <c r="N279" s="23" t="str">
        <f>IFERROR(VLOOKUP(C279,Plan2!B:C,2,0),"")</f>
        <v/>
      </c>
    </row>
    <row r="280" spans="2:14" s="23" customFormat="1">
      <c r="B280" s="16">
        <f t="shared" si="9"/>
        <v>272</v>
      </c>
      <c r="C280" s="31">
        <v>2672</v>
      </c>
      <c r="D280" s="32" t="s">
        <v>186</v>
      </c>
      <c r="E280" s="16" t="str">
        <f>IFERROR(VLOOKUP(C280,SRA!B:T,8,0),"")</f>
        <v>CLT</v>
      </c>
      <c r="F280" s="22" t="s">
        <v>483</v>
      </c>
      <c r="G280" s="16" t="str">
        <f>IFERROR(VLOOKUP(C280,SRA!B:T,5,0),"")</f>
        <v>OP. DE PROD. IND.</v>
      </c>
      <c r="H280" s="12">
        <f>IFERROR(VLOOKUP(C280,SRA!B:T,18,0),"")</f>
        <v>1416.23</v>
      </c>
      <c r="I280" s="12">
        <f>IFERROR(VLOOKUP(C280,SRA!B:T,19,0),"")</f>
        <v>0</v>
      </c>
      <c r="J280" s="37">
        <f>IFERROR(VLOOKUP(C280,FEVEREIRO!B:F,3,0),"0,00")</f>
        <v>1685.33</v>
      </c>
      <c r="K280" s="12">
        <f t="shared" si="8"/>
        <v>364.69999999999982</v>
      </c>
      <c r="L280" s="37">
        <f>IFERROR(VLOOKUP(C280,FEVEREIRO!B:H,7,0),"0,00")</f>
        <v>1320.63</v>
      </c>
      <c r="M280" s="28" t="str">
        <f>IFERROR(VLOOKUP(C280,FÉRIAS!C:D,2,0),"")</f>
        <v/>
      </c>
      <c r="N280" s="23" t="str">
        <f>IFERROR(VLOOKUP(C280,Plan2!B:C,2,0),"")</f>
        <v/>
      </c>
    </row>
    <row r="281" spans="2:14" s="23" customFormat="1">
      <c r="B281" s="16">
        <f t="shared" si="9"/>
        <v>273</v>
      </c>
      <c r="C281" s="31">
        <v>2675</v>
      </c>
      <c r="D281" s="32" t="s">
        <v>187</v>
      </c>
      <c r="E281" s="16" t="str">
        <f>IFERROR(VLOOKUP(C281,SRA!B:T,8,0),"")</f>
        <v>CLT</v>
      </c>
      <c r="F281" s="22" t="s">
        <v>483</v>
      </c>
      <c r="G281" s="16" t="str">
        <f>IFERROR(VLOOKUP(C281,SRA!B:T,5,0),"")</f>
        <v>OP. DE PROD. IND.</v>
      </c>
      <c r="H281" s="12">
        <f>IFERROR(VLOOKUP(C281,SRA!B:T,18,0),"")</f>
        <v>1348.78</v>
      </c>
      <c r="I281" s="12">
        <f>IFERROR(VLOOKUP(C281,SRA!B:T,19,0),"")</f>
        <v>0</v>
      </c>
      <c r="J281" s="37">
        <f>IFERROR(VLOOKUP(C281,FEVEREIRO!B:F,3,0),"0,00")</f>
        <v>1540.07</v>
      </c>
      <c r="K281" s="12">
        <f t="shared" si="8"/>
        <v>499.18000000000006</v>
      </c>
      <c r="L281" s="37">
        <f>IFERROR(VLOOKUP(C281,FEVEREIRO!B:H,7,0),"0,00")</f>
        <v>1040.8899999999999</v>
      </c>
      <c r="M281" s="28" t="str">
        <f>IFERROR(VLOOKUP(C281,FÉRIAS!C:D,2,0),"")</f>
        <v/>
      </c>
      <c r="N281" s="23" t="str">
        <f>IFERROR(VLOOKUP(C281,Plan2!B:C,2,0),"")</f>
        <v/>
      </c>
    </row>
    <row r="282" spans="2:14" s="23" customFormat="1">
      <c r="B282" s="16">
        <f t="shared" si="9"/>
        <v>274</v>
      </c>
      <c r="C282" s="31">
        <v>2682</v>
      </c>
      <c r="D282" s="32" t="s">
        <v>188</v>
      </c>
      <c r="E282" s="16" t="str">
        <f>IFERROR(VLOOKUP(C282,SRA!B:T,8,0),"")</f>
        <v>CLT</v>
      </c>
      <c r="F282" s="22" t="s">
        <v>483</v>
      </c>
      <c r="G282" s="16" t="str">
        <f>IFERROR(VLOOKUP(C282,SRA!B:T,5,0),"")</f>
        <v>TEC. EM ADM. E FIN.</v>
      </c>
      <c r="H282" s="12">
        <f>IFERROR(VLOOKUP(C282,SRA!B:T,18,0),"")</f>
        <v>1799.96</v>
      </c>
      <c r="I282" s="12">
        <f>IFERROR(VLOOKUP(C282,SRA!B:T,19,0),"")</f>
        <v>0</v>
      </c>
      <c r="J282" s="37">
        <f>IFERROR(VLOOKUP(C282,FEVEREIRO!B:F,3,0),"0,00")</f>
        <v>1799.96</v>
      </c>
      <c r="K282" s="12">
        <f t="shared" si="8"/>
        <v>1324.78</v>
      </c>
      <c r="L282" s="37">
        <f>IFERROR(VLOOKUP(C282,FEVEREIRO!B:H,7,0),"0,00")</f>
        <v>475.18</v>
      </c>
      <c r="M282" s="28" t="str">
        <f>IFERROR(VLOOKUP(C282,FÉRIAS!C:D,2,0),"")</f>
        <v/>
      </c>
      <c r="N282" s="23" t="str">
        <f>IFERROR(VLOOKUP(C282,Plan2!B:C,2,0),"")</f>
        <v/>
      </c>
    </row>
    <row r="283" spans="2:14" s="23" customFormat="1">
      <c r="B283" s="16">
        <f t="shared" si="9"/>
        <v>275</v>
      </c>
      <c r="C283" s="31">
        <v>2684</v>
      </c>
      <c r="D283" s="32" t="s">
        <v>388</v>
      </c>
      <c r="E283" s="16" t="str">
        <f>IFERROR(VLOOKUP(C283,SRA!B:T,8,0),"")</f>
        <v>CLT</v>
      </c>
      <c r="F283" s="22" t="s">
        <v>483</v>
      </c>
      <c r="G283" s="16" t="str">
        <f>IFERROR(VLOOKUP(C283,SRA!B:T,5,0),"")</f>
        <v>ANA ASS FARMACEUTICA</v>
      </c>
      <c r="H283" s="12">
        <f>IFERROR(VLOOKUP(C283,SRA!B:T,18,0),"")</f>
        <v>4626.9799999999996</v>
      </c>
      <c r="I283" s="12">
        <f>IFERROR(VLOOKUP(C283,SRA!B:T,19,0),"")</f>
        <v>0</v>
      </c>
      <c r="J283" s="37">
        <f>IFERROR(VLOOKUP(C283,FEVEREIRO!B:F,3,0),"0,00")</f>
        <v>5476.24</v>
      </c>
      <c r="K283" s="12">
        <f t="shared" si="8"/>
        <v>2897.54</v>
      </c>
      <c r="L283" s="37">
        <f>IFERROR(VLOOKUP(C283,FEVEREIRO!B:H,7,0),"0,00")</f>
        <v>2578.6999999999998</v>
      </c>
      <c r="M283" s="28" t="str">
        <f>IFERROR(VLOOKUP(C283,FÉRIAS!C:D,2,0),"")</f>
        <v/>
      </c>
      <c r="N283" s="23" t="str">
        <f>IFERROR(VLOOKUP(C283,Plan2!B:C,2,0),"")</f>
        <v/>
      </c>
    </row>
    <row r="284" spans="2:14" s="23" customFormat="1">
      <c r="B284" s="16">
        <f t="shared" si="9"/>
        <v>276</v>
      </c>
      <c r="C284" s="31">
        <v>2687</v>
      </c>
      <c r="D284" s="32" t="s">
        <v>189</v>
      </c>
      <c r="E284" s="16" t="str">
        <f>IFERROR(VLOOKUP(C284,SRA!B:T,8,0),"")</f>
        <v>CLT</v>
      </c>
      <c r="F284" s="22" t="s">
        <v>497</v>
      </c>
      <c r="G284" s="16" t="str">
        <f>IFERROR(VLOOKUP(C284,SRA!B:T,5,0),"")</f>
        <v>TEC. EM ADM. E FIN.</v>
      </c>
      <c r="H284" s="12">
        <f>IFERROR(VLOOKUP(C284,SRA!B:T,18,0),"")</f>
        <v>1799.95</v>
      </c>
      <c r="I284" s="12">
        <f>IFERROR(VLOOKUP(C284,SRA!B:T,19,0),"")</f>
        <v>1079.3800000000001</v>
      </c>
      <c r="J284" s="37">
        <f>IFERROR(VLOOKUP(C284,FEVEREIRO!B:F,3,0),"0,00")</f>
        <v>4332.45</v>
      </c>
      <c r="K284" s="12">
        <f t="shared" si="8"/>
        <v>3945.77</v>
      </c>
      <c r="L284" s="37">
        <f>IFERROR(VLOOKUP(C284,FEVEREIRO!B:H,7,0),"0,00")</f>
        <v>386.68</v>
      </c>
      <c r="M284" s="28" t="str">
        <f>IFERROR(VLOOKUP(C284,FÉRIAS!C:D,2,0),"")</f>
        <v>MONICA MARIA G R F DE OLIVEIRA</v>
      </c>
      <c r="N284" s="23" t="str">
        <f>IFERROR(VLOOKUP(C284,Plan2!B:C,2,0),"")</f>
        <v/>
      </c>
    </row>
    <row r="285" spans="2:14" s="23" customFormat="1">
      <c r="B285" s="16">
        <f t="shared" si="9"/>
        <v>277</v>
      </c>
      <c r="C285" s="31">
        <v>2689</v>
      </c>
      <c r="D285" s="32" t="s">
        <v>190</v>
      </c>
      <c r="E285" s="16" t="str">
        <f>IFERROR(VLOOKUP(C285,SRA!B:T,8,0),"")</f>
        <v>CLT</v>
      </c>
      <c r="F285" s="22" t="s">
        <v>512</v>
      </c>
      <c r="G285" s="16" t="str">
        <f>IFERROR(VLOOKUP(C285,SRA!B:T,5,0),"")</f>
        <v>TEC. EM ADM. E FIN.</v>
      </c>
      <c r="H285" s="12">
        <f>IFERROR(VLOOKUP(C285,SRA!B:T,18,0),"")</f>
        <v>1799.95</v>
      </c>
      <c r="I285" s="12">
        <f>IFERROR(VLOOKUP(C285,SRA!B:T,19,0),"")</f>
        <v>0</v>
      </c>
      <c r="J285" s="37">
        <f>IFERROR(VLOOKUP(C285,FEVEREIRO!B:F,3,0),"0,00")</f>
        <v>2101.33</v>
      </c>
      <c r="K285" s="12">
        <f t="shared" si="8"/>
        <v>166.32999999999993</v>
      </c>
      <c r="L285" s="37">
        <f>IFERROR(VLOOKUP(C285,FEVEREIRO!B:H,7,0),"0,00")</f>
        <v>1935</v>
      </c>
      <c r="M285" s="28" t="str">
        <f>IFERROR(VLOOKUP(C285,FÉRIAS!C:D,2,0),"")</f>
        <v/>
      </c>
      <c r="N285" s="23" t="str">
        <f>IFERROR(VLOOKUP(C285,Plan2!B:C,2,0),"")</f>
        <v>ILMA DE ALBUQUERQUE P MAIA</v>
      </c>
    </row>
    <row r="286" spans="2:14" s="23" customFormat="1">
      <c r="B286" s="16">
        <f t="shared" si="9"/>
        <v>278</v>
      </c>
      <c r="C286" s="31">
        <v>2697</v>
      </c>
      <c r="D286" s="32" t="s">
        <v>191</v>
      </c>
      <c r="E286" s="16" t="str">
        <f>IFERROR(VLOOKUP(C286,SRA!B:T,8,0),"")</f>
        <v>CLT</v>
      </c>
      <c r="F286" s="22" t="s">
        <v>483</v>
      </c>
      <c r="G286" s="16" t="str">
        <f>IFERROR(VLOOKUP(C286,SRA!B:T,5,0),"")</f>
        <v>TEC. EM ADM. E FIN.</v>
      </c>
      <c r="H286" s="12">
        <f>IFERROR(VLOOKUP(C286,SRA!B:T,18,0),"")</f>
        <v>1799.95</v>
      </c>
      <c r="I286" s="12">
        <f>IFERROR(VLOOKUP(C286,SRA!B:T,19,0),"")</f>
        <v>0</v>
      </c>
      <c r="J286" s="37">
        <f>IFERROR(VLOOKUP(C286,FEVEREIRO!B:F,3,0),"0,00")</f>
        <v>1799.95</v>
      </c>
      <c r="K286" s="12">
        <f t="shared" si="8"/>
        <v>1522.3400000000001</v>
      </c>
      <c r="L286" s="37">
        <f>IFERROR(VLOOKUP(C286,FEVEREIRO!B:H,7,0),"0,00")</f>
        <v>277.61</v>
      </c>
      <c r="M286" s="28" t="str">
        <f>IFERROR(VLOOKUP(C286,FÉRIAS!C:D,2,0),"")</f>
        <v/>
      </c>
      <c r="N286" s="23" t="str">
        <f>IFERROR(VLOOKUP(C286,Plan2!B:C,2,0),"")</f>
        <v/>
      </c>
    </row>
    <row r="287" spans="2:14" s="23" customFormat="1">
      <c r="B287" s="16">
        <f t="shared" si="9"/>
        <v>279</v>
      </c>
      <c r="C287" s="31">
        <v>2701</v>
      </c>
      <c r="D287" s="32" t="s">
        <v>192</v>
      </c>
      <c r="E287" s="16" t="str">
        <f>IFERROR(VLOOKUP(C287,SRA!B:T,8,0),"")</f>
        <v>CLT</v>
      </c>
      <c r="F287" s="22" t="s">
        <v>483</v>
      </c>
      <c r="G287" s="16" t="str">
        <f>IFERROR(VLOOKUP(C287,SRA!B:T,5,0),"")</f>
        <v>TEC. EM ADM. E FIN.</v>
      </c>
      <c r="H287" s="12">
        <f>IFERROR(VLOOKUP(C287,SRA!B:T,18,0),"")</f>
        <v>1799.95</v>
      </c>
      <c r="I287" s="12">
        <f>IFERROR(VLOOKUP(C287,SRA!B:T,19,0),"")</f>
        <v>1079.3800000000001</v>
      </c>
      <c r="J287" s="37">
        <f>IFERROR(VLOOKUP(C287,FEVEREIRO!B:F,3,0),"0,00")</f>
        <v>3180.71</v>
      </c>
      <c r="K287" s="12">
        <f t="shared" si="8"/>
        <v>1328.3400000000001</v>
      </c>
      <c r="L287" s="37">
        <f>IFERROR(VLOOKUP(C287,FEVEREIRO!B:H,7,0),"0,00")</f>
        <v>1852.37</v>
      </c>
      <c r="M287" s="28" t="str">
        <f>IFERROR(VLOOKUP(C287,FÉRIAS!C:D,2,0),"")</f>
        <v/>
      </c>
      <c r="N287" s="23" t="str">
        <f>IFERROR(VLOOKUP(C287,Plan2!B:C,2,0),"")</f>
        <v/>
      </c>
    </row>
    <row r="288" spans="2:14" s="23" customFormat="1">
      <c r="B288" s="16">
        <f t="shared" si="9"/>
        <v>280</v>
      </c>
      <c r="C288" s="31">
        <v>2702</v>
      </c>
      <c r="D288" s="32" t="s">
        <v>416</v>
      </c>
      <c r="E288" s="16" t="str">
        <f>IFERROR(VLOOKUP(C288,SRA!B:T,8,0),"")</f>
        <v>CLT</v>
      </c>
      <c r="F288" s="22" t="s">
        <v>483</v>
      </c>
      <c r="G288" s="16" t="str">
        <f>IFERROR(VLOOKUP(C288,SRA!B:T,5,0),"")</f>
        <v>ANA ASS FARMACEUTICA</v>
      </c>
      <c r="H288" s="12">
        <f>IFERROR(VLOOKUP(C288,SRA!B:T,18,0),"")</f>
        <v>4626.9799999999996</v>
      </c>
      <c r="I288" s="12">
        <f>IFERROR(VLOOKUP(C288,SRA!B:T,19,0),"")</f>
        <v>2312.9499999999998</v>
      </c>
      <c r="J288" s="37">
        <f>IFERROR(VLOOKUP(C288,FEVEREIRO!B:F,3,0),"0,00")</f>
        <v>6982.79</v>
      </c>
      <c r="K288" s="12">
        <f t="shared" si="8"/>
        <v>2263.0700000000006</v>
      </c>
      <c r="L288" s="37">
        <f>IFERROR(VLOOKUP(C288,FEVEREIRO!B:H,7,0),"0,00")</f>
        <v>4719.7199999999993</v>
      </c>
      <c r="M288" s="28" t="str">
        <f>IFERROR(VLOOKUP(C288,FÉRIAS!C:D,2,0),"")</f>
        <v/>
      </c>
      <c r="N288" s="23" t="str">
        <f>IFERROR(VLOOKUP(C288,Plan2!B:C,2,0),"")</f>
        <v/>
      </c>
    </row>
    <row r="289" spans="2:14" s="23" customFormat="1">
      <c r="B289" s="16">
        <f t="shared" si="9"/>
        <v>281</v>
      </c>
      <c r="C289" s="31">
        <v>2705</v>
      </c>
      <c r="D289" s="32" t="s">
        <v>417</v>
      </c>
      <c r="E289" s="16" t="str">
        <f>IFERROR(VLOOKUP(C289,SRA!B:T,8,0),"")</f>
        <v>CLT</v>
      </c>
      <c r="F289" s="22" t="s">
        <v>483</v>
      </c>
      <c r="G289" s="16" t="str">
        <f>IFERROR(VLOOKUP(C289,SRA!B:T,5,0),"")</f>
        <v>TEC. EM ADM. E FIN.</v>
      </c>
      <c r="H289" s="12">
        <f>IFERROR(VLOOKUP(C289,SRA!B:T,18,0),"")</f>
        <v>1799.95</v>
      </c>
      <c r="I289" s="12">
        <f>IFERROR(VLOOKUP(C289,SRA!B:T,19,0),"")</f>
        <v>0</v>
      </c>
      <c r="J289" s="37">
        <f>IFERROR(VLOOKUP(C289,FEVEREIRO!B:F,3,0),"0,00")</f>
        <v>1799.95</v>
      </c>
      <c r="K289" s="12">
        <f t="shared" si="8"/>
        <v>439.66000000000008</v>
      </c>
      <c r="L289" s="37">
        <f>IFERROR(VLOOKUP(C289,FEVEREIRO!B:H,7,0),"0,00")</f>
        <v>1360.29</v>
      </c>
      <c r="M289" s="28" t="str">
        <f>IFERROR(VLOOKUP(C289,FÉRIAS!C:D,2,0),"")</f>
        <v/>
      </c>
      <c r="N289" s="23" t="str">
        <f>IFERROR(VLOOKUP(C289,Plan2!B:C,2,0),"")</f>
        <v/>
      </c>
    </row>
    <row r="290" spans="2:14" s="23" customFormat="1">
      <c r="B290" s="16">
        <f t="shared" si="9"/>
        <v>282</v>
      </c>
      <c r="C290" s="31">
        <v>2706</v>
      </c>
      <c r="D290" s="32" t="s">
        <v>405</v>
      </c>
      <c r="E290" s="16" t="str">
        <f>IFERROR(VLOOKUP(C290,SRA!B:T,8,0),"")</f>
        <v>CLT</v>
      </c>
      <c r="F290" s="22" t="s">
        <v>483</v>
      </c>
      <c r="G290" s="16" t="str">
        <f>IFERROR(VLOOKUP(C290,SRA!B:T,5,0),"")</f>
        <v>ANA ASS FARMACEUTICA</v>
      </c>
      <c r="H290" s="12">
        <f>IFERROR(VLOOKUP(C290,SRA!B:T,18,0),"")</f>
        <v>4626.9799999999996</v>
      </c>
      <c r="I290" s="12">
        <f>IFERROR(VLOOKUP(C290,SRA!B:T,19,0),"")</f>
        <v>0</v>
      </c>
      <c r="J290" s="37">
        <f>IFERROR(VLOOKUP(C290,FEVEREIRO!B:F,3,0),"0,00")</f>
        <v>4928.3599999999997</v>
      </c>
      <c r="K290" s="12">
        <f t="shared" si="8"/>
        <v>1647.2299999999996</v>
      </c>
      <c r="L290" s="37">
        <f>IFERROR(VLOOKUP(C290,FEVEREIRO!B:H,7,0),"0,00")</f>
        <v>3281.13</v>
      </c>
      <c r="M290" s="28" t="str">
        <f>IFERROR(VLOOKUP(C290,FÉRIAS!C:D,2,0),"")</f>
        <v/>
      </c>
      <c r="N290" s="23" t="str">
        <f>IFERROR(VLOOKUP(C290,Plan2!B:C,2,0),"")</f>
        <v/>
      </c>
    </row>
    <row r="291" spans="2:14" s="23" customFormat="1">
      <c r="B291" s="16">
        <f t="shared" si="9"/>
        <v>283</v>
      </c>
      <c r="C291" s="31">
        <v>2707</v>
      </c>
      <c r="D291" s="32" t="s">
        <v>193</v>
      </c>
      <c r="E291" s="16" t="str">
        <f>IFERROR(VLOOKUP(C291,SRA!B:T,8,0),"")</f>
        <v>CLT</v>
      </c>
      <c r="F291" s="22" t="s">
        <v>483</v>
      </c>
      <c r="G291" s="16" t="str">
        <f>IFERROR(VLOOKUP(C291,SRA!B:T,5,0),"")</f>
        <v>TEC. EM ADM. E FIN.</v>
      </c>
      <c r="H291" s="12">
        <f>IFERROR(VLOOKUP(C291,SRA!B:T,18,0),"")</f>
        <v>1799.95</v>
      </c>
      <c r="I291" s="12">
        <f>IFERROR(VLOOKUP(C291,SRA!B:T,19,0),"")</f>
        <v>822.38</v>
      </c>
      <c r="J291" s="37">
        <f>IFERROR(VLOOKUP(C291,FEVEREIRO!B:F,3,0),"0,00")</f>
        <v>2622.33</v>
      </c>
      <c r="K291" s="12">
        <f t="shared" si="8"/>
        <v>910.75999999999976</v>
      </c>
      <c r="L291" s="37">
        <f>IFERROR(VLOOKUP(C291,FEVEREIRO!B:H,7,0),"0,00")</f>
        <v>1711.5700000000002</v>
      </c>
      <c r="M291" s="28" t="str">
        <f>IFERROR(VLOOKUP(C291,FÉRIAS!C:D,2,0),"")</f>
        <v/>
      </c>
      <c r="N291" s="23" t="str">
        <f>IFERROR(VLOOKUP(C291,Plan2!B:C,2,0),"")</f>
        <v/>
      </c>
    </row>
    <row r="292" spans="2:14" s="23" customFormat="1">
      <c r="B292" s="16">
        <f t="shared" si="9"/>
        <v>284</v>
      </c>
      <c r="C292" s="31">
        <v>2709</v>
      </c>
      <c r="D292" s="32" t="s">
        <v>194</v>
      </c>
      <c r="E292" s="16" t="str">
        <f>IFERROR(VLOOKUP(C292,SRA!B:T,8,0),"")</f>
        <v>CLT</v>
      </c>
      <c r="F292" s="22" t="s">
        <v>483</v>
      </c>
      <c r="G292" s="16" t="str">
        <f>IFERROR(VLOOKUP(C292,SRA!B:T,5,0),"")</f>
        <v>TEC. EM ADM. E FIN.</v>
      </c>
      <c r="H292" s="12">
        <f>IFERROR(VLOOKUP(C292,SRA!B:T,18,0),"")</f>
        <v>1799.95</v>
      </c>
      <c r="I292" s="12">
        <f>IFERROR(VLOOKUP(C292,SRA!B:T,19,0),"")</f>
        <v>2312.9499999999998</v>
      </c>
      <c r="J292" s="37">
        <f>IFERROR(VLOOKUP(C292,FEVEREIRO!B:F,3,0),"0,00")</f>
        <v>4112.8999999999996</v>
      </c>
      <c r="K292" s="12">
        <f t="shared" si="8"/>
        <v>2316.1099999999997</v>
      </c>
      <c r="L292" s="37">
        <f>IFERROR(VLOOKUP(C292,FEVEREIRO!B:H,7,0),"0,00")</f>
        <v>1796.79</v>
      </c>
      <c r="M292" s="28" t="str">
        <f>IFERROR(VLOOKUP(C292,FÉRIAS!C:D,2,0),"")</f>
        <v/>
      </c>
      <c r="N292" s="23" t="str">
        <f>IFERROR(VLOOKUP(C292,Plan2!B:C,2,0),"")</f>
        <v/>
      </c>
    </row>
    <row r="293" spans="2:14" s="23" customFormat="1">
      <c r="B293" s="16">
        <f t="shared" si="9"/>
        <v>285</v>
      </c>
      <c r="C293" s="31">
        <v>2710</v>
      </c>
      <c r="D293" s="32" t="s">
        <v>195</v>
      </c>
      <c r="E293" s="16" t="str">
        <f>IFERROR(VLOOKUP(C293,SRA!B:T,8,0),"")</f>
        <v>CLT</v>
      </c>
      <c r="F293" s="22" t="s">
        <v>483</v>
      </c>
      <c r="G293" s="16" t="str">
        <f>IFERROR(VLOOKUP(C293,SRA!B:T,5,0),"")</f>
        <v>TEC. EM ADM. E FIN.</v>
      </c>
      <c r="H293" s="12">
        <f>IFERROR(VLOOKUP(C293,SRA!B:T,18,0),"")</f>
        <v>1889.96</v>
      </c>
      <c r="I293" s="12">
        <f>IFERROR(VLOOKUP(C293,SRA!B:T,19,0),"")</f>
        <v>822.38</v>
      </c>
      <c r="J293" s="37">
        <f>IFERROR(VLOOKUP(C293,FEVEREIRO!B:F,3,0),"0,00")</f>
        <v>2712.34</v>
      </c>
      <c r="K293" s="12">
        <f t="shared" si="8"/>
        <v>825.02</v>
      </c>
      <c r="L293" s="37">
        <f>IFERROR(VLOOKUP(C293,FEVEREIRO!B:H,7,0),"0,00")</f>
        <v>1887.3200000000002</v>
      </c>
      <c r="M293" s="28" t="str">
        <f>IFERROR(VLOOKUP(C293,FÉRIAS!C:D,2,0),"")</f>
        <v/>
      </c>
      <c r="N293" s="23" t="str">
        <f>IFERROR(VLOOKUP(C293,Plan2!B:C,2,0),"")</f>
        <v/>
      </c>
    </row>
    <row r="294" spans="2:14" s="23" customFormat="1">
      <c r="B294" s="16">
        <f t="shared" si="9"/>
        <v>286</v>
      </c>
      <c r="C294" s="31">
        <v>2712</v>
      </c>
      <c r="D294" s="32" t="s">
        <v>196</v>
      </c>
      <c r="E294" s="16" t="str">
        <f>IFERROR(VLOOKUP(C294,SRA!B:T,8,0),"")</f>
        <v>CLT</v>
      </c>
      <c r="F294" s="22" t="s">
        <v>483</v>
      </c>
      <c r="G294" s="16" t="str">
        <f>IFERROR(VLOOKUP(C294,SRA!B:T,5,0),"")</f>
        <v>TEC. EM ADM. E FIN.</v>
      </c>
      <c r="H294" s="12">
        <f>IFERROR(VLOOKUP(C294,SRA!B:T,18,0),"")</f>
        <v>1889.96</v>
      </c>
      <c r="I294" s="12">
        <f>IFERROR(VLOOKUP(C294,SRA!B:T,19,0),"")</f>
        <v>822.38</v>
      </c>
      <c r="J294" s="37">
        <f>IFERROR(VLOOKUP(C294,FEVEREIRO!B:F,3,0),"0,00")</f>
        <v>4007.43</v>
      </c>
      <c r="K294" s="12">
        <f t="shared" si="8"/>
        <v>1079.6199999999999</v>
      </c>
      <c r="L294" s="37">
        <f>IFERROR(VLOOKUP(C294,FEVEREIRO!B:H,7,0),"0,00")</f>
        <v>2927.81</v>
      </c>
      <c r="M294" s="28" t="str">
        <f>IFERROR(VLOOKUP(C294,FÉRIAS!C:D,2,0),"")</f>
        <v/>
      </c>
      <c r="N294" s="23" t="str">
        <f>IFERROR(VLOOKUP(C294,Plan2!B:C,2,0),"")</f>
        <v/>
      </c>
    </row>
    <row r="295" spans="2:14" s="23" customFormat="1">
      <c r="B295" s="16">
        <f t="shared" si="9"/>
        <v>287</v>
      </c>
      <c r="C295" s="31">
        <v>2717</v>
      </c>
      <c r="D295" s="32" t="s">
        <v>197</v>
      </c>
      <c r="E295" s="16" t="str">
        <f>IFERROR(VLOOKUP(C295,SRA!B:T,8,0),"")</f>
        <v>CLT</v>
      </c>
      <c r="F295" s="22" t="s">
        <v>483</v>
      </c>
      <c r="G295" s="16" t="str">
        <f>IFERROR(VLOOKUP(C295,SRA!B:T,5,0),"")</f>
        <v>ANA ASS FARMACEUTICA</v>
      </c>
      <c r="H295" s="12">
        <f>IFERROR(VLOOKUP(C295,SRA!B:T,18,0),"")</f>
        <v>4626.9799999999996</v>
      </c>
      <c r="I295" s="12">
        <f>IFERROR(VLOOKUP(C295,SRA!B:T,19,0),"")</f>
        <v>2312.9499999999998</v>
      </c>
      <c r="J295" s="37">
        <f>IFERROR(VLOOKUP(C295,FEVEREIRO!B:F,3,0),"0,00")</f>
        <v>6939.93</v>
      </c>
      <c r="K295" s="12">
        <f t="shared" si="8"/>
        <v>1665.3199999999997</v>
      </c>
      <c r="L295" s="37">
        <f>IFERROR(VLOOKUP(C295,FEVEREIRO!B:H,7,0),"0,00")</f>
        <v>5274.6100000000006</v>
      </c>
      <c r="M295" s="28" t="str">
        <f>IFERROR(VLOOKUP(C295,FÉRIAS!C:D,2,0),"")</f>
        <v/>
      </c>
      <c r="N295" s="23" t="str">
        <f>IFERROR(VLOOKUP(C295,Plan2!B:C,2,0),"")</f>
        <v/>
      </c>
    </row>
    <row r="296" spans="2:14" s="23" customFormat="1">
      <c r="B296" s="16">
        <f t="shared" si="9"/>
        <v>288</v>
      </c>
      <c r="C296" s="31">
        <v>2718</v>
      </c>
      <c r="D296" s="32" t="s">
        <v>406</v>
      </c>
      <c r="E296" s="16" t="str">
        <f>IFERROR(VLOOKUP(C296,SRA!B:T,8,0),"")</f>
        <v>CLT</v>
      </c>
      <c r="F296" s="22" t="s">
        <v>483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822.38</v>
      </c>
      <c r="J296" s="37">
        <f>IFERROR(VLOOKUP(C296,FEVEREIRO!B:F,3,0),"0,00")</f>
        <v>3917.42</v>
      </c>
      <c r="K296" s="12">
        <f t="shared" si="8"/>
        <v>734.34999999999991</v>
      </c>
      <c r="L296" s="37">
        <f>IFERROR(VLOOKUP(C296,FEVEREIRO!B:H,7,0),"0,00")</f>
        <v>3183.07</v>
      </c>
      <c r="M296" s="28" t="str">
        <f>IFERROR(VLOOKUP(C296,FÉRIAS!C:D,2,0),"")</f>
        <v/>
      </c>
      <c r="N296" s="23" t="str">
        <f>IFERROR(VLOOKUP(C296,Plan2!B:C,2,0),"")</f>
        <v/>
      </c>
    </row>
    <row r="297" spans="2:14" s="23" customFormat="1">
      <c r="B297" s="16">
        <f t="shared" si="9"/>
        <v>289</v>
      </c>
      <c r="C297" s="31">
        <v>2719</v>
      </c>
      <c r="D297" s="32" t="s">
        <v>392</v>
      </c>
      <c r="E297" s="16" t="str">
        <f>IFERROR(VLOOKUP(C297,SRA!B:T,8,0),"")</f>
        <v>CLT</v>
      </c>
      <c r="F297" s="22" t="s">
        <v>483</v>
      </c>
      <c r="G297" s="16" t="str">
        <f>IFERROR(VLOOKUP(C297,SRA!B:T,5,0),"")</f>
        <v>TEC. EM ADM. E FIN.</v>
      </c>
      <c r="H297" s="12">
        <f>IFERROR(VLOOKUP(C297,SRA!B:T,18,0),"")</f>
        <v>1889.96</v>
      </c>
      <c r="I297" s="12">
        <f>IFERROR(VLOOKUP(C297,SRA!B:T,19,0),"")</f>
        <v>0</v>
      </c>
      <c r="J297" s="37">
        <f>IFERROR(VLOOKUP(C297,FEVEREIRO!B:F,3,0),"0,00")</f>
        <v>2191.34</v>
      </c>
      <c r="K297" s="12">
        <f t="shared" si="8"/>
        <v>1144.7900000000002</v>
      </c>
      <c r="L297" s="37">
        <f>IFERROR(VLOOKUP(C297,FEVEREIRO!B:H,7,0),"0,00")</f>
        <v>1046.55</v>
      </c>
      <c r="M297" s="28" t="str">
        <f>IFERROR(VLOOKUP(C297,FÉRIAS!C:D,2,0),"")</f>
        <v/>
      </c>
      <c r="N297" s="23" t="str">
        <f>IFERROR(VLOOKUP(C297,Plan2!B:C,2,0),"")</f>
        <v/>
      </c>
    </row>
    <row r="298" spans="2:14" s="23" customFormat="1">
      <c r="B298" s="16">
        <f t="shared" si="9"/>
        <v>290</v>
      </c>
      <c r="C298" s="31">
        <v>2720</v>
      </c>
      <c r="D298" s="32" t="s">
        <v>418</v>
      </c>
      <c r="E298" s="16" t="str">
        <f>IFERROR(VLOOKUP(C298,SRA!B:T,8,0),"")</f>
        <v>CLT</v>
      </c>
      <c r="F298" s="22" t="s">
        <v>483</v>
      </c>
      <c r="G298" s="16" t="str">
        <f>IFERROR(VLOOKUP(C298,SRA!B:T,5,0),"")</f>
        <v>TEC. EM ADM. E FIN.</v>
      </c>
      <c r="H298" s="12">
        <f>IFERROR(VLOOKUP(C298,SRA!B:T,18,0),"")</f>
        <v>1799.96</v>
      </c>
      <c r="I298" s="12">
        <f>IFERROR(VLOOKUP(C298,SRA!B:T,19,0),"")</f>
        <v>0</v>
      </c>
      <c r="J298" s="37">
        <f>IFERROR(VLOOKUP(C298,FEVEREIRO!B:F,3,0),"0,00")</f>
        <v>1799.96</v>
      </c>
      <c r="K298" s="12">
        <f t="shared" si="8"/>
        <v>757.86000000000013</v>
      </c>
      <c r="L298" s="37">
        <f>IFERROR(VLOOKUP(C298,FEVEREIRO!B:H,7,0),"0,00")</f>
        <v>1042.0999999999999</v>
      </c>
      <c r="M298" s="28" t="str">
        <f>IFERROR(VLOOKUP(C298,FÉRIAS!C:D,2,0),"")</f>
        <v/>
      </c>
      <c r="N298" s="23" t="str">
        <f>IFERROR(VLOOKUP(C298,Plan2!B:C,2,0),"")</f>
        <v/>
      </c>
    </row>
    <row r="299" spans="2:14" s="23" customFormat="1">
      <c r="B299" s="16">
        <f t="shared" si="9"/>
        <v>291</v>
      </c>
      <c r="C299" s="31">
        <v>2721</v>
      </c>
      <c r="D299" s="32" t="s">
        <v>428</v>
      </c>
      <c r="E299" s="16" t="str">
        <f>IFERROR(VLOOKUP(C299,SRA!B:T,8,0),"")</f>
        <v>CLT</v>
      </c>
      <c r="F299" s="22" t="s">
        <v>483</v>
      </c>
      <c r="G299" s="16" t="str">
        <f>IFERROR(VLOOKUP(C299,SRA!B:T,5,0),"")</f>
        <v>TEC. EM ADM. E FIN.</v>
      </c>
      <c r="H299" s="12">
        <f>IFERROR(VLOOKUP(C299,SRA!B:T,18,0),"")</f>
        <v>1799.95</v>
      </c>
      <c r="I299" s="12">
        <f>IFERROR(VLOOKUP(C299,SRA!B:T,19,0),"")</f>
        <v>195.06</v>
      </c>
      <c r="J299" s="37">
        <f>IFERROR(VLOOKUP(C299,FEVEREIRO!B:F,3,0),"0,00")</f>
        <v>1995.01</v>
      </c>
      <c r="K299" s="12">
        <f t="shared" si="8"/>
        <v>422.69000000000005</v>
      </c>
      <c r="L299" s="37">
        <f>IFERROR(VLOOKUP(C299,FEVEREIRO!B:H,7,0),"0,00")</f>
        <v>1572.32</v>
      </c>
      <c r="M299" s="28" t="str">
        <f>IFERROR(VLOOKUP(C299,FÉRIAS!C:D,2,0),"")</f>
        <v/>
      </c>
      <c r="N299" s="23" t="str">
        <f>IFERROR(VLOOKUP(C299,Plan2!B:C,2,0),"")</f>
        <v/>
      </c>
    </row>
    <row r="300" spans="2:14" s="23" customFormat="1">
      <c r="B300" s="16">
        <f t="shared" si="9"/>
        <v>292</v>
      </c>
      <c r="C300" s="31">
        <v>2726</v>
      </c>
      <c r="D300" s="32" t="s">
        <v>198</v>
      </c>
      <c r="E300" s="16" t="str">
        <f>IFERROR(VLOOKUP(C300,SRA!B:T,8,0),"")</f>
        <v>CLT</v>
      </c>
      <c r="F300" s="22" t="s">
        <v>483</v>
      </c>
      <c r="G300" s="16" t="str">
        <f>IFERROR(VLOOKUP(C300,SRA!B:T,5,0),"")</f>
        <v>TEC. EM ADM. E FIN.</v>
      </c>
      <c r="H300" s="12">
        <f>IFERROR(VLOOKUP(C300,SRA!B:T,18,0),"")</f>
        <v>1889.96</v>
      </c>
      <c r="I300" s="12">
        <f>IFERROR(VLOOKUP(C300,SRA!B:T,19,0),"")</f>
        <v>2312.9499999999998</v>
      </c>
      <c r="J300" s="37">
        <f>IFERROR(VLOOKUP(C300,FEVEREIRO!B:F,3,0),"0,00")</f>
        <v>4302.41</v>
      </c>
      <c r="K300" s="12">
        <f t="shared" si="8"/>
        <v>1448.6</v>
      </c>
      <c r="L300" s="37">
        <f>IFERROR(VLOOKUP(C300,FEVEREIRO!B:H,7,0),"0,00")</f>
        <v>2853.81</v>
      </c>
      <c r="M300" s="28" t="str">
        <f>IFERROR(VLOOKUP(C300,FÉRIAS!C:D,2,0),"")</f>
        <v/>
      </c>
      <c r="N300" s="23" t="str">
        <f>IFERROR(VLOOKUP(C300,Plan2!B:C,2,0),"")</f>
        <v/>
      </c>
    </row>
    <row r="301" spans="2:14" s="23" customFormat="1">
      <c r="B301" s="16">
        <f t="shared" si="9"/>
        <v>293</v>
      </c>
      <c r="C301" s="31">
        <v>2732</v>
      </c>
      <c r="D301" s="32" t="s">
        <v>199</v>
      </c>
      <c r="E301" s="16" t="str">
        <f>IFERROR(VLOOKUP(C301,SRA!B:T,8,0),"")</f>
        <v>CLT</v>
      </c>
      <c r="F301" s="22" t="s">
        <v>483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0</v>
      </c>
      <c r="J301" s="37">
        <f>IFERROR(VLOOKUP(C301,FEVEREIRO!B:F,3,0),"0,00")</f>
        <v>1799.95</v>
      </c>
      <c r="K301" s="12">
        <f t="shared" si="8"/>
        <v>284.42000000000007</v>
      </c>
      <c r="L301" s="37">
        <f>IFERROR(VLOOKUP(C301,FEVEREIRO!B:H,7,0),"0,00")</f>
        <v>1515.53</v>
      </c>
      <c r="M301" s="28" t="str">
        <f>IFERROR(VLOOKUP(C301,FÉRIAS!C:D,2,0),"")</f>
        <v/>
      </c>
      <c r="N301" s="23" t="str">
        <f>IFERROR(VLOOKUP(C301,Plan2!B:C,2,0),"")</f>
        <v/>
      </c>
    </row>
    <row r="302" spans="2:14" s="23" customFormat="1">
      <c r="B302" s="16">
        <f t="shared" si="9"/>
        <v>294</v>
      </c>
      <c r="C302" s="31">
        <v>2736</v>
      </c>
      <c r="D302" s="32" t="s">
        <v>423</v>
      </c>
      <c r="E302" s="16" t="str">
        <f>IFERROR(VLOOKUP(C302,SRA!B:T,8,0),"")</f>
        <v>CLT</v>
      </c>
      <c r="F302" s="22" t="s">
        <v>483</v>
      </c>
      <c r="G302" s="16" t="str">
        <f>IFERROR(VLOOKUP(C302,SRA!B:T,5,0),"")</f>
        <v>TEC. EM ADM. E FIN.</v>
      </c>
      <c r="H302" s="12">
        <f>IFERROR(VLOOKUP(C302,SRA!B:T,18,0),"")</f>
        <v>1799.95</v>
      </c>
      <c r="I302" s="12">
        <f>IFERROR(VLOOKUP(C302,SRA!B:T,19,0),"")</f>
        <v>195.06</v>
      </c>
      <c r="J302" s="37">
        <f>IFERROR(VLOOKUP(C302,FEVEREIRO!B:F,3,0),"0,00")</f>
        <v>1995.01</v>
      </c>
      <c r="K302" s="12">
        <f t="shared" si="8"/>
        <v>379.51</v>
      </c>
      <c r="L302" s="37">
        <f>IFERROR(VLOOKUP(C302,FEVEREIRO!B:H,7,0),"0,00")</f>
        <v>1615.5</v>
      </c>
      <c r="M302" s="28" t="str">
        <f>IFERROR(VLOOKUP(C302,FÉRIAS!C:D,2,0),"")</f>
        <v/>
      </c>
      <c r="N302" s="23" t="str">
        <f>IFERROR(VLOOKUP(C302,Plan2!B:C,2,0),"")</f>
        <v/>
      </c>
    </row>
    <row r="303" spans="2:14" s="23" customFormat="1">
      <c r="B303" s="16">
        <f t="shared" si="9"/>
        <v>295</v>
      </c>
      <c r="C303" s="31">
        <v>2748</v>
      </c>
      <c r="D303" s="32" t="s">
        <v>200</v>
      </c>
      <c r="E303" s="16" t="str">
        <f>IFERROR(VLOOKUP(C303,SRA!B:T,8,0),"")</f>
        <v>CLT</v>
      </c>
      <c r="F303" s="22" t="s">
        <v>483</v>
      </c>
      <c r="G303" s="16" t="str">
        <f>IFERROR(VLOOKUP(C303,SRA!B:T,5,0),"")</f>
        <v>OP. DE PROD. IND.</v>
      </c>
      <c r="H303" s="12">
        <f>IFERROR(VLOOKUP(C303,SRA!B:T,18,0),"")</f>
        <v>1348.78</v>
      </c>
      <c r="I303" s="12">
        <f>IFERROR(VLOOKUP(C303,SRA!B:T,19,0),"")</f>
        <v>0</v>
      </c>
      <c r="J303" s="37">
        <f>IFERROR(VLOOKUP(C303,FEVEREIRO!B:F,3,0),"0,00")</f>
        <v>1348.78</v>
      </c>
      <c r="K303" s="12">
        <f t="shared" si="8"/>
        <v>303.49</v>
      </c>
      <c r="L303" s="37">
        <f>IFERROR(VLOOKUP(C303,FEVEREIRO!B:H,7,0),"0,00")</f>
        <v>1045.29</v>
      </c>
      <c r="M303" s="28" t="str">
        <f>IFERROR(VLOOKUP(C303,FÉRIAS!C:D,2,0),"")</f>
        <v/>
      </c>
      <c r="N303" s="23" t="str">
        <f>IFERROR(VLOOKUP(C303,Plan2!B:C,2,0),"")</f>
        <v/>
      </c>
    </row>
    <row r="304" spans="2:14" s="23" customFormat="1">
      <c r="B304" s="16">
        <f t="shared" si="9"/>
        <v>296</v>
      </c>
      <c r="C304" s="31">
        <v>2751</v>
      </c>
      <c r="D304" s="32" t="s">
        <v>201</v>
      </c>
      <c r="E304" s="16" t="str">
        <f>IFERROR(VLOOKUP(C304,SRA!B:T,8,0),"")</f>
        <v>CLT</v>
      </c>
      <c r="F304" s="22" t="s">
        <v>483</v>
      </c>
      <c r="G304" s="16" t="str">
        <f>IFERROR(VLOOKUP(C304,SRA!B:T,5,0),"")</f>
        <v>OP. DE PROD. IND.</v>
      </c>
      <c r="H304" s="12">
        <f>IFERROR(VLOOKUP(C304,SRA!B:T,18,0),"")</f>
        <v>1639.5</v>
      </c>
      <c r="I304" s="12">
        <f>IFERROR(VLOOKUP(C304,SRA!B:T,19,0),"")</f>
        <v>0</v>
      </c>
      <c r="J304" s="37">
        <f>IFERROR(VLOOKUP(C304,FEVEREIRO!B:F,3,0),"0,00")</f>
        <v>1802.36</v>
      </c>
      <c r="K304" s="12">
        <f t="shared" si="8"/>
        <v>928.34999999999991</v>
      </c>
      <c r="L304" s="37">
        <f>IFERROR(VLOOKUP(C304,FEVEREIRO!B:H,7,0),"0,00")</f>
        <v>874.01</v>
      </c>
      <c r="M304" s="28" t="str">
        <f>IFERROR(VLOOKUP(C304,FÉRIAS!C:D,2,0),"")</f>
        <v/>
      </c>
      <c r="N304" s="23" t="str">
        <f>IFERROR(VLOOKUP(C304,Plan2!B:C,2,0),"")</f>
        <v/>
      </c>
    </row>
    <row r="305" spans="2:14" s="23" customFormat="1">
      <c r="B305" s="16">
        <f t="shared" si="9"/>
        <v>297</v>
      </c>
      <c r="C305" s="22">
        <v>2754</v>
      </c>
      <c r="D305" s="32" t="s">
        <v>447</v>
      </c>
      <c r="E305" s="16" t="str">
        <f>IFERROR(VLOOKUP(C305,SRA!B:T,8,0),"")</f>
        <v>CLT</v>
      </c>
      <c r="F305" s="22" t="s">
        <v>512</v>
      </c>
      <c r="G305" s="16" t="str">
        <f>IFERROR(VLOOKUP(C305,SRA!B:T,5,0),"")</f>
        <v>OP. DE PROD. IND.</v>
      </c>
      <c r="H305" s="12">
        <f>IFERROR(VLOOKUP(C305,SRA!B:T,18,0),"")</f>
        <v>1223.3900000000001</v>
      </c>
      <c r="I305" s="12">
        <f>IFERROR(VLOOKUP(C305,SRA!B:T,19,0),"")</f>
        <v>0</v>
      </c>
      <c r="J305" s="37" t="str">
        <f>IFERROR(VLOOKUP(C305,FEVEREIRO!B:F,3,0),"0,00")</f>
        <v>0,00</v>
      </c>
      <c r="K305" s="12">
        <f t="shared" si="8"/>
        <v>0</v>
      </c>
      <c r="L305" s="37" t="str">
        <f>IFERROR(VLOOKUP(C305,FEVEREIRO!B:H,7,0),"0,00")</f>
        <v>0,00</v>
      </c>
      <c r="M305" s="28" t="str">
        <f>IFERROR(VLOOKUP(C305,FÉRIAS!C:D,2,0),"")</f>
        <v/>
      </c>
      <c r="N305" s="23" t="str">
        <f>IFERROR(VLOOKUP(C305,Plan2!B:C,2,0),"")</f>
        <v>ROSANGELA BARROS CANTALICE</v>
      </c>
    </row>
    <row r="306" spans="2:14" s="23" customFormat="1">
      <c r="B306" s="16">
        <f t="shared" si="9"/>
        <v>298</v>
      </c>
      <c r="C306" s="31">
        <v>2757</v>
      </c>
      <c r="D306" s="32" t="s">
        <v>202</v>
      </c>
      <c r="E306" s="16" t="str">
        <f>IFERROR(VLOOKUP(C306,SRA!B:T,8,0),"")</f>
        <v>CLT</v>
      </c>
      <c r="F306" s="22" t="s">
        <v>512</v>
      </c>
      <c r="G306" s="16" t="str">
        <f>IFERROR(VLOOKUP(C306,SRA!B:T,5,0),"")</f>
        <v>OP. DE PROD. IND.</v>
      </c>
      <c r="H306" s="12">
        <f>IFERROR(VLOOKUP(C306,SRA!B:T,18,0),"")</f>
        <v>1487.05</v>
      </c>
      <c r="I306" s="12">
        <f>IFERROR(VLOOKUP(C306,SRA!B:T,19,0),"")</f>
        <v>0</v>
      </c>
      <c r="J306" s="37">
        <f>IFERROR(VLOOKUP(C306,FEVEREIRO!B:F,3,0),"0,00")</f>
        <v>4212.8</v>
      </c>
      <c r="K306" s="12">
        <f t="shared" si="8"/>
        <v>3707.2000000000003</v>
      </c>
      <c r="L306" s="37">
        <f>IFERROR(VLOOKUP(C306,FEVEREIRO!B:H,7,0),"0,00")</f>
        <v>505.6</v>
      </c>
      <c r="M306" s="28" t="str">
        <f>IFERROR(VLOOKUP(C306,FÉRIAS!C:D,2,0),"")</f>
        <v/>
      </c>
      <c r="N306" s="23" t="str">
        <f>IFERROR(VLOOKUP(C306,Plan2!B:C,2,0),"")</f>
        <v>CLAUDIA REGINA NEVES DE MELO</v>
      </c>
    </row>
    <row r="307" spans="2:14" s="23" customFormat="1">
      <c r="B307" s="16">
        <f t="shared" si="9"/>
        <v>299</v>
      </c>
      <c r="C307" s="31">
        <v>2766</v>
      </c>
      <c r="D307" s="32" t="s">
        <v>203</v>
      </c>
      <c r="E307" s="16" t="str">
        <f>IFERROR(VLOOKUP(C307,SRA!B:T,8,0),"")</f>
        <v>CLT</v>
      </c>
      <c r="F307" s="22" t="s">
        <v>483</v>
      </c>
      <c r="G307" s="16" t="str">
        <f>IFERROR(VLOOKUP(C307,SRA!B:T,5,0),"")</f>
        <v>TEC.EM QUALIDADE IND</v>
      </c>
      <c r="H307" s="12">
        <f>IFERROR(VLOOKUP(C307,SRA!B:T,18,0),"")</f>
        <v>1714.22</v>
      </c>
      <c r="I307" s="12">
        <f>IFERROR(VLOOKUP(C307,SRA!B:T,19,0),"")</f>
        <v>0</v>
      </c>
      <c r="J307" s="37">
        <f>IFERROR(VLOOKUP(C307,FEVEREIRO!B:F,3,0),"0,00")</f>
        <v>1937.3</v>
      </c>
      <c r="K307" s="12">
        <f t="shared" si="8"/>
        <v>817.01</v>
      </c>
      <c r="L307" s="37">
        <f>IFERROR(VLOOKUP(C307,FEVEREIRO!B:H,7,0),"0,00")</f>
        <v>1120.29</v>
      </c>
      <c r="M307" s="28" t="str">
        <f>IFERROR(VLOOKUP(C307,FÉRIAS!C:D,2,0),"")</f>
        <v/>
      </c>
      <c r="N307" s="23" t="str">
        <f>IFERROR(VLOOKUP(C307,Plan2!B:C,2,0),"")</f>
        <v/>
      </c>
    </row>
    <row r="308" spans="2:14" s="23" customFormat="1">
      <c r="B308" s="16">
        <f t="shared" si="9"/>
        <v>300</v>
      </c>
      <c r="C308" s="31">
        <v>2768</v>
      </c>
      <c r="D308" s="32" t="s">
        <v>204</v>
      </c>
      <c r="E308" s="16" t="str">
        <f>IFERROR(VLOOKUP(C308,SRA!B:T,8,0),"")</f>
        <v>CLT</v>
      </c>
      <c r="F308" s="22" t="s">
        <v>483</v>
      </c>
      <c r="G308" s="16" t="str">
        <f>IFERROR(VLOOKUP(C308,SRA!B:T,5,0),"")</f>
        <v>OP. DE PROD. IND.</v>
      </c>
      <c r="H308" s="12">
        <f>IFERROR(VLOOKUP(C308,SRA!B:T,18,0),"")</f>
        <v>1487.05</v>
      </c>
      <c r="I308" s="12">
        <f>IFERROR(VLOOKUP(C308,SRA!B:T,19,0),"")</f>
        <v>0</v>
      </c>
      <c r="J308" s="37">
        <f>IFERROR(VLOOKUP(C308,FEVEREIRO!B:F,3,0),"0,00")</f>
        <v>1546.87</v>
      </c>
      <c r="K308" s="12">
        <f t="shared" si="8"/>
        <v>387.55999999999995</v>
      </c>
      <c r="L308" s="37">
        <f>IFERROR(VLOOKUP(C308,FEVEREIRO!B:H,7,0),"0,00")</f>
        <v>1159.31</v>
      </c>
      <c r="M308" s="28" t="str">
        <f>IFERROR(VLOOKUP(C308,FÉRIAS!C:D,2,0),"")</f>
        <v/>
      </c>
      <c r="N308" s="23" t="str">
        <f>IFERROR(VLOOKUP(C308,Plan2!B:C,2,0),"")</f>
        <v/>
      </c>
    </row>
    <row r="309" spans="2:14" s="23" customFormat="1">
      <c r="B309" s="16">
        <f t="shared" si="9"/>
        <v>301</v>
      </c>
      <c r="C309" s="31">
        <v>2770</v>
      </c>
      <c r="D309" s="32" t="s">
        <v>205</v>
      </c>
      <c r="E309" s="16" t="str">
        <f>IFERROR(VLOOKUP(C309,SRA!B:T,8,0),"")</f>
        <v>CLT</v>
      </c>
      <c r="F309" s="22" t="s">
        <v>483</v>
      </c>
      <c r="G309" s="16" t="str">
        <f>IFERROR(VLOOKUP(C309,SRA!B:T,5,0),"")</f>
        <v>OP. DE PROD. IND.</v>
      </c>
      <c r="H309" s="12">
        <f>IFERROR(VLOOKUP(C309,SRA!B:T,18,0),"")</f>
        <v>1223.3900000000001</v>
      </c>
      <c r="I309" s="12">
        <f>IFERROR(VLOOKUP(C309,SRA!B:T,19,0),"")</f>
        <v>0</v>
      </c>
      <c r="J309" s="37">
        <f>IFERROR(VLOOKUP(C309,FEVEREIRO!B:F,3,0),"0,00")</f>
        <v>1302</v>
      </c>
      <c r="K309" s="12">
        <f t="shared" si="8"/>
        <v>575.70000000000005</v>
      </c>
      <c r="L309" s="37">
        <f>IFERROR(VLOOKUP(C309,FEVEREIRO!B:H,7,0),"0,00")</f>
        <v>726.3</v>
      </c>
      <c r="M309" s="28" t="str">
        <f>IFERROR(VLOOKUP(C309,FÉRIAS!C:D,2,0),"")</f>
        <v/>
      </c>
      <c r="N309" s="23" t="str">
        <f>IFERROR(VLOOKUP(C309,Plan2!B:C,2,0),"")</f>
        <v/>
      </c>
    </row>
    <row r="310" spans="2:14" s="23" customFormat="1">
      <c r="B310" s="16">
        <f t="shared" si="9"/>
        <v>302</v>
      </c>
      <c r="C310" s="31">
        <v>2772</v>
      </c>
      <c r="D310" s="32" t="s">
        <v>407</v>
      </c>
      <c r="E310" s="16" t="str">
        <f>IFERROR(VLOOKUP(C310,SRA!B:T,8,0),"")</f>
        <v>CLT</v>
      </c>
      <c r="F310" s="22" t="s">
        <v>483</v>
      </c>
      <c r="G310" s="16" t="str">
        <f>IFERROR(VLOOKUP(C310,SRA!B:T,5,0),"")</f>
        <v>TEC. EM ADM. E FIN.</v>
      </c>
      <c r="H310" s="12">
        <f>IFERROR(VLOOKUP(C310,SRA!B:T,18,0),"")</f>
        <v>1799.95</v>
      </c>
      <c r="I310" s="12">
        <f>IFERROR(VLOOKUP(C310,SRA!B:T,19,0),"")</f>
        <v>0</v>
      </c>
      <c r="J310" s="37">
        <f>IFERROR(VLOOKUP(C310,FEVEREIRO!B:F,3,0),"0,00")</f>
        <v>1799.95</v>
      </c>
      <c r="K310" s="12">
        <f t="shared" si="8"/>
        <v>259.43000000000006</v>
      </c>
      <c r="L310" s="37">
        <f>IFERROR(VLOOKUP(C310,FEVEREIRO!B:H,7,0),"0,00")</f>
        <v>1540.52</v>
      </c>
      <c r="M310" s="28" t="str">
        <f>IFERROR(VLOOKUP(C310,FÉRIAS!C:D,2,0),"")</f>
        <v/>
      </c>
      <c r="N310" s="23" t="str">
        <f>IFERROR(VLOOKUP(C310,Plan2!B:C,2,0),"")</f>
        <v/>
      </c>
    </row>
    <row r="311" spans="2:14" s="23" customFormat="1">
      <c r="B311" s="16">
        <f t="shared" si="9"/>
        <v>303</v>
      </c>
      <c r="C311" s="31">
        <v>2773</v>
      </c>
      <c r="D311" s="32" t="s">
        <v>206</v>
      </c>
      <c r="E311" s="16" t="str">
        <f>IFERROR(VLOOKUP(C311,SRA!B:T,8,0),"")</f>
        <v>CLT</v>
      </c>
      <c r="F311" s="22" t="s">
        <v>483</v>
      </c>
      <c r="G311" s="16" t="str">
        <f>IFERROR(VLOOKUP(C311,SRA!B:T,5,0),"")</f>
        <v>TEC.EM QUALIDADE IND</v>
      </c>
      <c r="H311" s="12">
        <f>IFERROR(VLOOKUP(C311,SRA!B:T,18,0),"")</f>
        <v>1714.22</v>
      </c>
      <c r="I311" s="12">
        <f>IFERROR(VLOOKUP(C311,SRA!B:T,19,0),"")</f>
        <v>0</v>
      </c>
      <c r="J311" s="37">
        <f>IFERROR(VLOOKUP(C311,FEVEREIRO!B:F,3,0),"0,00")</f>
        <v>1714.22</v>
      </c>
      <c r="K311" s="12">
        <f t="shared" si="8"/>
        <v>293.01</v>
      </c>
      <c r="L311" s="37">
        <f>IFERROR(VLOOKUP(C311,FEVEREIRO!B:H,7,0),"0,00")</f>
        <v>1421.21</v>
      </c>
      <c r="M311" s="28" t="str">
        <f>IFERROR(VLOOKUP(C311,FÉRIAS!C:D,2,0),"")</f>
        <v/>
      </c>
      <c r="N311" s="23" t="str">
        <f>IFERROR(VLOOKUP(C311,Plan2!B:C,2,0),"")</f>
        <v/>
      </c>
    </row>
    <row r="312" spans="2:14" s="23" customFormat="1">
      <c r="B312" s="16">
        <f t="shared" si="9"/>
        <v>304</v>
      </c>
      <c r="C312" s="31">
        <v>2775</v>
      </c>
      <c r="D312" s="32" t="s">
        <v>207</v>
      </c>
      <c r="E312" s="16" t="str">
        <f>IFERROR(VLOOKUP(C312,SRA!B:T,8,0),"")</f>
        <v>CLT</v>
      </c>
      <c r="F312" s="22" t="s">
        <v>483</v>
      </c>
      <c r="G312" s="16" t="str">
        <f>IFERROR(VLOOKUP(C312,SRA!B:T,5,0),"")</f>
        <v>TEC. EM ADM. E FIN.</v>
      </c>
      <c r="H312" s="12">
        <f>IFERROR(VLOOKUP(C312,SRA!B:T,18,0),"")</f>
        <v>1889.96</v>
      </c>
      <c r="I312" s="12">
        <f>IFERROR(VLOOKUP(C312,SRA!B:T,19,0),"")</f>
        <v>822.38</v>
      </c>
      <c r="J312" s="37">
        <f>IFERROR(VLOOKUP(C312,FEVEREIRO!B:F,3,0),"0,00")</f>
        <v>3013.72</v>
      </c>
      <c r="K312" s="12">
        <f t="shared" si="8"/>
        <v>1531.7099999999998</v>
      </c>
      <c r="L312" s="37">
        <f>IFERROR(VLOOKUP(C312,FEVEREIRO!B:H,7,0),"0,00")</f>
        <v>1482.01</v>
      </c>
      <c r="M312" s="28" t="str">
        <f>IFERROR(VLOOKUP(C312,FÉRIAS!C:D,2,0),"")</f>
        <v/>
      </c>
      <c r="N312" s="23" t="str">
        <f>IFERROR(VLOOKUP(C312,Plan2!B:C,2,0),"")</f>
        <v/>
      </c>
    </row>
    <row r="313" spans="2:14" s="23" customFormat="1">
      <c r="B313" s="16">
        <f t="shared" si="9"/>
        <v>305</v>
      </c>
      <c r="C313" s="31">
        <v>2779</v>
      </c>
      <c r="D313" s="32" t="s">
        <v>208</v>
      </c>
      <c r="E313" s="16" t="str">
        <f>IFERROR(VLOOKUP(C313,SRA!B:T,8,0),"")</f>
        <v>CLT</v>
      </c>
      <c r="F313" s="22" t="s">
        <v>483</v>
      </c>
      <c r="G313" s="16" t="str">
        <f>IFERROR(VLOOKUP(C313,SRA!B:T,5,0),"")</f>
        <v>OP. DE PROD. IND.</v>
      </c>
      <c r="H313" s="12">
        <f>IFERROR(VLOOKUP(C313,SRA!B:T,18,0),"")</f>
        <v>1639.5</v>
      </c>
      <c r="I313" s="12">
        <f>IFERROR(VLOOKUP(C313,SRA!B:T,19,0),"")</f>
        <v>822.38</v>
      </c>
      <c r="J313" s="37">
        <f>IFERROR(VLOOKUP(C313,FEVEREIRO!B:F,3,0),"0,00")</f>
        <v>3128.56</v>
      </c>
      <c r="K313" s="12">
        <f t="shared" si="8"/>
        <v>1927.07</v>
      </c>
      <c r="L313" s="37">
        <f>IFERROR(VLOOKUP(C313,FEVEREIRO!B:H,7,0),"0,00")</f>
        <v>1201.49</v>
      </c>
      <c r="M313" s="28" t="str">
        <f>IFERROR(VLOOKUP(C313,FÉRIAS!C:D,2,0),"")</f>
        <v/>
      </c>
      <c r="N313" s="23" t="str">
        <f>IFERROR(VLOOKUP(C313,Plan2!B:C,2,0),"")</f>
        <v/>
      </c>
    </row>
    <row r="314" spans="2:14" s="23" customFormat="1">
      <c r="B314" s="16">
        <f t="shared" si="9"/>
        <v>306</v>
      </c>
      <c r="C314" s="31">
        <v>2782</v>
      </c>
      <c r="D314" s="32" t="s">
        <v>209</v>
      </c>
      <c r="E314" s="16" t="str">
        <f>IFERROR(VLOOKUP(C314,SRA!B:T,8,0),"")</f>
        <v>CLT</v>
      </c>
      <c r="F314" s="22" t="s">
        <v>483</v>
      </c>
      <c r="G314" s="16" t="str">
        <f>IFERROR(VLOOKUP(C314,SRA!B:T,5,0),"")</f>
        <v>OP. DE PROD. IND.</v>
      </c>
      <c r="H314" s="12">
        <f>IFERROR(VLOOKUP(C314,SRA!B:T,18,0),"")</f>
        <v>1348.78</v>
      </c>
      <c r="I314" s="12">
        <f>IFERROR(VLOOKUP(C314,SRA!B:T,19,0),"")</f>
        <v>0</v>
      </c>
      <c r="J314" s="37">
        <f>IFERROR(VLOOKUP(C314,FEVEREIRO!B:F,3,0),"0,00")</f>
        <v>1348.78</v>
      </c>
      <c r="K314" s="12">
        <f t="shared" si="8"/>
        <v>191.53999999999996</v>
      </c>
      <c r="L314" s="37">
        <f>IFERROR(VLOOKUP(C314,FEVEREIRO!B:H,7,0),"0,00")</f>
        <v>1157.24</v>
      </c>
      <c r="M314" s="28" t="str">
        <f>IFERROR(VLOOKUP(C314,FÉRIAS!C:D,2,0),"")</f>
        <v/>
      </c>
      <c r="N314" s="23" t="str">
        <f>IFERROR(VLOOKUP(C314,Plan2!B:C,2,0),"")</f>
        <v/>
      </c>
    </row>
    <row r="315" spans="2:14" s="23" customFormat="1">
      <c r="B315" s="16">
        <f t="shared" si="9"/>
        <v>307</v>
      </c>
      <c r="C315" s="31">
        <v>2784</v>
      </c>
      <c r="D315" s="32" t="s">
        <v>210</v>
      </c>
      <c r="E315" s="16" t="str">
        <f>IFERROR(VLOOKUP(C315,SRA!B:T,8,0),"")</f>
        <v>CLT</v>
      </c>
      <c r="F315" s="22" t="s">
        <v>483</v>
      </c>
      <c r="G315" s="16" t="str">
        <f>IFERROR(VLOOKUP(C315,SRA!B:T,5,0),"")</f>
        <v>OP. DE PROD. IND.</v>
      </c>
      <c r="H315" s="12">
        <f>IFERROR(VLOOKUP(C315,SRA!B:T,18,0),"")</f>
        <v>1416.22</v>
      </c>
      <c r="I315" s="12">
        <f>IFERROR(VLOOKUP(C315,SRA!B:T,19,0),"")</f>
        <v>0</v>
      </c>
      <c r="J315" s="37">
        <f>IFERROR(VLOOKUP(C315,FEVEREIRO!B:F,3,0),"0,00")</f>
        <v>1416.22</v>
      </c>
      <c r="K315" s="12">
        <f t="shared" si="8"/>
        <v>664.44</v>
      </c>
      <c r="L315" s="37">
        <f>IFERROR(VLOOKUP(C315,FEVEREIRO!B:H,7,0),"0,00")</f>
        <v>751.78</v>
      </c>
      <c r="M315" s="28" t="str">
        <f>IFERROR(VLOOKUP(C315,FÉRIAS!C:D,2,0),"")</f>
        <v/>
      </c>
      <c r="N315" s="23" t="str">
        <f>IFERROR(VLOOKUP(C315,Plan2!B:C,2,0),"")</f>
        <v/>
      </c>
    </row>
    <row r="316" spans="2:14" s="23" customFormat="1">
      <c r="B316" s="16">
        <f t="shared" si="9"/>
        <v>308</v>
      </c>
      <c r="C316" s="31">
        <v>2785</v>
      </c>
      <c r="D316" s="32" t="s">
        <v>211</v>
      </c>
      <c r="E316" s="16" t="str">
        <f>IFERROR(VLOOKUP(C316,SRA!B:T,8,0),"")</f>
        <v>CLT</v>
      </c>
      <c r="F316" s="22" t="s">
        <v>483</v>
      </c>
      <c r="G316" s="16" t="str">
        <f>IFERROR(VLOOKUP(C316,SRA!B:T,5,0),"")</f>
        <v>OP. DE PROD. IND.</v>
      </c>
      <c r="H316" s="12">
        <f>IFERROR(VLOOKUP(C316,SRA!B:T,18,0),"")</f>
        <v>1348.79</v>
      </c>
      <c r="I316" s="12">
        <f>IFERROR(VLOOKUP(C316,SRA!B:T,19,0),"")</f>
        <v>0</v>
      </c>
      <c r="J316" s="37">
        <f>IFERROR(VLOOKUP(C316,FEVEREIRO!B:F,3,0),"0,00")</f>
        <v>1467.35</v>
      </c>
      <c r="K316" s="12">
        <f t="shared" si="8"/>
        <v>1008.76</v>
      </c>
      <c r="L316" s="37">
        <f>IFERROR(VLOOKUP(C316,FEVEREIRO!B:H,7,0),"0,00")</f>
        <v>458.59</v>
      </c>
      <c r="M316" s="28" t="str">
        <f>IFERROR(VLOOKUP(C316,FÉRIAS!C:D,2,0),"")</f>
        <v/>
      </c>
      <c r="N316" s="23" t="str">
        <f>IFERROR(VLOOKUP(C316,Plan2!B:C,2,0),"")</f>
        <v/>
      </c>
    </row>
    <row r="317" spans="2:14" s="23" customFormat="1">
      <c r="B317" s="16">
        <f t="shared" si="9"/>
        <v>309</v>
      </c>
      <c r="C317" s="31">
        <v>2788</v>
      </c>
      <c r="D317" s="32" t="s">
        <v>212</v>
      </c>
      <c r="E317" s="16" t="str">
        <f>IFERROR(VLOOKUP(C317,SRA!B:T,8,0),"")</f>
        <v>CLT</v>
      </c>
      <c r="F317" s="22" t="s">
        <v>483</v>
      </c>
      <c r="G317" s="16" t="str">
        <f>IFERROR(VLOOKUP(C317,SRA!B:T,5,0),"")</f>
        <v>OP. DE PROD. IND.</v>
      </c>
      <c r="H317" s="12">
        <f>IFERROR(VLOOKUP(C317,SRA!B:T,18,0),"")</f>
        <v>1487.05</v>
      </c>
      <c r="I317" s="12">
        <f>IFERROR(VLOOKUP(C317,SRA!B:T,19,0),"")</f>
        <v>0</v>
      </c>
      <c r="J317" s="37">
        <f>IFERROR(VLOOKUP(C317,FEVEREIRO!B:F,3,0),"0,00")</f>
        <v>1637.34</v>
      </c>
      <c r="K317" s="12">
        <f t="shared" si="8"/>
        <v>328.61999999999989</v>
      </c>
      <c r="L317" s="37">
        <f>IFERROR(VLOOKUP(C317,FEVEREIRO!B:H,7,0),"0,00")</f>
        <v>1308.72</v>
      </c>
      <c r="M317" s="28" t="str">
        <f>IFERROR(VLOOKUP(C317,FÉRIAS!C:D,2,0),"")</f>
        <v/>
      </c>
      <c r="N317" s="23" t="str">
        <f>IFERROR(VLOOKUP(C317,Plan2!B:C,2,0),"")</f>
        <v/>
      </c>
    </row>
    <row r="318" spans="2:14" s="23" customFormat="1">
      <c r="B318" s="16">
        <f t="shared" si="9"/>
        <v>310</v>
      </c>
      <c r="C318" s="31">
        <v>2790</v>
      </c>
      <c r="D318" s="32" t="s">
        <v>213</v>
      </c>
      <c r="E318" s="16" t="str">
        <f>IFERROR(VLOOKUP(C318,SRA!B:T,8,0),"")</f>
        <v>CLT</v>
      </c>
      <c r="F318" s="22" t="s">
        <v>483</v>
      </c>
      <c r="G318" s="16" t="str">
        <f>IFERROR(VLOOKUP(C318,SRA!B:T,5,0),"")</f>
        <v>TEC. EM ADM. E FIN.</v>
      </c>
      <c r="H318" s="12">
        <f>IFERROR(VLOOKUP(C318,SRA!B:T,18,0),"")</f>
        <v>1799.95</v>
      </c>
      <c r="I318" s="12">
        <f>IFERROR(VLOOKUP(C318,SRA!B:T,19,0),"")</f>
        <v>1079.3800000000001</v>
      </c>
      <c r="J318" s="37">
        <f>IFERROR(VLOOKUP(C318,FEVEREIRO!B:F,3,0),"0,00")</f>
        <v>2879.33</v>
      </c>
      <c r="K318" s="12">
        <f t="shared" si="8"/>
        <v>1512.37</v>
      </c>
      <c r="L318" s="37">
        <f>IFERROR(VLOOKUP(C318,FEVEREIRO!B:H,7,0),"0,00")</f>
        <v>1366.96</v>
      </c>
      <c r="M318" s="28" t="str">
        <f>IFERROR(VLOOKUP(C318,FÉRIAS!C:D,2,0),"")</f>
        <v/>
      </c>
      <c r="N318" s="23" t="str">
        <f>IFERROR(VLOOKUP(C318,Plan2!B:C,2,0),"")</f>
        <v/>
      </c>
    </row>
    <row r="319" spans="2:14" s="23" customFormat="1">
      <c r="B319" s="16">
        <f t="shared" si="9"/>
        <v>311</v>
      </c>
      <c r="C319" s="31">
        <v>2791</v>
      </c>
      <c r="D319" s="32" t="s">
        <v>214</v>
      </c>
      <c r="E319" s="16" t="str">
        <f>IFERROR(VLOOKUP(C319,SRA!B:T,8,0),"")</f>
        <v>CLT</v>
      </c>
      <c r="F319" s="22" t="s">
        <v>483</v>
      </c>
      <c r="G319" s="16" t="str">
        <f>IFERROR(VLOOKUP(C319,SRA!B:T,5,0),"")</f>
        <v>FARMACEUTICO IND</v>
      </c>
      <c r="H319" s="12">
        <f>IFERROR(VLOOKUP(C319,SRA!B:T,18,0),"")</f>
        <v>5191.91</v>
      </c>
      <c r="I319" s="12">
        <f>IFERROR(VLOOKUP(C319,SRA!B:T,19,0),"")</f>
        <v>0</v>
      </c>
      <c r="J319" s="37">
        <f>IFERROR(VLOOKUP(C319,FEVEREIRO!B:F,3,0),"0,00")</f>
        <v>5191.91</v>
      </c>
      <c r="K319" s="12">
        <f t="shared" si="8"/>
        <v>1195.06</v>
      </c>
      <c r="L319" s="37">
        <f>IFERROR(VLOOKUP(C319,FEVEREIRO!B:H,7,0),"0,00")</f>
        <v>3996.85</v>
      </c>
      <c r="M319" s="28" t="str">
        <f>IFERROR(VLOOKUP(C319,FÉRIAS!C:D,2,0),"")</f>
        <v/>
      </c>
      <c r="N319" s="23" t="str">
        <f>IFERROR(VLOOKUP(C319,Plan2!B:C,2,0),"")</f>
        <v/>
      </c>
    </row>
    <row r="320" spans="2:14" s="23" customFormat="1">
      <c r="B320" s="16">
        <f t="shared" si="9"/>
        <v>312</v>
      </c>
      <c r="C320" s="31">
        <v>2797</v>
      </c>
      <c r="D320" s="32" t="s">
        <v>215</v>
      </c>
      <c r="E320" s="16" t="str">
        <f>IFERROR(VLOOKUP(C320,SRA!B:T,8,0),"")</f>
        <v>CLT</v>
      </c>
      <c r="F320" s="22" t="s">
        <v>483</v>
      </c>
      <c r="G320" s="16" t="str">
        <f>IFERROR(VLOOKUP(C320,SRA!B:T,5,0),"")</f>
        <v>TEC. EM ADM. E FIN.</v>
      </c>
      <c r="H320" s="12">
        <f>IFERROR(VLOOKUP(C320,SRA!B:T,18,0),"")</f>
        <v>1799.95</v>
      </c>
      <c r="I320" s="12">
        <f>IFERROR(VLOOKUP(C320,SRA!B:T,19,0),"")</f>
        <v>2312.9499999999998</v>
      </c>
      <c r="J320" s="37">
        <f>IFERROR(VLOOKUP(C320,FEVEREIRO!B:F,3,0),"0,00")</f>
        <v>4300.2299999999996</v>
      </c>
      <c r="K320" s="12">
        <f t="shared" si="8"/>
        <v>3587.9799999999996</v>
      </c>
      <c r="L320" s="37">
        <f>IFERROR(VLOOKUP(C320,FEVEREIRO!B:H,7,0),"0,00")</f>
        <v>712.25</v>
      </c>
      <c r="M320" s="28" t="str">
        <f>IFERROR(VLOOKUP(C320,FÉRIAS!C:D,2,0),"")</f>
        <v/>
      </c>
      <c r="N320" s="23" t="str">
        <f>IFERROR(VLOOKUP(C320,Plan2!B:C,2,0),"")</f>
        <v/>
      </c>
    </row>
    <row r="321" spans="2:14" s="23" customFormat="1">
      <c r="B321" s="16">
        <f t="shared" si="9"/>
        <v>313</v>
      </c>
      <c r="C321" s="31">
        <v>2798</v>
      </c>
      <c r="D321" s="32" t="s">
        <v>216</v>
      </c>
      <c r="E321" s="16" t="str">
        <f>IFERROR(VLOOKUP(C321,SRA!B:T,8,0),"")</f>
        <v>CLT</v>
      </c>
      <c r="F321" s="22" t="s">
        <v>483</v>
      </c>
      <c r="G321" s="16" t="str">
        <f>IFERROR(VLOOKUP(C321,SRA!B:T,5,0),"")</f>
        <v>TEC. EM ADM. E FIN.</v>
      </c>
      <c r="H321" s="12">
        <f>IFERROR(VLOOKUP(C321,SRA!B:T,18,0),"")</f>
        <v>1799.95</v>
      </c>
      <c r="I321" s="12">
        <f>IFERROR(VLOOKUP(C321,SRA!B:T,19,0),"")</f>
        <v>2312.9499999999998</v>
      </c>
      <c r="J321" s="37">
        <f>IFERROR(VLOOKUP(C321,FEVEREIRO!B:F,3,0),"0,00")</f>
        <v>4112.8999999999996</v>
      </c>
      <c r="K321" s="12">
        <f t="shared" si="8"/>
        <v>1224.8099999999995</v>
      </c>
      <c r="L321" s="37">
        <f>IFERROR(VLOOKUP(C321,FEVEREIRO!B:H,7,0),"0,00")</f>
        <v>2888.09</v>
      </c>
      <c r="M321" s="28" t="str">
        <f>IFERROR(VLOOKUP(C321,FÉRIAS!C:D,2,0),"")</f>
        <v/>
      </c>
      <c r="N321" s="23" t="str">
        <f>IFERROR(VLOOKUP(C321,Plan2!B:C,2,0),"")</f>
        <v/>
      </c>
    </row>
    <row r="322" spans="2:14" s="23" customFormat="1">
      <c r="B322" s="16">
        <f t="shared" si="9"/>
        <v>314</v>
      </c>
      <c r="C322" s="31">
        <v>2799</v>
      </c>
      <c r="D322" s="32" t="s">
        <v>401</v>
      </c>
      <c r="E322" s="16" t="str">
        <f>IFERROR(VLOOKUP(C322,SRA!B:T,8,0),"")</f>
        <v>CLT</v>
      </c>
      <c r="F322" s="22" t="s">
        <v>483</v>
      </c>
      <c r="G322" s="16" t="str">
        <f>IFERROR(VLOOKUP(C322,SRA!B:T,5,0),"")</f>
        <v>TEC. EM ADM. E FIN.</v>
      </c>
      <c r="H322" s="12">
        <f>IFERROR(VLOOKUP(C322,SRA!B:T,18,0),"")</f>
        <v>1799.95</v>
      </c>
      <c r="I322" s="12">
        <f>IFERROR(VLOOKUP(C322,SRA!B:T,19,0),"")</f>
        <v>195.06</v>
      </c>
      <c r="J322" s="37">
        <f>IFERROR(VLOOKUP(C322,FEVEREIRO!B:F,3,0),"0,00")</f>
        <v>2296.39</v>
      </c>
      <c r="K322" s="12">
        <f t="shared" si="8"/>
        <v>576.38999999999987</v>
      </c>
      <c r="L322" s="37">
        <f>IFERROR(VLOOKUP(C322,FEVEREIRO!B:H,7,0),"0,00")</f>
        <v>1720</v>
      </c>
      <c r="M322" s="28" t="str">
        <f>IFERROR(VLOOKUP(C322,FÉRIAS!C:D,2,0),"")</f>
        <v/>
      </c>
      <c r="N322" s="23" t="str">
        <f>IFERROR(VLOOKUP(C322,Plan2!B:C,2,0),"")</f>
        <v/>
      </c>
    </row>
    <row r="323" spans="2:14" s="23" customFormat="1">
      <c r="B323" s="16">
        <f t="shared" si="9"/>
        <v>315</v>
      </c>
      <c r="C323" s="31">
        <v>2801</v>
      </c>
      <c r="D323" s="32" t="s">
        <v>217</v>
      </c>
      <c r="E323" s="16" t="str">
        <f>IFERROR(VLOOKUP(C323,SRA!B:T,8,0),"")</f>
        <v>CLT</v>
      </c>
      <c r="F323" s="22" t="s">
        <v>483</v>
      </c>
      <c r="G323" s="16" t="str">
        <f>IFERROR(VLOOKUP(C323,SRA!B:T,5,0),"")</f>
        <v>TEC. CONTABIL</v>
      </c>
      <c r="H323" s="12">
        <f>IFERROR(VLOOKUP(C323,SRA!B:T,18,0),"")</f>
        <v>5015.13</v>
      </c>
      <c r="I323" s="12">
        <f>IFERROR(VLOOKUP(C323,SRA!B:T,19,0),"")</f>
        <v>0</v>
      </c>
      <c r="J323" s="37">
        <f>IFERROR(VLOOKUP(C323,FEVEREIRO!B:F,3,0),"0,00")</f>
        <v>5015.13</v>
      </c>
      <c r="K323" s="12">
        <f t="shared" si="8"/>
        <v>2505.19</v>
      </c>
      <c r="L323" s="37">
        <f>IFERROR(VLOOKUP(C323,FEVEREIRO!B:H,7,0),"0,00")</f>
        <v>2509.94</v>
      </c>
      <c r="M323" s="28" t="str">
        <f>IFERROR(VLOOKUP(C323,FÉRIAS!C:D,2,0),"")</f>
        <v/>
      </c>
      <c r="N323" s="23" t="str">
        <f>IFERROR(VLOOKUP(C323,Plan2!B:C,2,0),"")</f>
        <v/>
      </c>
    </row>
    <row r="324" spans="2:14" s="23" customFormat="1">
      <c r="B324" s="16">
        <f t="shared" si="9"/>
        <v>316</v>
      </c>
      <c r="C324" s="31">
        <v>2806</v>
      </c>
      <c r="D324" s="32" t="s">
        <v>218</v>
      </c>
      <c r="E324" s="16" t="str">
        <f>IFERROR(VLOOKUP(C324,SRA!B:T,8,0),"")</f>
        <v>CLT</v>
      </c>
      <c r="F324" s="22" t="s">
        <v>483</v>
      </c>
      <c r="G324" s="16" t="str">
        <f>IFERROR(VLOOKUP(C324,SRA!B:T,5,0),"")</f>
        <v>TEC. CONTABIL</v>
      </c>
      <c r="H324" s="12">
        <f>IFERROR(VLOOKUP(C324,SRA!B:T,18,0),"")</f>
        <v>2083.67</v>
      </c>
      <c r="I324" s="12">
        <f>IFERROR(VLOOKUP(C324,SRA!B:T,19,0),"")</f>
        <v>2312.9499999999998</v>
      </c>
      <c r="J324" s="37">
        <f>IFERROR(VLOOKUP(C324,FEVEREIRO!B:F,3,0),"0,00")</f>
        <v>4396.62</v>
      </c>
      <c r="K324" s="12">
        <f t="shared" ref="K324:K387" si="10">J324-L324</f>
        <v>1707.9300000000003</v>
      </c>
      <c r="L324" s="37">
        <f>IFERROR(VLOOKUP(C324,FEVEREIRO!B:H,7,0),"0,00")</f>
        <v>2688.6899999999996</v>
      </c>
      <c r="M324" s="28" t="str">
        <f>IFERROR(VLOOKUP(C324,FÉRIAS!C:D,2,0),"")</f>
        <v/>
      </c>
      <c r="N324" s="23" t="str">
        <f>IFERROR(VLOOKUP(C324,Plan2!B:C,2,0),"")</f>
        <v/>
      </c>
    </row>
    <row r="325" spans="2:14" s="23" customFormat="1">
      <c r="B325" s="16">
        <f t="shared" si="9"/>
        <v>317</v>
      </c>
      <c r="C325" s="31">
        <v>2808</v>
      </c>
      <c r="D325" s="32" t="s">
        <v>408</v>
      </c>
      <c r="E325" s="16" t="str">
        <f>IFERROR(VLOOKUP(C325,SRA!B:T,8,0),"")</f>
        <v>CLT</v>
      </c>
      <c r="F325" s="22" t="s">
        <v>483</v>
      </c>
      <c r="G325" s="16" t="str">
        <f>IFERROR(VLOOKUP(C325,SRA!B:T,5,0),"")</f>
        <v>TEC. EM ADM. E FIN.</v>
      </c>
      <c r="H325" s="12">
        <f>IFERROR(VLOOKUP(C325,SRA!B:T,18,0),"")</f>
        <v>1889.96</v>
      </c>
      <c r="I325" s="12">
        <f>IFERROR(VLOOKUP(C325,SRA!B:T,19,0),"")</f>
        <v>195.06</v>
      </c>
      <c r="J325" s="37">
        <f>IFERROR(VLOOKUP(C325,FEVEREIRO!B:F,3,0),"0,00")</f>
        <v>2085.02</v>
      </c>
      <c r="K325" s="12">
        <f t="shared" si="10"/>
        <v>851.19</v>
      </c>
      <c r="L325" s="37">
        <f>IFERROR(VLOOKUP(C325,FEVEREIRO!B:H,7,0),"0,00")</f>
        <v>1233.83</v>
      </c>
      <c r="M325" s="28" t="str">
        <f>IFERROR(VLOOKUP(C325,FÉRIAS!C:D,2,0),"")</f>
        <v/>
      </c>
      <c r="N325" s="23" t="str">
        <f>IFERROR(VLOOKUP(C325,Plan2!B:C,2,0),"")</f>
        <v/>
      </c>
    </row>
    <row r="326" spans="2:14" s="23" customFormat="1">
      <c r="B326" s="16">
        <f t="shared" si="9"/>
        <v>318</v>
      </c>
      <c r="C326" s="31">
        <v>2816</v>
      </c>
      <c r="D326" s="32" t="s">
        <v>219</v>
      </c>
      <c r="E326" s="16" t="str">
        <f>IFERROR(VLOOKUP(C326,SRA!B:T,8,0),"")</f>
        <v>CLT</v>
      </c>
      <c r="F326" s="22" t="s">
        <v>483</v>
      </c>
      <c r="G326" s="16" t="str">
        <f>IFERROR(VLOOKUP(C326,SRA!B:T,5,0),"")</f>
        <v>TEC.EM QUALIDADE IND</v>
      </c>
      <c r="H326" s="12">
        <f>IFERROR(VLOOKUP(C326,SRA!B:T,18,0),"")</f>
        <v>1714.22</v>
      </c>
      <c r="I326" s="12">
        <f>IFERROR(VLOOKUP(C326,SRA!B:T,19,0),"")</f>
        <v>0</v>
      </c>
      <c r="J326" s="37">
        <f>IFERROR(VLOOKUP(C326,FEVEREIRO!B:F,3,0),"0,00")</f>
        <v>2253.65</v>
      </c>
      <c r="K326" s="12">
        <f t="shared" si="10"/>
        <v>869.67000000000007</v>
      </c>
      <c r="L326" s="37">
        <f>IFERROR(VLOOKUP(C326,FEVEREIRO!B:H,7,0),"0,00")</f>
        <v>1383.98</v>
      </c>
      <c r="M326" s="28" t="str">
        <f>IFERROR(VLOOKUP(C326,FÉRIAS!C:D,2,0),"")</f>
        <v/>
      </c>
      <c r="N326" s="23" t="str">
        <f>IFERROR(VLOOKUP(C326,Plan2!B:C,2,0),"")</f>
        <v/>
      </c>
    </row>
    <row r="327" spans="2:14" s="23" customFormat="1">
      <c r="B327" s="16">
        <f t="shared" si="9"/>
        <v>319</v>
      </c>
      <c r="C327" s="31">
        <v>2819</v>
      </c>
      <c r="D327" s="32" t="s">
        <v>220</v>
      </c>
      <c r="E327" s="16" t="str">
        <f>IFERROR(VLOOKUP(C327,SRA!B:T,8,0),"")</f>
        <v>CLT</v>
      </c>
      <c r="F327" s="22" t="s">
        <v>483</v>
      </c>
      <c r="G327" s="16" t="str">
        <f>IFERROR(VLOOKUP(C327,SRA!B:T,5,0),"")</f>
        <v>TEC. EM ADM. E FIN.</v>
      </c>
      <c r="H327" s="12">
        <f>IFERROR(VLOOKUP(C327,SRA!B:T,18,0),"")</f>
        <v>1799.95</v>
      </c>
      <c r="I327" s="12">
        <f>IFERROR(VLOOKUP(C327,SRA!B:T,19,0),"")</f>
        <v>6657.79</v>
      </c>
      <c r="J327" s="37">
        <f>IFERROR(VLOOKUP(C327,FEVEREIRO!B:F,3,0),"0,00")</f>
        <v>8457.74</v>
      </c>
      <c r="K327" s="12">
        <f t="shared" si="10"/>
        <v>4021.8199999999997</v>
      </c>
      <c r="L327" s="37">
        <f>IFERROR(VLOOKUP(C327,FEVEREIRO!B:H,7,0),"0,00")</f>
        <v>4435.92</v>
      </c>
      <c r="M327" s="28" t="str">
        <f>IFERROR(VLOOKUP(C327,FÉRIAS!C:D,2,0),"")</f>
        <v/>
      </c>
      <c r="N327" s="23" t="str">
        <f>IFERROR(VLOOKUP(C327,Plan2!B:C,2,0),"")</f>
        <v/>
      </c>
    </row>
    <row r="328" spans="2:14" s="23" customFormat="1">
      <c r="B328" s="16">
        <f t="shared" si="9"/>
        <v>320</v>
      </c>
      <c r="C328" s="31">
        <v>2820</v>
      </c>
      <c r="D328" s="32" t="s">
        <v>221</v>
      </c>
      <c r="E328" s="16" t="str">
        <f>IFERROR(VLOOKUP(C328,SRA!B:T,8,0),"")</f>
        <v>CLT</v>
      </c>
      <c r="F328" s="22" t="s">
        <v>483</v>
      </c>
      <c r="G328" s="16" t="str">
        <f>IFERROR(VLOOKUP(C328,SRA!B:T,5,0),"")</f>
        <v>TEC. EM ADM. E FIN.</v>
      </c>
      <c r="H328" s="12">
        <f>IFERROR(VLOOKUP(C328,SRA!B:T,18,0),"")</f>
        <v>1799.95</v>
      </c>
      <c r="I328" s="12">
        <f>IFERROR(VLOOKUP(C328,SRA!B:T,19,0),"")</f>
        <v>3480</v>
      </c>
      <c r="J328" s="37">
        <f>IFERROR(VLOOKUP(C328,FEVEREIRO!B:F,3,0),"0,00")</f>
        <v>5279.95</v>
      </c>
      <c r="K328" s="12">
        <f t="shared" si="10"/>
        <v>2062.91</v>
      </c>
      <c r="L328" s="37">
        <f>IFERROR(VLOOKUP(C328,FEVEREIRO!B:H,7,0),"0,00")</f>
        <v>3217.04</v>
      </c>
      <c r="M328" s="28" t="str">
        <f>IFERROR(VLOOKUP(C328,FÉRIAS!C:D,2,0),"")</f>
        <v/>
      </c>
      <c r="N328" s="23" t="str">
        <f>IFERROR(VLOOKUP(C328,Plan2!B:C,2,0),"")</f>
        <v/>
      </c>
    </row>
    <row r="329" spans="2:14" s="23" customFormat="1">
      <c r="B329" s="16">
        <f t="shared" si="9"/>
        <v>321</v>
      </c>
      <c r="C329" s="31">
        <v>2821</v>
      </c>
      <c r="D329" s="32" t="s">
        <v>409</v>
      </c>
      <c r="E329" s="16" t="str">
        <f>IFERROR(VLOOKUP(C329,SRA!B:T,8,0),"")</f>
        <v>CLT</v>
      </c>
      <c r="F329" s="22" t="s">
        <v>483</v>
      </c>
      <c r="G329" s="16" t="str">
        <f>IFERROR(VLOOKUP(C329,SRA!B:T,5,0),"")</f>
        <v>ANA ASS FARMACEUTICA</v>
      </c>
      <c r="H329" s="12">
        <f>IFERROR(VLOOKUP(C329,SRA!B:T,18,0),"")</f>
        <v>4406.6499999999996</v>
      </c>
      <c r="I329" s="12">
        <f>IFERROR(VLOOKUP(C329,SRA!B:T,19,0),"")</f>
        <v>0</v>
      </c>
      <c r="J329" s="37">
        <f>IFERROR(VLOOKUP(C329,FEVEREIRO!B:F,3,0),"0,00")</f>
        <v>4406.6499999999996</v>
      </c>
      <c r="K329" s="12">
        <f t="shared" si="10"/>
        <v>702.85999999999967</v>
      </c>
      <c r="L329" s="37">
        <f>IFERROR(VLOOKUP(C329,FEVEREIRO!B:H,7,0),"0,00")</f>
        <v>3703.79</v>
      </c>
      <c r="M329" s="28" t="str">
        <f>IFERROR(VLOOKUP(C329,FÉRIAS!C:D,2,0),"")</f>
        <v/>
      </c>
      <c r="N329" s="23" t="str">
        <f>IFERROR(VLOOKUP(C329,Plan2!B:C,2,0),"")</f>
        <v/>
      </c>
    </row>
    <row r="330" spans="2:14" s="23" customFormat="1">
      <c r="B330" s="16">
        <f t="shared" ref="B330:B393" si="11">B329+1</f>
        <v>322</v>
      </c>
      <c r="C330" s="31">
        <v>2823</v>
      </c>
      <c r="D330" s="32" t="s">
        <v>393</v>
      </c>
      <c r="E330" s="16" t="str">
        <f>IFERROR(VLOOKUP(C330,SRA!B:T,8,0),"")</f>
        <v>CLT</v>
      </c>
      <c r="F330" s="22" t="s">
        <v>497</v>
      </c>
      <c r="G330" s="16" t="str">
        <f>IFERROR(VLOOKUP(C330,SRA!B:T,5,0),"")</f>
        <v>TEC. EM ADM. E FIN.</v>
      </c>
      <c r="H330" s="12">
        <f>IFERROR(VLOOKUP(C330,SRA!B:T,18,0),"")</f>
        <v>1799.95</v>
      </c>
      <c r="I330" s="12">
        <f>IFERROR(VLOOKUP(C330,SRA!B:T,19,0),"")</f>
        <v>0</v>
      </c>
      <c r="J330" s="37">
        <f>IFERROR(VLOOKUP(C330,FEVEREIRO!B:F,3,0),"0,00")</f>
        <v>2147.4499999999998</v>
      </c>
      <c r="K330" s="12">
        <f t="shared" si="10"/>
        <v>1596.6599999999999</v>
      </c>
      <c r="L330" s="37">
        <f>IFERROR(VLOOKUP(C330,FEVEREIRO!B:H,7,0),"0,00")</f>
        <v>550.79</v>
      </c>
      <c r="M330" s="28" t="str">
        <f>IFERROR(VLOOKUP(C330,FÉRIAS!C:D,2,0),"")</f>
        <v>ADRIANA MARIA DA SILVA</v>
      </c>
      <c r="N330" s="23" t="str">
        <f>IFERROR(VLOOKUP(C330,Plan2!B:C,2,0),"")</f>
        <v/>
      </c>
    </row>
    <row r="331" spans="2:14" s="23" customFormat="1">
      <c r="B331" s="16">
        <f t="shared" si="11"/>
        <v>323</v>
      </c>
      <c r="C331" s="22">
        <v>2824</v>
      </c>
      <c r="D331" s="32" t="s">
        <v>448</v>
      </c>
      <c r="E331" s="16" t="str">
        <f>IFERROR(VLOOKUP(C331,SRA!B:T,8,0),"")</f>
        <v>CLT</v>
      </c>
      <c r="F331" s="22" t="s">
        <v>512</v>
      </c>
      <c r="G331" s="16" t="str">
        <f>IFERROR(VLOOKUP(C331,SRA!B:T,5,0),"")</f>
        <v>ANA ASS FARMACEUTICA</v>
      </c>
      <c r="H331" s="12">
        <f>IFERROR(VLOOKUP(C331,SRA!B:T,18,0),"")</f>
        <v>4406.6400000000003</v>
      </c>
      <c r="I331" s="12">
        <f>IFERROR(VLOOKUP(C331,SRA!B:T,19,0),"")</f>
        <v>0</v>
      </c>
      <c r="J331" s="37">
        <f>IFERROR(VLOOKUP(C331,FEVEREIRO!B:F,3,0),"0,00")</f>
        <v>2021.59</v>
      </c>
      <c r="K331" s="12">
        <f t="shared" si="10"/>
        <v>2021.59</v>
      </c>
      <c r="L331" s="37">
        <f>IFERROR(VLOOKUP(C331,FEVEREIRO!B:H,7,0),"0,00")</f>
        <v>0</v>
      </c>
      <c r="M331" s="28" t="str">
        <f>IFERROR(VLOOKUP(C331,FÉRIAS!C:D,2,0),"")</f>
        <v/>
      </c>
      <c r="N331" s="23" t="str">
        <f>IFERROR(VLOOKUP(C331,Plan2!B:C,2,0),"")</f>
        <v>ANA PAULA BARBOSA CAVALCANTI</v>
      </c>
    </row>
    <row r="332" spans="2:14" s="23" customFormat="1">
      <c r="B332" s="16">
        <f t="shared" si="11"/>
        <v>324</v>
      </c>
      <c r="C332" s="31">
        <v>2827</v>
      </c>
      <c r="D332" s="32" t="s">
        <v>419</v>
      </c>
      <c r="E332" s="16" t="str">
        <f>IFERROR(VLOOKUP(C332,SRA!B:T,8,0),"")</f>
        <v>CLT</v>
      </c>
      <c r="F332" s="22" t="s">
        <v>483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0</v>
      </c>
      <c r="J332" s="37">
        <f>IFERROR(VLOOKUP(C332,FEVEREIRO!B:F,3,0),"0,00")</f>
        <v>1952.63</v>
      </c>
      <c r="K332" s="12">
        <f t="shared" si="10"/>
        <v>773.81</v>
      </c>
      <c r="L332" s="37">
        <f>IFERROR(VLOOKUP(C332,FEVEREIRO!B:H,7,0),"0,00")</f>
        <v>1178.8200000000002</v>
      </c>
      <c r="M332" s="28" t="str">
        <f>IFERROR(VLOOKUP(C332,FÉRIAS!C:D,2,0),"")</f>
        <v/>
      </c>
      <c r="N332" s="23" t="str">
        <f>IFERROR(VLOOKUP(C332,Plan2!B:C,2,0),"")</f>
        <v/>
      </c>
    </row>
    <row r="333" spans="2:14" s="23" customFormat="1">
      <c r="B333" s="16">
        <f t="shared" si="11"/>
        <v>325</v>
      </c>
      <c r="C333" s="31">
        <v>2831</v>
      </c>
      <c r="D333" s="32" t="s">
        <v>222</v>
      </c>
      <c r="E333" s="16" t="str">
        <f>IFERROR(VLOOKUP(C333,SRA!B:T,8,0),"")</f>
        <v>CLT</v>
      </c>
      <c r="F333" s="22" t="s">
        <v>483</v>
      </c>
      <c r="G333" s="16" t="str">
        <f>IFERROR(VLOOKUP(C333,SRA!B:T,5,0),"")</f>
        <v>TEC. EM ADM. E FIN.</v>
      </c>
      <c r="H333" s="12">
        <f>IFERROR(VLOOKUP(C333,SRA!B:T,18,0),"")</f>
        <v>1799.95</v>
      </c>
      <c r="I333" s="12">
        <f>IFERROR(VLOOKUP(C333,SRA!B:T,19,0),"")</f>
        <v>3480</v>
      </c>
      <c r="J333" s="37">
        <f>IFERROR(VLOOKUP(C333,FEVEREIRO!B:F,3,0),"0,00")</f>
        <v>5279.95</v>
      </c>
      <c r="K333" s="12">
        <f t="shared" si="10"/>
        <v>1855.0099999999998</v>
      </c>
      <c r="L333" s="37">
        <f>IFERROR(VLOOKUP(C333,FEVEREIRO!B:H,7,0),"0,00")</f>
        <v>3424.94</v>
      </c>
      <c r="M333" s="28" t="str">
        <f>IFERROR(VLOOKUP(C333,FÉRIAS!C:D,2,0),"")</f>
        <v/>
      </c>
      <c r="N333" s="23" t="str">
        <f>IFERROR(VLOOKUP(C333,Plan2!B:C,2,0),"")</f>
        <v/>
      </c>
    </row>
    <row r="334" spans="2:14" s="23" customFormat="1">
      <c r="B334" s="16">
        <f t="shared" si="11"/>
        <v>326</v>
      </c>
      <c r="C334" s="31">
        <v>2833</v>
      </c>
      <c r="D334" s="32" t="s">
        <v>223</v>
      </c>
      <c r="E334" s="16" t="str">
        <f>IFERROR(VLOOKUP(C334,SRA!B:T,8,0),"")</f>
        <v>CLT</v>
      </c>
      <c r="F334" s="22" t="s">
        <v>483</v>
      </c>
      <c r="G334" s="16" t="str">
        <f>IFERROR(VLOOKUP(C334,SRA!B:T,5,0),"")</f>
        <v>TEC. EM ADM. E FIN.</v>
      </c>
      <c r="H334" s="12">
        <f>IFERROR(VLOOKUP(C334,SRA!B:T,18,0),"")</f>
        <v>1889.96</v>
      </c>
      <c r="I334" s="12">
        <f>IFERROR(VLOOKUP(C334,SRA!B:T,19,0),"")</f>
        <v>2529.38</v>
      </c>
      <c r="J334" s="37">
        <f>IFERROR(VLOOKUP(C334,FEVEREIRO!B:F,3,0),"0,00")</f>
        <v>6948.83</v>
      </c>
      <c r="K334" s="12">
        <f t="shared" si="10"/>
        <v>4898.92</v>
      </c>
      <c r="L334" s="37">
        <f>IFERROR(VLOOKUP(C334,FEVEREIRO!B:H,7,0),"0,00")</f>
        <v>2049.91</v>
      </c>
      <c r="M334" s="28" t="str">
        <f>IFERROR(VLOOKUP(C334,FÉRIAS!C:D,2,0),"")</f>
        <v/>
      </c>
      <c r="N334" s="23" t="str">
        <f>IFERROR(VLOOKUP(C334,Plan2!B:C,2,0),"")</f>
        <v/>
      </c>
    </row>
    <row r="335" spans="2:14" s="23" customFormat="1">
      <c r="B335" s="16">
        <f t="shared" si="11"/>
        <v>327</v>
      </c>
      <c r="C335" s="31">
        <v>2834</v>
      </c>
      <c r="D335" s="32" t="s">
        <v>224</v>
      </c>
      <c r="E335" s="16" t="str">
        <f>IFERROR(VLOOKUP(C335,SRA!B:T,8,0),"")</f>
        <v>CLT</v>
      </c>
      <c r="F335" s="22" t="s">
        <v>483</v>
      </c>
      <c r="G335" s="16" t="str">
        <f>IFERROR(VLOOKUP(C335,SRA!B:T,5,0),"")</f>
        <v>TEC. EM ADM. E FIN.</v>
      </c>
      <c r="H335" s="12">
        <f>IFERROR(VLOOKUP(C335,SRA!B:T,18,0),"")</f>
        <v>1799.95</v>
      </c>
      <c r="I335" s="12">
        <f>IFERROR(VLOOKUP(C335,SRA!B:T,19,0),"")</f>
        <v>822.38</v>
      </c>
      <c r="J335" s="37">
        <f>IFERROR(VLOOKUP(C335,FEVEREIRO!B:F,3,0),"0,00")</f>
        <v>2923.71</v>
      </c>
      <c r="K335" s="12">
        <f t="shared" si="10"/>
        <v>714.30000000000018</v>
      </c>
      <c r="L335" s="37">
        <f>IFERROR(VLOOKUP(C335,FEVEREIRO!B:H,7,0),"0,00")</f>
        <v>2209.41</v>
      </c>
      <c r="M335" s="28" t="str">
        <f>IFERROR(VLOOKUP(C335,FÉRIAS!C:D,2,0),"")</f>
        <v/>
      </c>
      <c r="N335" s="23" t="str">
        <f>IFERROR(VLOOKUP(C335,Plan2!B:C,2,0),"")</f>
        <v/>
      </c>
    </row>
    <row r="336" spans="2:14" s="23" customFormat="1">
      <c r="B336" s="16">
        <f t="shared" si="11"/>
        <v>328</v>
      </c>
      <c r="C336" s="31">
        <v>2835</v>
      </c>
      <c r="D336" s="32" t="s">
        <v>435</v>
      </c>
      <c r="E336" s="16" t="str">
        <f>IFERROR(VLOOKUP(C336,SRA!B:T,8,0),"")</f>
        <v>CLT</v>
      </c>
      <c r="F336" s="22" t="s">
        <v>483</v>
      </c>
      <c r="G336" s="16" t="str">
        <f>IFERROR(VLOOKUP(C336,SRA!B:T,5,0),"")</f>
        <v>TEC. EM ADM. E FIN.</v>
      </c>
      <c r="H336" s="12">
        <f>IFERROR(VLOOKUP(C336,SRA!B:T,18,0),"")</f>
        <v>1799.95</v>
      </c>
      <c r="I336" s="12">
        <f>IFERROR(VLOOKUP(C336,SRA!B:T,19,0),"")</f>
        <v>0</v>
      </c>
      <c r="J336" s="37">
        <f>IFERROR(VLOOKUP(C336,FEVEREIRO!B:F,3,0),"0,00")</f>
        <v>1799.95</v>
      </c>
      <c r="K336" s="12">
        <f t="shared" si="10"/>
        <v>796.40000000000009</v>
      </c>
      <c r="L336" s="37">
        <f>IFERROR(VLOOKUP(C336,FEVEREIRO!B:H,7,0),"0,00")</f>
        <v>1003.55</v>
      </c>
      <c r="M336" s="28" t="str">
        <f>IFERROR(VLOOKUP(C336,FÉRIAS!C:D,2,0),"")</f>
        <v/>
      </c>
      <c r="N336" s="23" t="str">
        <f>IFERROR(VLOOKUP(C336,Plan2!B:C,2,0),"")</f>
        <v/>
      </c>
    </row>
    <row r="337" spans="2:14" s="23" customFormat="1">
      <c r="B337" s="16">
        <f t="shared" si="11"/>
        <v>329</v>
      </c>
      <c r="C337" s="22">
        <v>2836</v>
      </c>
      <c r="D337" s="32" t="s">
        <v>429</v>
      </c>
      <c r="E337" s="16" t="str">
        <f>IFERROR(VLOOKUP(C337,SRA!B:T,8,0),"")</f>
        <v>CLT</v>
      </c>
      <c r="F337" s="22" t="s">
        <v>483</v>
      </c>
      <c r="G337" s="16" t="str">
        <f>IFERROR(VLOOKUP(C337,SRA!B:T,5,0),"")</f>
        <v>TEC. EM ADM. E FIN.</v>
      </c>
      <c r="H337" s="12">
        <f>IFERROR(VLOOKUP(C337,SRA!B:T,18,0),"")</f>
        <v>1799.95</v>
      </c>
      <c r="I337" s="12">
        <f>IFERROR(VLOOKUP(C337,SRA!B:T,19,0),"")</f>
        <v>0</v>
      </c>
      <c r="J337" s="37">
        <f>IFERROR(VLOOKUP(C337,FEVEREIRO!B:F,3,0),"0,00")</f>
        <v>2494.71</v>
      </c>
      <c r="K337" s="12">
        <f t="shared" si="10"/>
        <v>1085.44</v>
      </c>
      <c r="L337" s="37">
        <f>IFERROR(VLOOKUP(C337,FEVEREIRO!B:H,7,0),"0,00")</f>
        <v>1409.27</v>
      </c>
      <c r="M337" s="28" t="str">
        <f>IFERROR(VLOOKUP(C337,FÉRIAS!C:D,2,0),"")</f>
        <v/>
      </c>
      <c r="N337" s="23" t="str">
        <f>IFERROR(VLOOKUP(C337,Plan2!B:C,2,0),"")</f>
        <v/>
      </c>
    </row>
    <row r="338" spans="2:14" s="23" customFormat="1">
      <c r="B338" s="16">
        <f t="shared" si="11"/>
        <v>330</v>
      </c>
      <c r="C338" s="31">
        <v>2837</v>
      </c>
      <c r="D338" s="32" t="s">
        <v>225</v>
      </c>
      <c r="E338" s="16" t="str">
        <f>IFERROR(VLOOKUP(C338,SRA!B:T,8,0),"")</f>
        <v>CLT</v>
      </c>
      <c r="F338" s="22" t="s">
        <v>483</v>
      </c>
      <c r="G338" s="16" t="str">
        <f>IFERROR(VLOOKUP(C338,SRA!B:T,5,0),"")</f>
        <v>TEC. EM ADM. E FIN.</v>
      </c>
      <c r="H338" s="12">
        <f>IFERROR(VLOOKUP(C338,SRA!B:T,18,0),"")</f>
        <v>1799.95</v>
      </c>
      <c r="I338" s="12">
        <f>IFERROR(VLOOKUP(C338,SRA!B:T,19,0),"")</f>
        <v>2312.9499999999998</v>
      </c>
      <c r="J338" s="37">
        <f>IFERROR(VLOOKUP(C338,FEVEREIRO!B:F,3,0),"0,00")</f>
        <v>4414.28</v>
      </c>
      <c r="K338" s="12">
        <f t="shared" si="10"/>
        <v>922.39999999999964</v>
      </c>
      <c r="L338" s="37">
        <f>IFERROR(VLOOKUP(C338,FEVEREIRO!B:H,7,0),"0,00")</f>
        <v>3491.88</v>
      </c>
      <c r="M338" s="28" t="str">
        <f>IFERROR(VLOOKUP(C338,FÉRIAS!C:D,2,0),"")</f>
        <v/>
      </c>
      <c r="N338" s="23" t="str">
        <f>IFERROR(VLOOKUP(C338,Plan2!B:C,2,0),"")</f>
        <v/>
      </c>
    </row>
    <row r="339" spans="2:14" s="23" customFormat="1">
      <c r="B339" s="16">
        <f t="shared" si="11"/>
        <v>331</v>
      </c>
      <c r="C339" s="31">
        <v>2838</v>
      </c>
      <c r="D339" s="32" t="s">
        <v>397</v>
      </c>
      <c r="E339" s="16" t="str">
        <f>IFERROR(VLOOKUP(C339,SRA!B:T,8,0),"")</f>
        <v>CLT</v>
      </c>
      <c r="F339" s="22" t="s">
        <v>483</v>
      </c>
      <c r="G339" s="16" t="str">
        <f>IFERROR(VLOOKUP(C339,SRA!B:T,5,0),"")</f>
        <v>TEC. EM ADM. E FIN.</v>
      </c>
      <c r="H339" s="12">
        <f>IFERROR(VLOOKUP(C339,SRA!B:T,18,0),"")</f>
        <v>1799.95</v>
      </c>
      <c r="I339" s="12">
        <f>IFERROR(VLOOKUP(C339,SRA!B:T,19,0),"")</f>
        <v>195.06</v>
      </c>
      <c r="J339" s="37">
        <f>IFERROR(VLOOKUP(C339,FEVEREIRO!B:F,3,0),"0,00")</f>
        <v>1995.01</v>
      </c>
      <c r="K339" s="12">
        <f t="shared" si="10"/>
        <v>729.06000000000017</v>
      </c>
      <c r="L339" s="37">
        <f>IFERROR(VLOOKUP(C339,FEVEREIRO!B:H,7,0),"0,00")</f>
        <v>1265.9499999999998</v>
      </c>
      <c r="M339" s="28" t="str">
        <f>IFERROR(VLOOKUP(C339,FÉRIAS!C:D,2,0),"")</f>
        <v/>
      </c>
      <c r="N339" s="23" t="str">
        <f>IFERROR(VLOOKUP(C339,Plan2!B:C,2,0),"")</f>
        <v/>
      </c>
    </row>
    <row r="340" spans="2:14" s="23" customFormat="1">
      <c r="B340" s="16">
        <f t="shared" si="11"/>
        <v>332</v>
      </c>
      <c r="C340" s="31">
        <v>2839</v>
      </c>
      <c r="D340" s="32" t="s">
        <v>226</v>
      </c>
      <c r="E340" s="16" t="str">
        <f>IFERROR(VLOOKUP(C340,SRA!B:T,8,0),"")</f>
        <v>CLT</v>
      </c>
      <c r="F340" s="22" t="s">
        <v>483</v>
      </c>
      <c r="G340" s="16" t="str">
        <f>IFERROR(VLOOKUP(C340,SRA!B:T,5,0),"")</f>
        <v>TEC. CONTABIL</v>
      </c>
      <c r="H340" s="12">
        <f>IFERROR(VLOOKUP(C340,SRA!B:T,18,0),"")</f>
        <v>2083.67</v>
      </c>
      <c r="I340" s="12">
        <f>IFERROR(VLOOKUP(C340,SRA!B:T,19,0),"")</f>
        <v>2312.9499999999998</v>
      </c>
      <c r="J340" s="37">
        <f>IFERROR(VLOOKUP(C340,FEVEREIRO!B:F,3,0),"0,00")</f>
        <v>4396.62</v>
      </c>
      <c r="K340" s="12">
        <f t="shared" si="10"/>
        <v>1263.1800000000003</v>
      </c>
      <c r="L340" s="37">
        <f>IFERROR(VLOOKUP(C340,FEVEREIRO!B:H,7,0),"0,00")</f>
        <v>3133.4399999999996</v>
      </c>
      <c r="M340" s="28" t="str">
        <f>IFERROR(VLOOKUP(C340,FÉRIAS!C:D,2,0),"")</f>
        <v/>
      </c>
      <c r="N340" s="23" t="str">
        <f>IFERROR(VLOOKUP(C340,Plan2!B:C,2,0),"")</f>
        <v/>
      </c>
    </row>
    <row r="341" spans="2:14" s="23" customFormat="1">
      <c r="B341" s="16">
        <f t="shared" si="11"/>
        <v>333</v>
      </c>
      <c r="C341" s="31">
        <v>2849</v>
      </c>
      <c r="D341" s="32" t="s">
        <v>227</v>
      </c>
      <c r="E341" s="16" t="str">
        <f>IFERROR(VLOOKUP(C341,SRA!B:T,8,0),"")</f>
        <v>CLT</v>
      </c>
      <c r="F341" s="22" t="s">
        <v>483</v>
      </c>
      <c r="G341" s="16" t="str">
        <f>IFERROR(VLOOKUP(C341,SRA!B:T,5,0),"")</f>
        <v>OP. DE PROD. IND.</v>
      </c>
      <c r="H341" s="12">
        <f>IFERROR(VLOOKUP(C341,SRA!B:T,18,0),"")</f>
        <v>1223.3900000000001</v>
      </c>
      <c r="I341" s="12">
        <f>IFERROR(VLOOKUP(C341,SRA!B:T,19,0),"")</f>
        <v>0</v>
      </c>
      <c r="J341" s="37">
        <f>IFERROR(VLOOKUP(C341,FEVEREIRO!B:F,3,0),"0,00")</f>
        <v>1361.82</v>
      </c>
      <c r="K341" s="12">
        <f t="shared" si="10"/>
        <v>209.67999999999984</v>
      </c>
      <c r="L341" s="37">
        <f>IFERROR(VLOOKUP(C341,FEVEREIRO!B:H,7,0),"0,00")</f>
        <v>1152.1400000000001</v>
      </c>
      <c r="M341" s="28" t="str">
        <f>IFERROR(VLOOKUP(C341,FÉRIAS!C:D,2,0),"")</f>
        <v/>
      </c>
      <c r="N341" s="23" t="str">
        <f>IFERROR(VLOOKUP(C341,Plan2!B:C,2,0),"")</f>
        <v/>
      </c>
    </row>
    <row r="342" spans="2:14" s="23" customFormat="1">
      <c r="B342" s="16">
        <f t="shared" si="11"/>
        <v>334</v>
      </c>
      <c r="C342" s="31">
        <v>2850</v>
      </c>
      <c r="D342" s="32" t="s">
        <v>228</v>
      </c>
      <c r="E342" s="16" t="str">
        <f>IFERROR(VLOOKUP(C342,SRA!B:T,8,0),"")</f>
        <v>CLT</v>
      </c>
      <c r="F342" s="22" t="s">
        <v>483</v>
      </c>
      <c r="G342" s="16" t="str">
        <f>IFERROR(VLOOKUP(C342,SRA!B:T,5,0),"")</f>
        <v>OP. DE PROD. IND.</v>
      </c>
      <c r="H342" s="12">
        <f>IFERROR(VLOOKUP(C342,SRA!B:T,18,0),"")</f>
        <v>1223.3900000000001</v>
      </c>
      <c r="I342" s="12">
        <f>IFERROR(VLOOKUP(C342,SRA!B:T,19,0),"")</f>
        <v>0</v>
      </c>
      <c r="J342" s="37">
        <f>IFERROR(VLOOKUP(C342,FEVEREIRO!B:F,3,0),"0,00")</f>
        <v>1302</v>
      </c>
      <c r="K342" s="12">
        <f t="shared" si="10"/>
        <v>738.62</v>
      </c>
      <c r="L342" s="37">
        <f>IFERROR(VLOOKUP(C342,FEVEREIRO!B:H,7,0),"0,00")</f>
        <v>563.38</v>
      </c>
      <c r="M342" s="28" t="str">
        <f>IFERROR(VLOOKUP(C342,FÉRIAS!C:D,2,0),"")</f>
        <v/>
      </c>
      <c r="N342" s="23" t="str">
        <f>IFERROR(VLOOKUP(C342,Plan2!B:C,2,0),"")</f>
        <v/>
      </c>
    </row>
    <row r="343" spans="2:14" s="23" customFormat="1">
      <c r="B343" s="16">
        <f t="shared" si="11"/>
        <v>335</v>
      </c>
      <c r="C343" s="31">
        <v>2853</v>
      </c>
      <c r="D343" s="32" t="s">
        <v>229</v>
      </c>
      <c r="E343" s="16" t="str">
        <f>IFERROR(VLOOKUP(C343,SRA!B:T,8,0),"")</f>
        <v>CLT</v>
      </c>
      <c r="F343" s="22" t="s">
        <v>483</v>
      </c>
      <c r="G343" s="16" t="str">
        <f>IFERROR(VLOOKUP(C343,SRA!B:T,5,0),"")</f>
        <v>OP. DE PROD. IND.</v>
      </c>
      <c r="H343" s="12">
        <f>IFERROR(VLOOKUP(C343,SRA!B:T,18,0),"")</f>
        <v>1348.79</v>
      </c>
      <c r="I343" s="12">
        <f>IFERROR(VLOOKUP(C343,SRA!B:T,19,0),"")</f>
        <v>0</v>
      </c>
      <c r="J343" s="37">
        <f>IFERROR(VLOOKUP(C343,FEVEREIRO!B:F,3,0),"0,00")</f>
        <v>1769.81</v>
      </c>
      <c r="K343" s="12">
        <f t="shared" si="10"/>
        <v>352.29999999999995</v>
      </c>
      <c r="L343" s="37">
        <f>IFERROR(VLOOKUP(C343,FEVEREIRO!B:H,7,0),"0,00")</f>
        <v>1417.51</v>
      </c>
      <c r="M343" s="28" t="str">
        <f>IFERROR(VLOOKUP(C343,FÉRIAS!C:D,2,0),"")</f>
        <v/>
      </c>
      <c r="N343" s="23" t="str">
        <f>IFERROR(VLOOKUP(C343,Plan2!B:C,2,0),"")</f>
        <v/>
      </c>
    </row>
    <row r="344" spans="2:14" s="23" customFormat="1">
      <c r="B344" s="16">
        <f t="shared" si="11"/>
        <v>336</v>
      </c>
      <c r="C344" s="31">
        <v>2854</v>
      </c>
      <c r="D344" s="32" t="s">
        <v>230</v>
      </c>
      <c r="E344" s="16" t="str">
        <f>IFERROR(VLOOKUP(C344,SRA!B:T,8,0),"")</f>
        <v>CLT</v>
      </c>
      <c r="F344" s="22" t="s">
        <v>483</v>
      </c>
      <c r="G344" s="16" t="str">
        <f>IFERROR(VLOOKUP(C344,SRA!B:T,5,0),"")</f>
        <v>OP. DE PROD. IND.</v>
      </c>
      <c r="H344" s="12">
        <f>IFERROR(VLOOKUP(C344,SRA!B:T,18,0),"")</f>
        <v>1348.81</v>
      </c>
      <c r="I344" s="12">
        <f>IFERROR(VLOOKUP(C344,SRA!B:T,19,0),"")</f>
        <v>0</v>
      </c>
      <c r="J344" s="37">
        <f>IFERROR(VLOOKUP(C344,FEVEREIRO!B:F,3,0),"0,00")</f>
        <v>1947</v>
      </c>
      <c r="K344" s="12">
        <f t="shared" si="10"/>
        <v>952.94999999999993</v>
      </c>
      <c r="L344" s="37">
        <f>IFERROR(VLOOKUP(C344,FEVEREIRO!B:H,7,0),"0,00")</f>
        <v>994.05000000000007</v>
      </c>
      <c r="M344" s="28" t="str">
        <f>IFERROR(VLOOKUP(C344,FÉRIAS!C:D,2,0),"")</f>
        <v/>
      </c>
      <c r="N344" s="23" t="str">
        <f>IFERROR(VLOOKUP(C344,Plan2!B:C,2,0),"")</f>
        <v/>
      </c>
    </row>
    <row r="345" spans="2:14" s="23" customFormat="1">
      <c r="B345" s="16">
        <f t="shared" si="11"/>
        <v>337</v>
      </c>
      <c r="C345" s="31">
        <v>2856</v>
      </c>
      <c r="D345" s="32" t="s">
        <v>231</v>
      </c>
      <c r="E345" s="16" t="str">
        <f>IFERROR(VLOOKUP(C345,SRA!B:T,8,0),"")</f>
        <v>CLT</v>
      </c>
      <c r="F345" s="22" t="s">
        <v>483</v>
      </c>
      <c r="G345" s="16" t="str">
        <f>IFERROR(VLOOKUP(C345,SRA!B:T,5,0),"")</f>
        <v>TEC.EM QUALIDADE IND</v>
      </c>
      <c r="H345" s="12">
        <f>IFERROR(VLOOKUP(C345,SRA!B:T,18,0),"")</f>
        <v>1714.22</v>
      </c>
      <c r="I345" s="12">
        <f>IFERROR(VLOOKUP(C345,SRA!B:T,19,0),"")</f>
        <v>0</v>
      </c>
      <c r="J345" s="37">
        <f>IFERROR(VLOOKUP(C345,FEVEREIRO!B:F,3,0),"0,00")</f>
        <v>2536.6</v>
      </c>
      <c r="K345" s="12">
        <f t="shared" si="10"/>
        <v>793.04</v>
      </c>
      <c r="L345" s="37">
        <f>IFERROR(VLOOKUP(C345,FEVEREIRO!B:H,7,0),"0,00")</f>
        <v>1743.56</v>
      </c>
      <c r="M345" s="28" t="str">
        <f>IFERROR(VLOOKUP(C345,FÉRIAS!C:D,2,0),"")</f>
        <v/>
      </c>
      <c r="N345" s="23" t="str">
        <f>IFERROR(VLOOKUP(C345,Plan2!B:C,2,0),"")</f>
        <v/>
      </c>
    </row>
    <row r="346" spans="2:14" s="23" customFormat="1">
      <c r="B346" s="16">
        <f t="shared" si="11"/>
        <v>338</v>
      </c>
      <c r="C346" s="31">
        <v>2857</v>
      </c>
      <c r="D346" s="32" t="s">
        <v>232</v>
      </c>
      <c r="E346" s="16" t="str">
        <f>IFERROR(VLOOKUP(C346,SRA!B:T,8,0),"")</f>
        <v>CLT</v>
      </c>
      <c r="F346" s="22" t="s">
        <v>512</v>
      </c>
      <c r="G346" s="16" t="str">
        <f>IFERROR(VLOOKUP(C346,SRA!B:T,5,0),"")</f>
        <v>TEC. EM ADM. E FIN.</v>
      </c>
      <c r="H346" s="12">
        <f>IFERROR(VLOOKUP(C346,SRA!B:T,18,0),"")</f>
        <v>1799.96</v>
      </c>
      <c r="I346" s="12">
        <f>IFERROR(VLOOKUP(C346,SRA!B:T,19,0),"")</f>
        <v>1284.97</v>
      </c>
      <c r="J346" s="37">
        <f>IFERROR(VLOOKUP(C346,FEVEREIRO!B:F,3,0),"0,00")</f>
        <v>3386.31</v>
      </c>
      <c r="K346" s="12">
        <f t="shared" si="10"/>
        <v>962.27999999999975</v>
      </c>
      <c r="L346" s="37">
        <f>IFERROR(VLOOKUP(C346,FEVEREIRO!B:H,7,0),"0,00")</f>
        <v>2424.0300000000002</v>
      </c>
      <c r="M346" s="28" t="str">
        <f>IFERROR(VLOOKUP(C346,FÉRIAS!C:D,2,0),"")</f>
        <v/>
      </c>
      <c r="N346" s="23" t="str">
        <f>IFERROR(VLOOKUP(C346,Plan2!B:C,2,0),"")</f>
        <v>CAROLINE ALVES LEAL</v>
      </c>
    </row>
    <row r="347" spans="2:14" s="23" customFormat="1">
      <c r="B347" s="16">
        <f t="shared" si="11"/>
        <v>339</v>
      </c>
      <c r="C347" s="31">
        <v>2860</v>
      </c>
      <c r="D347" s="32" t="s">
        <v>233</v>
      </c>
      <c r="E347" s="16" t="str">
        <f>IFERROR(VLOOKUP(C347,SRA!B:T,8,0),"")</f>
        <v>CLT</v>
      </c>
      <c r="F347" s="22" t="s">
        <v>483</v>
      </c>
      <c r="G347" s="16" t="str">
        <f>IFERROR(VLOOKUP(C347,SRA!B:T,5,0),"")</f>
        <v>OP. DE PROD. IND.</v>
      </c>
      <c r="H347" s="12">
        <f>IFERROR(VLOOKUP(C347,SRA!B:T,18,0),"")</f>
        <v>1223.3900000000001</v>
      </c>
      <c r="I347" s="12">
        <f>IFERROR(VLOOKUP(C347,SRA!B:T,19,0),"")</f>
        <v>0</v>
      </c>
      <c r="J347" s="37">
        <f>IFERROR(VLOOKUP(C347,FEVEREIRO!B:F,3,0),"0,00")</f>
        <v>1513.42</v>
      </c>
      <c r="K347" s="12">
        <f t="shared" si="10"/>
        <v>749.11</v>
      </c>
      <c r="L347" s="37">
        <f>IFERROR(VLOOKUP(C347,FEVEREIRO!B:H,7,0),"0,00")</f>
        <v>764.31000000000006</v>
      </c>
      <c r="M347" s="28" t="str">
        <f>IFERROR(VLOOKUP(C347,FÉRIAS!C:D,2,0),"")</f>
        <v/>
      </c>
      <c r="N347" s="23" t="str">
        <f>IFERROR(VLOOKUP(C347,Plan2!B:C,2,0),"")</f>
        <v/>
      </c>
    </row>
    <row r="348" spans="2:14" s="23" customFormat="1">
      <c r="B348" s="16">
        <f t="shared" si="11"/>
        <v>340</v>
      </c>
      <c r="C348" s="31">
        <v>2864</v>
      </c>
      <c r="D348" s="32" t="s">
        <v>234</v>
      </c>
      <c r="E348" s="16" t="str">
        <f>IFERROR(VLOOKUP(C348,SRA!B:T,8,0),"")</f>
        <v>CLT</v>
      </c>
      <c r="F348" s="22" t="s">
        <v>483</v>
      </c>
      <c r="G348" s="16" t="str">
        <f>IFERROR(VLOOKUP(C348,SRA!B:T,5,0),"")</f>
        <v>OP. DE PROD. IND.</v>
      </c>
      <c r="H348" s="12">
        <f>IFERROR(VLOOKUP(C348,SRA!B:T,18,0),"")</f>
        <v>1416.22</v>
      </c>
      <c r="I348" s="12">
        <f>IFERROR(VLOOKUP(C348,SRA!B:T,19,0),"")</f>
        <v>822.38</v>
      </c>
      <c r="J348" s="37">
        <f>IFERROR(VLOOKUP(C348,FEVEREIRO!B:F,3,0),"0,00")</f>
        <v>2238.6</v>
      </c>
      <c r="K348" s="12">
        <f t="shared" si="10"/>
        <v>1068.0099999999998</v>
      </c>
      <c r="L348" s="37">
        <f>IFERROR(VLOOKUP(C348,FEVEREIRO!B:H,7,0),"0,00")</f>
        <v>1170.5900000000001</v>
      </c>
      <c r="M348" s="28" t="str">
        <f>IFERROR(VLOOKUP(C348,FÉRIAS!C:D,2,0),"")</f>
        <v/>
      </c>
      <c r="N348" s="23" t="str">
        <f>IFERROR(VLOOKUP(C348,Plan2!B:C,2,0),"")</f>
        <v/>
      </c>
    </row>
    <row r="349" spans="2:14" s="23" customFormat="1">
      <c r="B349" s="16">
        <f t="shared" si="11"/>
        <v>341</v>
      </c>
      <c r="C349" s="31">
        <v>2866</v>
      </c>
      <c r="D349" s="32" t="s">
        <v>235</v>
      </c>
      <c r="E349" s="16" t="str">
        <f>IFERROR(VLOOKUP(C349,SRA!B:T,8,0),"")</f>
        <v>CLT</v>
      </c>
      <c r="F349" s="22" t="s">
        <v>483</v>
      </c>
      <c r="G349" s="16" t="str">
        <f>IFERROR(VLOOKUP(C349,SRA!B:T,5,0),"")</f>
        <v>OP. DE PROD. IND.</v>
      </c>
      <c r="H349" s="12">
        <f>IFERROR(VLOOKUP(C349,SRA!B:T,18,0),"")</f>
        <v>1223.3900000000001</v>
      </c>
      <c r="I349" s="12">
        <f>IFERROR(VLOOKUP(C349,SRA!B:T,19,0),"")</f>
        <v>1079.3800000000001</v>
      </c>
      <c r="J349" s="37">
        <f>IFERROR(VLOOKUP(C349,FEVEREIRO!B:F,3,0),"0,00")</f>
        <v>2381.38</v>
      </c>
      <c r="K349" s="12">
        <f t="shared" si="10"/>
        <v>510.32000000000016</v>
      </c>
      <c r="L349" s="37">
        <f>IFERROR(VLOOKUP(C349,FEVEREIRO!B:H,7,0),"0,00")</f>
        <v>1871.06</v>
      </c>
      <c r="M349" s="28" t="str">
        <f>IFERROR(VLOOKUP(C349,FÉRIAS!C:D,2,0),"")</f>
        <v/>
      </c>
      <c r="N349" s="23" t="str">
        <f>IFERROR(VLOOKUP(C349,Plan2!B:C,2,0),"")</f>
        <v/>
      </c>
    </row>
    <row r="350" spans="2:14" s="23" customFormat="1">
      <c r="B350" s="16">
        <f t="shared" si="11"/>
        <v>342</v>
      </c>
      <c r="C350" s="31">
        <v>2867</v>
      </c>
      <c r="D350" s="32" t="s">
        <v>236</v>
      </c>
      <c r="E350" s="16" t="str">
        <f>IFERROR(VLOOKUP(C350,SRA!B:T,8,0),"")</f>
        <v>CLT</v>
      </c>
      <c r="F350" s="22" t="s">
        <v>483</v>
      </c>
      <c r="G350" s="16" t="str">
        <f>IFERROR(VLOOKUP(C350,SRA!B:T,5,0),"")</f>
        <v>OP. DE PROD. IND.</v>
      </c>
      <c r="H350" s="12">
        <f>IFERROR(VLOOKUP(C350,SRA!B:T,18,0),"")</f>
        <v>1348.78</v>
      </c>
      <c r="I350" s="12">
        <f>IFERROR(VLOOKUP(C350,SRA!B:T,19,0),"")</f>
        <v>0</v>
      </c>
      <c r="J350" s="37">
        <f>IFERROR(VLOOKUP(C350,FEVEREIRO!B:F,3,0),"0,00")</f>
        <v>1348.78</v>
      </c>
      <c r="K350" s="12">
        <f t="shared" si="10"/>
        <v>354.8599999999999</v>
      </c>
      <c r="L350" s="37">
        <f>IFERROR(VLOOKUP(C350,FEVEREIRO!B:H,7,0),"0,00")</f>
        <v>993.92000000000007</v>
      </c>
      <c r="M350" s="28" t="str">
        <f>IFERROR(VLOOKUP(C350,FÉRIAS!C:D,2,0),"")</f>
        <v/>
      </c>
      <c r="N350" s="23" t="str">
        <f>IFERROR(VLOOKUP(C350,Plan2!B:C,2,0),"")</f>
        <v/>
      </c>
    </row>
    <row r="351" spans="2:14" s="23" customFormat="1">
      <c r="B351" s="16">
        <f t="shared" si="11"/>
        <v>343</v>
      </c>
      <c r="C351" s="31">
        <v>2869</v>
      </c>
      <c r="D351" s="32" t="s">
        <v>237</v>
      </c>
      <c r="E351" s="16" t="str">
        <f>IFERROR(VLOOKUP(C351,SRA!B:T,8,0),"")</f>
        <v>CLT</v>
      </c>
      <c r="F351" s="22" t="s">
        <v>483</v>
      </c>
      <c r="G351" s="16" t="str">
        <f>IFERROR(VLOOKUP(C351,SRA!B:T,5,0),"")</f>
        <v>OP. DE PROD. IND.</v>
      </c>
      <c r="H351" s="12">
        <f>IFERROR(VLOOKUP(C351,SRA!B:T,18,0),"")</f>
        <v>1223.3900000000001</v>
      </c>
      <c r="I351" s="12">
        <f>IFERROR(VLOOKUP(C351,SRA!B:T,19,0),"")</f>
        <v>0</v>
      </c>
      <c r="J351" s="37">
        <f>IFERROR(VLOOKUP(C351,FEVEREIRO!B:F,3,0),"0,00")</f>
        <v>1302</v>
      </c>
      <c r="K351" s="12">
        <f t="shared" si="10"/>
        <v>432.45000000000005</v>
      </c>
      <c r="L351" s="37">
        <f>IFERROR(VLOOKUP(C351,FEVEREIRO!B:H,7,0),"0,00")</f>
        <v>869.55</v>
      </c>
      <c r="M351" s="28" t="str">
        <f>IFERROR(VLOOKUP(C351,FÉRIAS!C:D,2,0),"")</f>
        <v/>
      </c>
      <c r="N351" s="23" t="str">
        <f>IFERROR(VLOOKUP(C351,Plan2!B:C,2,0),"")</f>
        <v/>
      </c>
    </row>
    <row r="352" spans="2:14" s="23" customFormat="1">
      <c r="B352" s="16">
        <f t="shared" si="11"/>
        <v>344</v>
      </c>
      <c r="C352" s="31">
        <v>2870</v>
      </c>
      <c r="D352" s="32" t="s">
        <v>238</v>
      </c>
      <c r="E352" s="16" t="str">
        <f>IFERROR(VLOOKUP(C352,SRA!B:T,8,0),"")</f>
        <v>CLT</v>
      </c>
      <c r="F352" s="22" t="s">
        <v>483</v>
      </c>
      <c r="G352" s="16" t="str">
        <f>IFERROR(VLOOKUP(C352,SRA!B:T,5,0),"")</f>
        <v>OP. DE PROD. IND.(B)</v>
      </c>
      <c r="H352" s="12">
        <f>IFERROR(VLOOKUP(C352,SRA!B:T,18,0),"")</f>
        <v>1348.8</v>
      </c>
      <c r="I352" s="12">
        <f>IFERROR(VLOOKUP(C352,SRA!B:T,19,0),"")</f>
        <v>0</v>
      </c>
      <c r="J352" s="37">
        <f>IFERROR(VLOOKUP(C352,FEVEREIRO!B:F,3,0),"0,00")</f>
        <v>1484.59</v>
      </c>
      <c r="K352" s="12">
        <f t="shared" si="10"/>
        <v>491.88999999999987</v>
      </c>
      <c r="L352" s="37">
        <f>IFERROR(VLOOKUP(C352,FEVEREIRO!B:H,7,0),"0,00")</f>
        <v>992.7</v>
      </c>
      <c r="M352" s="28" t="str">
        <f>IFERROR(VLOOKUP(C352,FÉRIAS!C:D,2,0),"")</f>
        <v/>
      </c>
      <c r="N352" s="23" t="str">
        <f>IFERROR(VLOOKUP(C352,Plan2!B:C,2,0),"")</f>
        <v/>
      </c>
    </row>
    <row r="353" spans="2:14" s="23" customFormat="1">
      <c r="B353" s="16">
        <f t="shared" si="11"/>
        <v>345</v>
      </c>
      <c r="C353" s="31">
        <v>2871</v>
      </c>
      <c r="D353" s="32" t="s">
        <v>239</v>
      </c>
      <c r="E353" s="16" t="str">
        <f>IFERROR(VLOOKUP(C353,SRA!B:T,8,0),"")</f>
        <v>CLT</v>
      </c>
      <c r="F353" s="22" t="s">
        <v>483</v>
      </c>
      <c r="G353" s="16" t="str">
        <f>IFERROR(VLOOKUP(C353,SRA!B:T,5,0),"")</f>
        <v>OP. DE PROD. IND.</v>
      </c>
      <c r="H353" s="12">
        <f>IFERROR(VLOOKUP(C353,SRA!B:T,18,0),"")</f>
        <v>1348.79</v>
      </c>
      <c r="I353" s="12">
        <f>IFERROR(VLOOKUP(C353,SRA!B:T,19,0),"")</f>
        <v>0</v>
      </c>
      <c r="J353" s="37">
        <f>IFERROR(VLOOKUP(C353,FEVEREIRO!B:F,3,0),"0,00")</f>
        <v>1661.47</v>
      </c>
      <c r="K353" s="12">
        <f t="shared" si="10"/>
        <v>768.73</v>
      </c>
      <c r="L353" s="37">
        <f>IFERROR(VLOOKUP(C353,FEVEREIRO!B:H,7,0),"0,00")</f>
        <v>892.74</v>
      </c>
      <c r="M353" s="28" t="str">
        <f>IFERROR(VLOOKUP(C353,FÉRIAS!C:D,2,0),"")</f>
        <v/>
      </c>
      <c r="N353" s="23" t="str">
        <f>IFERROR(VLOOKUP(C353,Plan2!B:C,2,0),"")</f>
        <v/>
      </c>
    </row>
    <row r="354" spans="2:14" s="23" customFormat="1">
      <c r="B354" s="16">
        <f t="shared" si="11"/>
        <v>346</v>
      </c>
      <c r="C354" s="31">
        <v>2873</v>
      </c>
      <c r="D354" s="32" t="s">
        <v>398</v>
      </c>
      <c r="E354" s="16" t="str">
        <f>IFERROR(VLOOKUP(C354,SRA!B:T,8,0),"")</f>
        <v>CLT</v>
      </c>
      <c r="F354" s="22" t="s">
        <v>483</v>
      </c>
      <c r="G354" s="16" t="str">
        <f>IFERROR(VLOOKUP(C354,SRA!B:T,5,0),"")</f>
        <v>ANA ASS FARMACEUTICA</v>
      </c>
      <c r="H354" s="12">
        <f>IFERROR(VLOOKUP(C354,SRA!B:T,18,0),"")</f>
        <v>4406.6400000000003</v>
      </c>
      <c r="I354" s="12">
        <f>IFERROR(VLOOKUP(C354,SRA!B:T,19,0),"")</f>
        <v>0</v>
      </c>
      <c r="J354" s="37">
        <f>IFERROR(VLOOKUP(C354,FEVEREIRO!B:F,3,0),"0,00")</f>
        <v>4406.6400000000003</v>
      </c>
      <c r="K354" s="12">
        <f t="shared" si="10"/>
        <v>925.53000000000065</v>
      </c>
      <c r="L354" s="37">
        <f>IFERROR(VLOOKUP(C354,FEVEREIRO!B:H,7,0),"0,00")</f>
        <v>3481.1099999999997</v>
      </c>
      <c r="M354" s="28" t="str">
        <f>IFERROR(VLOOKUP(C354,FÉRIAS!C:D,2,0),"")</f>
        <v/>
      </c>
      <c r="N354" s="23" t="str">
        <f>IFERROR(VLOOKUP(C354,Plan2!B:C,2,0),"")</f>
        <v/>
      </c>
    </row>
    <row r="355" spans="2:14" s="23" customFormat="1">
      <c r="B355" s="16">
        <f t="shared" si="11"/>
        <v>347</v>
      </c>
      <c r="C355" s="31">
        <v>2878</v>
      </c>
      <c r="D355" s="32" t="s">
        <v>410</v>
      </c>
      <c r="E355" s="16" t="str">
        <f>IFERROR(VLOOKUP(C355,SRA!B:T,8,0),"")</f>
        <v>CLT</v>
      </c>
      <c r="F355" s="22" t="s">
        <v>483</v>
      </c>
      <c r="G355" s="16" t="str">
        <f>IFERROR(VLOOKUP(C355,SRA!B:T,5,0),"")</f>
        <v>TEC. EM ADM. E FIN.</v>
      </c>
      <c r="H355" s="12">
        <f>IFERROR(VLOOKUP(C355,SRA!B:T,18,0),"")</f>
        <v>1799.95</v>
      </c>
      <c r="I355" s="12">
        <f>IFERROR(VLOOKUP(C355,SRA!B:T,19,0),"")</f>
        <v>195.06</v>
      </c>
      <c r="J355" s="37">
        <f>IFERROR(VLOOKUP(C355,FEVEREIRO!B:F,3,0),"0,00")</f>
        <v>1995.01</v>
      </c>
      <c r="K355" s="12">
        <f t="shared" si="10"/>
        <v>1082.27</v>
      </c>
      <c r="L355" s="37">
        <f>IFERROR(VLOOKUP(C355,FEVEREIRO!B:H,7,0),"0,00")</f>
        <v>912.74</v>
      </c>
      <c r="M355" s="28" t="str">
        <f>IFERROR(VLOOKUP(C355,FÉRIAS!C:D,2,0),"")</f>
        <v/>
      </c>
      <c r="N355" s="23" t="str">
        <f>IFERROR(VLOOKUP(C355,Plan2!B:C,2,0),"")</f>
        <v/>
      </c>
    </row>
    <row r="356" spans="2:14" s="23" customFormat="1">
      <c r="B356" s="16">
        <f t="shared" si="11"/>
        <v>348</v>
      </c>
      <c r="C356" s="31">
        <v>2887</v>
      </c>
      <c r="D356" s="32" t="s">
        <v>240</v>
      </c>
      <c r="E356" s="16" t="str">
        <f>IFERROR(VLOOKUP(C356,SRA!B:T,8,0),"")</f>
        <v>CLT</v>
      </c>
      <c r="F356" s="22" t="s">
        <v>483</v>
      </c>
      <c r="G356" s="16" t="str">
        <f>IFERROR(VLOOKUP(C356,SRA!B:T,5,0),"")</f>
        <v>TEC. EM ADM. E FIN.</v>
      </c>
      <c r="H356" s="12">
        <f>IFERROR(VLOOKUP(C356,SRA!B:T,18,0),"")</f>
        <v>1799.96</v>
      </c>
      <c r="I356" s="12">
        <f>IFERROR(VLOOKUP(C356,SRA!B:T,19,0),"")</f>
        <v>0</v>
      </c>
      <c r="J356" s="37">
        <f>IFERROR(VLOOKUP(C356,FEVEREIRO!B:F,3,0),"0,00")</f>
        <v>3084.93</v>
      </c>
      <c r="K356" s="12">
        <f t="shared" si="10"/>
        <v>633.12999999999965</v>
      </c>
      <c r="L356" s="37">
        <f>IFERROR(VLOOKUP(C356,FEVEREIRO!B:H,7,0),"0,00")</f>
        <v>2451.8000000000002</v>
      </c>
      <c r="M356" s="28" t="str">
        <f>IFERROR(VLOOKUP(C356,FÉRIAS!C:D,2,0),"")</f>
        <v/>
      </c>
      <c r="N356" s="23" t="str">
        <f>IFERROR(VLOOKUP(C356,Plan2!B:C,2,0),"")</f>
        <v/>
      </c>
    </row>
    <row r="357" spans="2:14" s="23" customFormat="1">
      <c r="B357" s="16">
        <f t="shared" si="11"/>
        <v>349</v>
      </c>
      <c r="C357" s="31">
        <v>2889</v>
      </c>
      <c r="D357" s="32" t="s">
        <v>241</v>
      </c>
      <c r="E357" s="16" t="str">
        <f>IFERROR(VLOOKUP(C357,SRA!B:T,8,0),"")</f>
        <v>CLT</v>
      </c>
      <c r="F357" s="22" t="s">
        <v>497</v>
      </c>
      <c r="G357" s="16" t="str">
        <f>IFERROR(VLOOKUP(C357,SRA!B:T,5,0),"")</f>
        <v>TEC. CONTABIL</v>
      </c>
      <c r="H357" s="12">
        <f>IFERROR(VLOOKUP(C357,SRA!B:T,18,0),"")</f>
        <v>2083.67</v>
      </c>
      <c r="I357" s="12">
        <f>IFERROR(VLOOKUP(C357,SRA!B:T,19,0),"")</f>
        <v>0</v>
      </c>
      <c r="J357" s="37">
        <f>IFERROR(VLOOKUP(C357,FEVEREIRO!B:F,3,0),"0,00")</f>
        <v>6700.18</v>
      </c>
      <c r="K357" s="12">
        <f t="shared" si="10"/>
        <v>2999.8100000000004</v>
      </c>
      <c r="L357" s="37">
        <f>IFERROR(VLOOKUP(C357,FEVEREIRO!B:H,7,0),"0,00")</f>
        <v>3700.37</v>
      </c>
      <c r="M357" s="28" t="str">
        <f>IFERROR(VLOOKUP(C357,FÉRIAS!C:D,2,0),"")</f>
        <v>EJANE FERREIRA TEXEIRA</v>
      </c>
      <c r="N357" s="23" t="str">
        <f>IFERROR(VLOOKUP(C357,Plan2!B:C,2,0),"")</f>
        <v/>
      </c>
    </row>
    <row r="358" spans="2:14" s="23" customFormat="1">
      <c r="B358" s="16">
        <f t="shared" si="11"/>
        <v>350</v>
      </c>
      <c r="C358" s="31">
        <v>2890</v>
      </c>
      <c r="D358" s="32" t="s">
        <v>242</v>
      </c>
      <c r="E358" s="16" t="str">
        <f>IFERROR(VLOOKUP(C358,SRA!B:T,8,0),"")</f>
        <v>CLT</v>
      </c>
      <c r="F358" s="22" t="s">
        <v>483</v>
      </c>
      <c r="G358" s="16" t="str">
        <f>IFERROR(VLOOKUP(C358,SRA!B:T,5,0),"")</f>
        <v>OP. DE PROD. IND.</v>
      </c>
      <c r="H358" s="12">
        <f>IFERROR(VLOOKUP(C358,SRA!B:T,18,0),"")</f>
        <v>1223.3900000000001</v>
      </c>
      <c r="I358" s="12">
        <f>IFERROR(VLOOKUP(C358,SRA!B:T,19,0),"")</f>
        <v>0</v>
      </c>
      <c r="J358" s="37">
        <f>IFERROR(VLOOKUP(C358,FEVEREIRO!B:F,3,0),"0,00")</f>
        <v>1302</v>
      </c>
      <c r="K358" s="12">
        <f t="shared" si="10"/>
        <v>269.16000000000008</v>
      </c>
      <c r="L358" s="37">
        <f>IFERROR(VLOOKUP(C358,FEVEREIRO!B:H,7,0),"0,00")</f>
        <v>1032.8399999999999</v>
      </c>
      <c r="M358" s="28" t="str">
        <f>IFERROR(VLOOKUP(C358,FÉRIAS!C:D,2,0),"")</f>
        <v/>
      </c>
      <c r="N358" s="23" t="str">
        <f>IFERROR(VLOOKUP(C358,Plan2!B:C,2,0),"")</f>
        <v/>
      </c>
    </row>
    <row r="359" spans="2:14" s="23" customFormat="1">
      <c r="B359" s="16">
        <f t="shared" si="11"/>
        <v>351</v>
      </c>
      <c r="C359" s="31">
        <v>2891</v>
      </c>
      <c r="D359" s="32" t="s">
        <v>243</v>
      </c>
      <c r="E359" s="16" t="str">
        <f>IFERROR(VLOOKUP(C359,SRA!B:T,8,0),"")</f>
        <v>CLT</v>
      </c>
      <c r="F359" s="22" t="s">
        <v>483</v>
      </c>
      <c r="G359" s="16" t="str">
        <f>IFERROR(VLOOKUP(C359,SRA!B:T,5,0),"")</f>
        <v>OP. DE PROD. IND.</v>
      </c>
      <c r="H359" s="12">
        <f>IFERROR(VLOOKUP(C359,SRA!B:T,18,0),"")</f>
        <v>1284.56</v>
      </c>
      <c r="I359" s="12">
        <f>IFERROR(VLOOKUP(C359,SRA!B:T,19,0),"")</f>
        <v>0</v>
      </c>
      <c r="J359" s="37">
        <f>IFERROR(VLOOKUP(C359,FEVEREIRO!B:F,3,0),"0,00")</f>
        <v>1302</v>
      </c>
      <c r="K359" s="12">
        <f t="shared" si="10"/>
        <v>626.12</v>
      </c>
      <c r="L359" s="37">
        <f>IFERROR(VLOOKUP(C359,FEVEREIRO!B:H,7,0),"0,00")</f>
        <v>675.88</v>
      </c>
      <c r="M359" s="28" t="str">
        <f>IFERROR(VLOOKUP(C359,FÉRIAS!C:D,2,0),"")</f>
        <v/>
      </c>
      <c r="N359" s="23" t="str">
        <f>IFERROR(VLOOKUP(C359,Plan2!B:C,2,0),"")</f>
        <v/>
      </c>
    </row>
    <row r="360" spans="2:14" s="23" customFormat="1">
      <c r="B360" s="16">
        <f t="shared" si="11"/>
        <v>352</v>
      </c>
      <c r="C360" s="31">
        <v>2894</v>
      </c>
      <c r="D360" s="32" t="s">
        <v>244</v>
      </c>
      <c r="E360" s="16" t="str">
        <f>IFERROR(VLOOKUP(C360,SRA!B:T,8,0),"")</f>
        <v>CLT</v>
      </c>
      <c r="F360" s="22" t="s">
        <v>483</v>
      </c>
      <c r="G360" s="16" t="str">
        <f>IFERROR(VLOOKUP(C360,SRA!B:T,5,0),"")</f>
        <v>OP. DE PROD. IND.</v>
      </c>
      <c r="H360" s="12">
        <f>IFERROR(VLOOKUP(C360,SRA!B:T,18,0),"")</f>
        <v>1348.79</v>
      </c>
      <c r="I360" s="12">
        <f>IFERROR(VLOOKUP(C360,SRA!B:T,19,0),"")</f>
        <v>0</v>
      </c>
      <c r="J360" s="37">
        <f>IFERROR(VLOOKUP(C360,FEVEREIRO!B:F,3,0),"0,00")</f>
        <v>1876.93</v>
      </c>
      <c r="K360" s="12">
        <f t="shared" si="10"/>
        <v>1647.64</v>
      </c>
      <c r="L360" s="37">
        <f>IFERROR(VLOOKUP(C360,FEVEREIRO!B:H,7,0),"0,00")</f>
        <v>229.29</v>
      </c>
      <c r="M360" s="28" t="str">
        <f>IFERROR(VLOOKUP(C360,FÉRIAS!C:D,2,0),"")</f>
        <v/>
      </c>
      <c r="N360" s="23" t="str">
        <f>IFERROR(VLOOKUP(C360,Plan2!B:C,2,0),"")</f>
        <v/>
      </c>
    </row>
    <row r="361" spans="2:14" s="23" customFormat="1">
      <c r="B361" s="16">
        <f t="shared" si="11"/>
        <v>353</v>
      </c>
      <c r="C361" s="31">
        <v>2895</v>
      </c>
      <c r="D361" s="32" t="s">
        <v>245</v>
      </c>
      <c r="E361" s="16" t="str">
        <f>IFERROR(VLOOKUP(C361,SRA!B:T,8,0),"")</f>
        <v>CLT</v>
      </c>
      <c r="F361" s="22" t="s">
        <v>483</v>
      </c>
      <c r="G361" s="16" t="str">
        <f>IFERROR(VLOOKUP(C361,SRA!B:T,5,0),"")</f>
        <v>OP. DE PROD. IND.</v>
      </c>
      <c r="H361" s="12">
        <f>IFERROR(VLOOKUP(C361,SRA!B:T,18,0),"")</f>
        <v>1223.3900000000001</v>
      </c>
      <c r="I361" s="12">
        <f>IFERROR(VLOOKUP(C361,SRA!B:T,19,0),"")</f>
        <v>0</v>
      </c>
      <c r="J361" s="37">
        <f>IFERROR(VLOOKUP(C361,FEVEREIRO!B:F,3,0),"0,00")</f>
        <v>1302</v>
      </c>
      <c r="K361" s="12">
        <f t="shared" si="10"/>
        <v>298.53999999999996</v>
      </c>
      <c r="L361" s="37">
        <f>IFERROR(VLOOKUP(C361,FEVEREIRO!B:H,7,0),"0,00")</f>
        <v>1003.46</v>
      </c>
      <c r="M361" s="28" t="str">
        <f>IFERROR(VLOOKUP(C361,FÉRIAS!C:D,2,0),"")</f>
        <v/>
      </c>
      <c r="N361" s="23" t="str">
        <f>IFERROR(VLOOKUP(C361,Plan2!B:C,2,0),"")</f>
        <v/>
      </c>
    </row>
    <row r="362" spans="2:14" s="23" customFormat="1">
      <c r="B362" s="16">
        <f t="shared" si="11"/>
        <v>354</v>
      </c>
      <c r="C362" s="31">
        <v>2904</v>
      </c>
      <c r="D362" s="32" t="s">
        <v>424</v>
      </c>
      <c r="E362" s="16" t="str">
        <f>IFERROR(VLOOKUP(C362,SRA!B:T,8,0),"")</f>
        <v>CLT</v>
      </c>
      <c r="F362" s="22" t="s">
        <v>483</v>
      </c>
      <c r="G362" s="16" t="str">
        <f>IFERROR(VLOOKUP(C362,SRA!B:T,5,0),"")</f>
        <v>TEC. EM ADM. E FIN.</v>
      </c>
      <c r="H362" s="12">
        <f>IFERROR(VLOOKUP(C362,SRA!B:T,18,0),"")</f>
        <v>1799.96</v>
      </c>
      <c r="I362" s="12">
        <f>IFERROR(VLOOKUP(C362,SRA!B:T,19,0),"")</f>
        <v>0</v>
      </c>
      <c r="J362" s="37">
        <f>IFERROR(VLOOKUP(C362,FEVEREIRO!B:F,3,0),"0,00")</f>
        <v>1799.96</v>
      </c>
      <c r="K362" s="12">
        <f t="shared" si="10"/>
        <v>332.90000000000009</v>
      </c>
      <c r="L362" s="37">
        <f>IFERROR(VLOOKUP(C362,FEVEREIRO!B:H,7,0),"0,00")</f>
        <v>1467.06</v>
      </c>
      <c r="M362" s="28" t="str">
        <f>IFERROR(VLOOKUP(C362,FÉRIAS!C:D,2,0),"")</f>
        <v/>
      </c>
      <c r="N362" s="23" t="str">
        <f>IFERROR(VLOOKUP(C362,Plan2!B:C,2,0),"")</f>
        <v/>
      </c>
    </row>
    <row r="363" spans="2:14" s="23" customFormat="1">
      <c r="B363" s="16">
        <f t="shared" si="11"/>
        <v>355</v>
      </c>
      <c r="C363" s="31">
        <v>2906</v>
      </c>
      <c r="D363" s="32" t="s">
        <v>394</v>
      </c>
      <c r="E363" s="16" t="str">
        <f>IFERROR(VLOOKUP(C363,SRA!B:T,8,0),"")</f>
        <v>CLT</v>
      </c>
      <c r="F363" s="22" t="s">
        <v>483</v>
      </c>
      <c r="G363" s="16" t="str">
        <f>IFERROR(VLOOKUP(C363,SRA!B:T,5,0),"")</f>
        <v>ANA ASS FARMACEUTICA</v>
      </c>
      <c r="H363" s="12">
        <f>IFERROR(VLOOKUP(C363,SRA!B:T,18,0),"")</f>
        <v>4406.6400000000003</v>
      </c>
      <c r="I363" s="12">
        <f>IFERROR(VLOOKUP(C363,SRA!B:T,19,0),"")</f>
        <v>0</v>
      </c>
      <c r="J363" s="37">
        <f>IFERROR(VLOOKUP(C363,FEVEREIRO!B:F,3,0),"0,00")</f>
        <v>4820.99</v>
      </c>
      <c r="K363" s="12">
        <f t="shared" si="10"/>
        <v>1011.1999999999998</v>
      </c>
      <c r="L363" s="37">
        <f>IFERROR(VLOOKUP(C363,FEVEREIRO!B:H,7,0),"0,00")</f>
        <v>3809.79</v>
      </c>
      <c r="M363" s="28" t="str">
        <f>IFERROR(VLOOKUP(C363,FÉRIAS!C:D,2,0),"")</f>
        <v/>
      </c>
      <c r="N363" s="23" t="str">
        <f>IFERROR(VLOOKUP(C363,Plan2!B:C,2,0),"")</f>
        <v/>
      </c>
    </row>
    <row r="364" spans="2:14" s="23" customFormat="1">
      <c r="B364" s="16">
        <f t="shared" si="11"/>
        <v>356</v>
      </c>
      <c r="C364" s="31">
        <v>2907</v>
      </c>
      <c r="D364" s="32" t="s">
        <v>246</v>
      </c>
      <c r="E364" s="16" t="str">
        <f>IFERROR(VLOOKUP(C364,SRA!B:T,8,0),"")</f>
        <v>CLT</v>
      </c>
      <c r="F364" s="22" t="s">
        <v>483</v>
      </c>
      <c r="G364" s="16" t="str">
        <f>IFERROR(VLOOKUP(C364,SRA!B:T,5,0),"")</f>
        <v>TEC. EM ADM. E FIN.</v>
      </c>
      <c r="H364" s="12">
        <f>IFERROR(VLOOKUP(C364,SRA!B:T,18,0),"")</f>
        <v>1799.96</v>
      </c>
      <c r="I364" s="12">
        <f>IFERROR(VLOOKUP(C364,SRA!B:T,19,0),"")</f>
        <v>0</v>
      </c>
      <c r="J364" s="37">
        <f>IFERROR(VLOOKUP(C364,FEVEREIRO!B:F,3,0),"0,00")</f>
        <v>4371.3900000000003</v>
      </c>
      <c r="K364" s="12">
        <f t="shared" si="10"/>
        <v>1965.0100000000002</v>
      </c>
      <c r="L364" s="37">
        <f>IFERROR(VLOOKUP(C364,FEVEREIRO!B:H,7,0),"0,00")</f>
        <v>2406.38</v>
      </c>
      <c r="M364" s="28" t="str">
        <f>IFERROR(VLOOKUP(C364,FÉRIAS!C:D,2,0),"")</f>
        <v/>
      </c>
      <c r="N364" s="23" t="str">
        <f>IFERROR(VLOOKUP(C364,Plan2!B:C,2,0),"")</f>
        <v/>
      </c>
    </row>
    <row r="365" spans="2:14" s="23" customFormat="1">
      <c r="B365" s="16">
        <f t="shared" si="11"/>
        <v>357</v>
      </c>
      <c r="C365" s="31">
        <v>2909</v>
      </c>
      <c r="D365" s="32" t="s">
        <v>247</v>
      </c>
      <c r="E365" s="16" t="str">
        <f>IFERROR(VLOOKUP(C365,SRA!B:T,8,0),"")</f>
        <v>CLT</v>
      </c>
      <c r="F365" s="22" t="s">
        <v>483</v>
      </c>
      <c r="G365" s="16" t="str">
        <f>IFERROR(VLOOKUP(C365,SRA!B:T,5,0),"")</f>
        <v>TEC. EM ADM. E FIN.</v>
      </c>
      <c r="H365" s="12">
        <f>IFERROR(VLOOKUP(C365,SRA!B:T,18,0),"")</f>
        <v>1799.96</v>
      </c>
      <c r="I365" s="12">
        <f>IFERROR(VLOOKUP(C365,SRA!B:T,19,0),"")</f>
        <v>0</v>
      </c>
      <c r="J365" s="37">
        <f>IFERROR(VLOOKUP(C365,FEVEREIRO!B:F,3,0),"0,00")</f>
        <v>1804</v>
      </c>
      <c r="K365" s="12">
        <f t="shared" si="10"/>
        <v>145.93000000000006</v>
      </c>
      <c r="L365" s="37">
        <f>IFERROR(VLOOKUP(C365,FEVEREIRO!B:H,7,0),"0,00")</f>
        <v>1658.07</v>
      </c>
      <c r="M365" s="28" t="str">
        <f>IFERROR(VLOOKUP(C365,FÉRIAS!C:D,2,0),"")</f>
        <v/>
      </c>
      <c r="N365" s="23" t="str">
        <f>IFERROR(VLOOKUP(C365,Plan2!B:C,2,0),"")</f>
        <v/>
      </c>
    </row>
    <row r="366" spans="2:14" s="23" customFormat="1">
      <c r="B366" s="16">
        <f t="shared" si="11"/>
        <v>358</v>
      </c>
      <c r="C366" s="31">
        <v>2910</v>
      </c>
      <c r="D366" s="32" t="s">
        <v>248</v>
      </c>
      <c r="E366" s="16" t="str">
        <f>IFERROR(VLOOKUP(C366,SRA!B:T,8,0),"")</f>
        <v>CLT</v>
      </c>
      <c r="F366" s="22" t="s">
        <v>483</v>
      </c>
      <c r="G366" s="16" t="str">
        <f>IFERROR(VLOOKUP(C366,SRA!B:T,5,0),"")</f>
        <v>TEC. EM ADM. E FIN.</v>
      </c>
      <c r="H366" s="12">
        <f>IFERROR(VLOOKUP(C366,SRA!B:T,18,0),"")</f>
        <v>1889.96</v>
      </c>
      <c r="I366" s="12">
        <f>IFERROR(VLOOKUP(C366,SRA!B:T,19,0),"")</f>
        <v>3762.95</v>
      </c>
      <c r="J366" s="37">
        <f>IFERROR(VLOOKUP(C366,FEVEREIRO!B:F,3,0),"0,00")</f>
        <v>6776.34</v>
      </c>
      <c r="K366" s="12">
        <f t="shared" si="10"/>
        <v>1571.0900000000001</v>
      </c>
      <c r="L366" s="37">
        <f>IFERROR(VLOOKUP(C366,FEVEREIRO!B:H,7,0),"0,00")</f>
        <v>5205.25</v>
      </c>
      <c r="M366" s="28" t="str">
        <f>IFERROR(VLOOKUP(C366,FÉRIAS!C:D,2,0),"")</f>
        <v/>
      </c>
      <c r="N366" s="23" t="str">
        <f>IFERROR(VLOOKUP(C366,Plan2!B:C,2,0),"")</f>
        <v/>
      </c>
    </row>
    <row r="367" spans="2:14" s="23" customFormat="1">
      <c r="B367" s="16">
        <f t="shared" si="11"/>
        <v>359</v>
      </c>
      <c r="C367" s="31">
        <v>2911</v>
      </c>
      <c r="D367" s="32" t="s">
        <v>249</v>
      </c>
      <c r="E367" s="16" t="str">
        <f>IFERROR(VLOOKUP(C367,SRA!B:T,8,0),"")</f>
        <v>CLT</v>
      </c>
      <c r="F367" s="22" t="s">
        <v>483</v>
      </c>
      <c r="G367" s="16" t="str">
        <f>IFERROR(VLOOKUP(C367,SRA!B:T,5,0),"")</f>
        <v>OP. DE PROD. IND.</v>
      </c>
      <c r="H367" s="12">
        <f>IFERROR(VLOOKUP(C367,SRA!B:T,18,0),"")</f>
        <v>1348.78</v>
      </c>
      <c r="I367" s="12">
        <f>IFERROR(VLOOKUP(C367,SRA!B:T,19,0),"")</f>
        <v>0</v>
      </c>
      <c r="J367" s="37">
        <f>IFERROR(VLOOKUP(C367,FEVEREIRO!B:F,3,0),"0,00")</f>
        <v>1736.53</v>
      </c>
      <c r="K367" s="12">
        <f t="shared" si="10"/>
        <v>858.65</v>
      </c>
      <c r="L367" s="37">
        <f>IFERROR(VLOOKUP(C367,FEVEREIRO!B:H,7,0),"0,00")</f>
        <v>877.88</v>
      </c>
      <c r="M367" s="28" t="str">
        <f>IFERROR(VLOOKUP(C367,FÉRIAS!C:D,2,0),"")</f>
        <v/>
      </c>
      <c r="N367" s="23" t="str">
        <f>IFERROR(VLOOKUP(C367,Plan2!B:C,2,0),"")</f>
        <v/>
      </c>
    </row>
    <row r="368" spans="2:14" s="23" customFormat="1">
      <c r="B368" s="16">
        <f t="shared" si="11"/>
        <v>360</v>
      </c>
      <c r="C368" s="31">
        <v>2913</v>
      </c>
      <c r="D368" s="32" t="s">
        <v>250</v>
      </c>
      <c r="E368" s="16" t="str">
        <f>IFERROR(VLOOKUP(C368,SRA!B:T,8,0),"")</f>
        <v>CLT</v>
      </c>
      <c r="F368" s="22" t="s">
        <v>497</v>
      </c>
      <c r="G368" s="16" t="str">
        <f>IFERROR(VLOOKUP(C368,SRA!B:T,5,0),"")</f>
        <v>OP. DE PROD. IND.</v>
      </c>
      <c r="H368" s="12">
        <f>IFERROR(VLOOKUP(C368,SRA!B:T,18,0),"")</f>
        <v>1348.78</v>
      </c>
      <c r="I368" s="12">
        <f>IFERROR(VLOOKUP(C368,SRA!B:T,19,0),"")</f>
        <v>0</v>
      </c>
      <c r="J368" s="37">
        <f>IFERROR(VLOOKUP(C368,FEVEREIRO!B:F,3,0),"0,00")</f>
        <v>1499.87</v>
      </c>
      <c r="K368" s="12">
        <f t="shared" si="10"/>
        <v>797.49999999999989</v>
      </c>
      <c r="L368" s="37">
        <f>IFERROR(VLOOKUP(C368,FEVEREIRO!B:H,7,0),"0,00")</f>
        <v>702.37</v>
      </c>
      <c r="M368" s="28" t="str">
        <f>IFERROR(VLOOKUP(C368,FÉRIAS!C:D,2,0),"")</f>
        <v>CRISTIANE MARIA DA SILVA</v>
      </c>
      <c r="N368" s="23" t="str">
        <f>IFERROR(VLOOKUP(C368,Plan2!B:C,2,0),"")</f>
        <v/>
      </c>
    </row>
    <row r="369" spans="2:14" s="23" customFormat="1">
      <c r="B369" s="16">
        <f t="shared" si="11"/>
        <v>361</v>
      </c>
      <c r="C369" s="31">
        <v>2915</v>
      </c>
      <c r="D369" s="32" t="s">
        <v>251</v>
      </c>
      <c r="E369" s="16" t="str">
        <f>IFERROR(VLOOKUP(C369,SRA!B:T,8,0),"")</f>
        <v>CLT</v>
      </c>
      <c r="F369" s="22" t="s">
        <v>483</v>
      </c>
      <c r="G369" s="16" t="str">
        <f>IFERROR(VLOOKUP(C369,SRA!B:T,5,0),"")</f>
        <v>OP. DE PROD. IND.</v>
      </c>
      <c r="H369" s="12">
        <f>IFERROR(VLOOKUP(C369,SRA!B:T,18,0),"")</f>
        <v>1348.78</v>
      </c>
      <c r="I369" s="12">
        <f>IFERROR(VLOOKUP(C369,SRA!B:T,19,0),"")</f>
        <v>0</v>
      </c>
      <c r="J369" s="37">
        <f>IFERROR(VLOOKUP(C369,FEVEREIRO!B:F,3,0),"0,00")</f>
        <v>1348.78</v>
      </c>
      <c r="K369" s="12">
        <f t="shared" si="10"/>
        <v>397.28</v>
      </c>
      <c r="L369" s="37">
        <f>IFERROR(VLOOKUP(C369,FEVEREIRO!B:H,7,0),"0,00")</f>
        <v>951.5</v>
      </c>
      <c r="M369" s="28" t="str">
        <f>IFERROR(VLOOKUP(C369,FÉRIAS!C:D,2,0),"")</f>
        <v/>
      </c>
      <c r="N369" s="23" t="str">
        <f>IFERROR(VLOOKUP(C369,Plan2!B:C,2,0),"")</f>
        <v/>
      </c>
    </row>
    <row r="370" spans="2:14" s="23" customFormat="1">
      <c r="B370" s="16">
        <f t="shared" si="11"/>
        <v>362</v>
      </c>
      <c r="C370" s="31">
        <v>2917</v>
      </c>
      <c r="D370" s="32" t="s">
        <v>252</v>
      </c>
      <c r="E370" s="16" t="str">
        <f>IFERROR(VLOOKUP(C370,SRA!B:T,8,0),"")</f>
        <v>CLT</v>
      </c>
      <c r="F370" s="22" t="s">
        <v>483</v>
      </c>
      <c r="G370" s="16" t="str">
        <f>IFERROR(VLOOKUP(C370,SRA!B:T,5,0),"")</f>
        <v>OP. DE PROD. IND.</v>
      </c>
      <c r="H370" s="12">
        <f>IFERROR(VLOOKUP(C370,SRA!B:T,18,0),"")</f>
        <v>1416.22</v>
      </c>
      <c r="I370" s="12">
        <f>IFERROR(VLOOKUP(C370,SRA!B:T,19,0),"")</f>
        <v>0</v>
      </c>
      <c r="J370" s="37">
        <f>IFERROR(VLOOKUP(C370,FEVEREIRO!B:F,3,0),"0,00")</f>
        <v>1476.04</v>
      </c>
      <c r="K370" s="12">
        <f t="shared" si="10"/>
        <v>604.97</v>
      </c>
      <c r="L370" s="37">
        <f>IFERROR(VLOOKUP(C370,FEVEREIRO!B:H,7,0),"0,00")</f>
        <v>871.06999999999994</v>
      </c>
      <c r="M370" s="28" t="str">
        <f>IFERROR(VLOOKUP(C370,FÉRIAS!C:D,2,0),"")</f>
        <v/>
      </c>
      <c r="N370" s="23" t="str">
        <f>IFERROR(VLOOKUP(C370,Plan2!B:C,2,0),"")</f>
        <v/>
      </c>
    </row>
    <row r="371" spans="2:14" s="23" customFormat="1">
      <c r="B371" s="16">
        <f t="shared" si="11"/>
        <v>363</v>
      </c>
      <c r="C371" s="31">
        <v>2918</v>
      </c>
      <c r="D371" s="32" t="s">
        <v>253</v>
      </c>
      <c r="E371" s="16" t="str">
        <f>IFERROR(VLOOKUP(C371,SRA!B:T,8,0),"")</f>
        <v>CLT</v>
      </c>
      <c r="F371" s="22" t="s">
        <v>483</v>
      </c>
      <c r="G371" s="16" t="str">
        <f>IFERROR(VLOOKUP(C371,SRA!B:T,5,0),"")</f>
        <v>OP. DE PROD. IND.</v>
      </c>
      <c r="H371" s="12">
        <f>IFERROR(VLOOKUP(C371,SRA!B:T,18,0),"")</f>
        <v>1223.3900000000001</v>
      </c>
      <c r="I371" s="12">
        <f>IFERROR(VLOOKUP(C371,SRA!B:T,19,0),"")</f>
        <v>0</v>
      </c>
      <c r="J371" s="37">
        <f>IFERROR(VLOOKUP(C371,FEVEREIRO!B:F,3,0),"0,00")</f>
        <v>1302</v>
      </c>
      <c r="K371" s="12">
        <f t="shared" si="10"/>
        <v>271.22000000000003</v>
      </c>
      <c r="L371" s="37">
        <f>IFERROR(VLOOKUP(C371,FEVEREIRO!B:H,7,0),"0,00")</f>
        <v>1030.78</v>
      </c>
      <c r="M371" s="28" t="str">
        <f>IFERROR(VLOOKUP(C371,FÉRIAS!C:D,2,0),"")</f>
        <v/>
      </c>
      <c r="N371" s="23" t="str">
        <f>IFERROR(VLOOKUP(C371,Plan2!B:C,2,0),"")</f>
        <v/>
      </c>
    </row>
    <row r="372" spans="2:14" s="23" customFormat="1">
      <c r="B372" s="16">
        <f t="shared" si="11"/>
        <v>364</v>
      </c>
      <c r="C372" s="31">
        <v>2921</v>
      </c>
      <c r="D372" s="32" t="s">
        <v>254</v>
      </c>
      <c r="E372" s="16" t="str">
        <f>IFERROR(VLOOKUP(C372,SRA!B:T,8,0),"")</f>
        <v>CLT</v>
      </c>
      <c r="F372" s="22" t="s">
        <v>483</v>
      </c>
      <c r="G372" s="16" t="str">
        <f>IFERROR(VLOOKUP(C372,SRA!B:T,5,0),"")</f>
        <v>OP. DE PROD. IND.</v>
      </c>
      <c r="H372" s="12">
        <f>IFERROR(VLOOKUP(C372,SRA!B:T,18,0),"")</f>
        <v>1348.78</v>
      </c>
      <c r="I372" s="12">
        <f>IFERROR(VLOOKUP(C372,SRA!B:T,19,0),"")</f>
        <v>0</v>
      </c>
      <c r="J372" s="37">
        <f>IFERROR(VLOOKUP(C372,FEVEREIRO!B:F,3,0),"0,00")</f>
        <v>2984.87</v>
      </c>
      <c r="K372" s="12">
        <f t="shared" si="10"/>
        <v>2971.38</v>
      </c>
      <c r="L372" s="37">
        <f>IFERROR(VLOOKUP(C372,FEVEREIRO!B:H,7,0),"0,00")</f>
        <v>13.49</v>
      </c>
      <c r="M372" s="28" t="str">
        <f>IFERROR(VLOOKUP(C372,FÉRIAS!C:D,2,0),"")</f>
        <v/>
      </c>
      <c r="N372" s="23" t="str">
        <f>IFERROR(VLOOKUP(C372,Plan2!B:C,2,0),"")</f>
        <v/>
      </c>
    </row>
    <row r="373" spans="2:14" s="23" customFormat="1">
      <c r="B373" s="16">
        <f t="shared" si="11"/>
        <v>365</v>
      </c>
      <c r="C373" s="31">
        <v>2922</v>
      </c>
      <c r="D373" s="32" t="s">
        <v>255</v>
      </c>
      <c r="E373" s="16" t="str">
        <f>IFERROR(VLOOKUP(C373,SRA!B:T,8,0),"")</f>
        <v>CLT</v>
      </c>
      <c r="F373" s="22" t="s">
        <v>483</v>
      </c>
      <c r="G373" s="16" t="str">
        <f>IFERROR(VLOOKUP(C373,SRA!B:T,5,0),"")</f>
        <v>OP. DE PROD. IND.</v>
      </c>
      <c r="H373" s="12">
        <f>IFERROR(VLOOKUP(C373,SRA!B:T,18,0),"")</f>
        <v>1416.22</v>
      </c>
      <c r="I373" s="12">
        <f>IFERROR(VLOOKUP(C373,SRA!B:T,19,0),"")</f>
        <v>0</v>
      </c>
      <c r="J373" s="37">
        <f>IFERROR(VLOOKUP(C373,FEVEREIRO!B:F,3,0),"0,00")</f>
        <v>1416.22</v>
      </c>
      <c r="K373" s="12">
        <f t="shared" si="10"/>
        <v>261.46000000000004</v>
      </c>
      <c r="L373" s="37">
        <f>IFERROR(VLOOKUP(C373,FEVEREIRO!B:H,7,0),"0,00")</f>
        <v>1154.76</v>
      </c>
      <c r="M373" s="28" t="str">
        <f>IFERROR(VLOOKUP(C373,FÉRIAS!C:D,2,0),"")</f>
        <v/>
      </c>
      <c r="N373" s="23" t="str">
        <f>IFERROR(VLOOKUP(C373,Plan2!B:C,2,0),"")</f>
        <v/>
      </c>
    </row>
    <row r="374" spans="2:14" s="23" customFormat="1">
      <c r="B374" s="16">
        <f t="shared" si="11"/>
        <v>366</v>
      </c>
      <c r="C374" s="31">
        <v>2924</v>
      </c>
      <c r="D374" s="32" t="s">
        <v>256</v>
      </c>
      <c r="E374" s="16" t="str">
        <f>IFERROR(VLOOKUP(C374,SRA!B:T,8,0),"")</f>
        <v>CLT</v>
      </c>
      <c r="F374" s="22" t="s">
        <v>483</v>
      </c>
      <c r="G374" s="16" t="str">
        <f>IFERROR(VLOOKUP(C374,SRA!B:T,5,0),"")</f>
        <v>TEC. EM ADM. E FIN.</v>
      </c>
      <c r="H374" s="12">
        <f>IFERROR(VLOOKUP(C374,SRA!B:T,18,0),"")</f>
        <v>1799.95</v>
      </c>
      <c r="I374" s="12">
        <f>IFERROR(VLOOKUP(C374,SRA!B:T,19,0),"")</f>
        <v>1450</v>
      </c>
      <c r="J374" s="37">
        <f>IFERROR(VLOOKUP(C374,FEVEREIRO!B:F,3,0),"0,00")</f>
        <v>3448.95</v>
      </c>
      <c r="K374" s="12">
        <f t="shared" si="10"/>
        <v>883.14999999999964</v>
      </c>
      <c r="L374" s="37">
        <f>IFERROR(VLOOKUP(C374,FEVEREIRO!B:H,7,0),"0,00")</f>
        <v>2565.8000000000002</v>
      </c>
      <c r="M374" s="28" t="str">
        <f>IFERROR(VLOOKUP(C374,FÉRIAS!C:D,2,0),"")</f>
        <v/>
      </c>
      <c r="N374" s="23" t="str">
        <f>IFERROR(VLOOKUP(C374,Plan2!B:C,2,0),"")</f>
        <v/>
      </c>
    </row>
    <row r="375" spans="2:14" s="23" customFormat="1">
      <c r="B375" s="16">
        <f t="shared" si="11"/>
        <v>367</v>
      </c>
      <c r="C375" s="31">
        <v>2926</v>
      </c>
      <c r="D375" s="32" t="s">
        <v>257</v>
      </c>
      <c r="E375" s="16" t="str">
        <f>IFERROR(VLOOKUP(C375,SRA!B:T,8,0),"")</f>
        <v>CLT</v>
      </c>
      <c r="F375" s="22" t="s">
        <v>483</v>
      </c>
      <c r="G375" s="16" t="str">
        <f>IFERROR(VLOOKUP(C375,SRA!B:T,5,0),"")</f>
        <v>OP. DE PROD. IND.</v>
      </c>
      <c r="H375" s="12">
        <f>IFERROR(VLOOKUP(C375,SRA!B:T,18,0),"")</f>
        <v>1487.08</v>
      </c>
      <c r="I375" s="12">
        <f>IFERROR(VLOOKUP(C375,SRA!B:T,19,0),"")</f>
        <v>0</v>
      </c>
      <c r="J375" s="37">
        <f>IFERROR(VLOOKUP(C375,FEVEREIRO!B:F,3,0),"0,00")</f>
        <v>1939.06</v>
      </c>
      <c r="K375" s="12">
        <f t="shared" si="10"/>
        <v>275.06999999999971</v>
      </c>
      <c r="L375" s="37">
        <f>IFERROR(VLOOKUP(C375,FEVEREIRO!B:H,7,0),"0,00")</f>
        <v>1663.9900000000002</v>
      </c>
      <c r="M375" s="28" t="str">
        <f>IFERROR(VLOOKUP(C375,FÉRIAS!C:D,2,0),"")</f>
        <v/>
      </c>
      <c r="N375" s="23" t="str">
        <f>IFERROR(VLOOKUP(C375,Plan2!B:C,2,0),"")</f>
        <v/>
      </c>
    </row>
    <row r="376" spans="2:14" s="23" customFormat="1">
      <c r="B376" s="16">
        <f t="shared" si="11"/>
        <v>368</v>
      </c>
      <c r="C376" s="31">
        <v>2927</v>
      </c>
      <c r="D376" s="32" t="s">
        <v>258</v>
      </c>
      <c r="E376" s="16" t="str">
        <f>IFERROR(VLOOKUP(C376,SRA!B:T,8,0),"")</f>
        <v>CLT</v>
      </c>
      <c r="F376" s="22" t="s">
        <v>483</v>
      </c>
      <c r="G376" s="16" t="str">
        <f>IFERROR(VLOOKUP(C376,SRA!B:T,5,0),"")</f>
        <v>OP. DE PROD. IND.</v>
      </c>
      <c r="H376" s="12">
        <f>IFERROR(VLOOKUP(C376,SRA!B:T,18,0),"")</f>
        <v>1348.79</v>
      </c>
      <c r="I376" s="12">
        <f>IFERROR(VLOOKUP(C376,SRA!B:T,19,0),"")</f>
        <v>0</v>
      </c>
      <c r="J376" s="37">
        <f>IFERROR(VLOOKUP(C376,FEVEREIRO!B:F,3,0),"0,00")</f>
        <v>1745.93</v>
      </c>
      <c r="K376" s="12">
        <f t="shared" si="10"/>
        <v>941.43000000000006</v>
      </c>
      <c r="L376" s="37">
        <f>IFERROR(VLOOKUP(C376,FEVEREIRO!B:H,7,0),"0,00")</f>
        <v>804.5</v>
      </c>
      <c r="M376" s="28" t="str">
        <f>IFERROR(VLOOKUP(C376,FÉRIAS!C:D,2,0),"")</f>
        <v/>
      </c>
      <c r="N376" s="23" t="str">
        <f>IFERROR(VLOOKUP(C376,Plan2!B:C,2,0),"")</f>
        <v/>
      </c>
    </row>
    <row r="377" spans="2:14" s="23" customFormat="1">
      <c r="B377" s="16">
        <f t="shared" si="11"/>
        <v>369</v>
      </c>
      <c r="C377" s="31">
        <v>2930</v>
      </c>
      <c r="D377" s="32" t="s">
        <v>259</v>
      </c>
      <c r="E377" s="16" t="str">
        <f>IFERROR(VLOOKUP(C377,SRA!B:T,8,0),"")</f>
        <v>CLT</v>
      </c>
      <c r="F377" s="22" t="s">
        <v>483</v>
      </c>
      <c r="G377" s="16" t="str">
        <f>IFERROR(VLOOKUP(C377,SRA!B:T,5,0),"")</f>
        <v>OP. DE PROD. IND.(C)</v>
      </c>
      <c r="H377" s="12">
        <f>IFERROR(VLOOKUP(C377,SRA!B:T,18,0),"")</f>
        <v>1487.08</v>
      </c>
      <c r="I377" s="12">
        <f>IFERROR(VLOOKUP(C377,SRA!B:T,19,0),"")</f>
        <v>0</v>
      </c>
      <c r="J377" s="37">
        <f>IFERROR(VLOOKUP(C377,FEVEREIRO!B:F,3,0),"0,00")</f>
        <v>1614.97</v>
      </c>
      <c r="K377" s="12">
        <f t="shared" si="10"/>
        <v>1109.3600000000001</v>
      </c>
      <c r="L377" s="37">
        <f>IFERROR(VLOOKUP(C377,FEVEREIRO!B:H,7,0),"0,00")</f>
        <v>505.61</v>
      </c>
      <c r="M377" s="28" t="str">
        <f>IFERROR(VLOOKUP(C377,FÉRIAS!C:D,2,0),"")</f>
        <v/>
      </c>
      <c r="N377" s="23" t="str">
        <f>IFERROR(VLOOKUP(C377,Plan2!B:C,2,0),"")</f>
        <v/>
      </c>
    </row>
    <row r="378" spans="2:14" s="23" customFormat="1">
      <c r="B378" s="16">
        <f t="shared" si="11"/>
        <v>370</v>
      </c>
      <c r="C378" s="31">
        <v>2931</v>
      </c>
      <c r="D378" s="32" t="s">
        <v>260</v>
      </c>
      <c r="E378" s="16" t="str">
        <f>IFERROR(VLOOKUP(C378,SRA!B:T,8,0),"")</f>
        <v>CLT</v>
      </c>
      <c r="F378" s="22" t="s">
        <v>483</v>
      </c>
      <c r="G378" s="16" t="str">
        <f>IFERROR(VLOOKUP(C378,SRA!B:T,5,0),"")</f>
        <v>OP. DE PROD. IND.</v>
      </c>
      <c r="H378" s="12">
        <f>IFERROR(VLOOKUP(C378,SRA!B:T,18,0),"")</f>
        <v>1348.78</v>
      </c>
      <c r="I378" s="12">
        <f>IFERROR(VLOOKUP(C378,SRA!B:T,19,0),"")</f>
        <v>822.38</v>
      </c>
      <c r="J378" s="37">
        <f>IFERROR(VLOOKUP(C378,FEVEREIRO!B:F,3,0),"0,00")</f>
        <v>2391.17</v>
      </c>
      <c r="K378" s="12">
        <f t="shared" si="10"/>
        <v>616.52</v>
      </c>
      <c r="L378" s="37">
        <f>IFERROR(VLOOKUP(C378,FEVEREIRO!B:H,7,0),"0,00")</f>
        <v>1774.65</v>
      </c>
      <c r="M378" s="28" t="str">
        <f>IFERROR(VLOOKUP(C378,FÉRIAS!C:D,2,0),"")</f>
        <v/>
      </c>
      <c r="N378" s="23" t="str">
        <f>IFERROR(VLOOKUP(C378,Plan2!B:C,2,0),"")</f>
        <v/>
      </c>
    </row>
    <row r="379" spans="2:14" s="23" customFormat="1">
      <c r="B379" s="16">
        <f t="shared" si="11"/>
        <v>371</v>
      </c>
      <c r="C379" s="31">
        <v>2933</v>
      </c>
      <c r="D379" s="32" t="s">
        <v>261</v>
      </c>
      <c r="E379" s="16" t="str">
        <f>IFERROR(VLOOKUP(C379,SRA!B:T,8,0),"")</f>
        <v>CLT</v>
      </c>
      <c r="F379" s="22" t="s">
        <v>483</v>
      </c>
      <c r="G379" s="16" t="str">
        <f>IFERROR(VLOOKUP(C379,SRA!B:T,5,0),"")</f>
        <v>OP. DE PROD. IND.(B)</v>
      </c>
      <c r="H379" s="12">
        <f>IFERROR(VLOOKUP(C379,SRA!B:T,18,0),"")</f>
        <v>1348.78</v>
      </c>
      <c r="I379" s="12">
        <f>IFERROR(VLOOKUP(C379,SRA!B:T,19,0),"")</f>
        <v>0</v>
      </c>
      <c r="J379" s="37">
        <f>IFERROR(VLOOKUP(C379,FEVEREIRO!B:F,3,0),"0,00")</f>
        <v>1348.78</v>
      </c>
      <c r="K379" s="12">
        <f t="shared" si="10"/>
        <v>463.70000000000005</v>
      </c>
      <c r="L379" s="37">
        <f>IFERROR(VLOOKUP(C379,FEVEREIRO!B:H,7,0),"0,00")</f>
        <v>885.07999999999993</v>
      </c>
      <c r="M379" s="28" t="str">
        <f>IFERROR(VLOOKUP(C379,FÉRIAS!C:D,2,0),"")</f>
        <v/>
      </c>
      <c r="N379" s="23" t="str">
        <f>IFERROR(VLOOKUP(C379,Plan2!B:C,2,0),"")</f>
        <v/>
      </c>
    </row>
    <row r="380" spans="2:14" s="23" customFormat="1">
      <c r="B380" s="16">
        <f t="shared" si="11"/>
        <v>372</v>
      </c>
      <c r="C380" s="31">
        <v>2936</v>
      </c>
      <c r="D380" s="32" t="s">
        <v>262</v>
      </c>
      <c r="E380" s="16" t="str">
        <f>IFERROR(VLOOKUP(C380,SRA!B:T,8,0),"")</f>
        <v>CLT</v>
      </c>
      <c r="F380" s="22" t="s">
        <v>483</v>
      </c>
      <c r="G380" s="16" t="str">
        <f>IFERROR(VLOOKUP(C380,SRA!B:T,5,0),"")</f>
        <v>OP. DE PROD. IND.</v>
      </c>
      <c r="H380" s="12">
        <f>IFERROR(VLOOKUP(C380,SRA!B:T,18,0),"")</f>
        <v>1348.78</v>
      </c>
      <c r="I380" s="12">
        <f>IFERROR(VLOOKUP(C380,SRA!B:T,19,0),"")</f>
        <v>0</v>
      </c>
      <c r="J380" s="37">
        <f>IFERROR(VLOOKUP(C380,FEVEREIRO!B:F,3,0),"0,00")</f>
        <v>1480.96</v>
      </c>
      <c r="K380" s="12">
        <f t="shared" si="10"/>
        <v>709.66000000000008</v>
      </c>
      <c r="L380" s="37">
        <f>IFERROR(VLOOKUP(C380,FEVEREIRO!B:H,7,0),"0,00")</f>
        <v>771.3</v>
      </c>
      <c r="M380" s="28" t="str">
        <f>IFERROR(VLOOKUP(C380,FÉRIAS!C:D,2,0),"")</f>
        <v/>
      </c>
      <c r="N380" s="23" t="str">
        <f>IFERROR(VLOOKUP(C380,Plan2!B:C,2,0),"")</f>
        <v/>
      </c>
    </row>
    <row r="381" spans="2:14" s="23" customFormat="1">
      <c r="B381" s="16">
        <f t="shared" si="11"/>
        <v>373</v>
      </c>
      <c r="C381" s="31">
        <v>2937</v>
      </c>
      <c r="D381" s="32" t="s">
        <v>263</v>
      </c>
      <c r="E381" s="16" t="str">
        <f>IFERROR(VLOOKUP(C381,SRA!B:T,8,0),"")</f>
        <v>CLT</v>
      </c>
      <c r="F381" s="22" t="s">
        <v>483</v>
      </c>
      <c r="G381" s="16" t="str">
        <f>IFERROR(VLOOKUP(C381,SRA!B:T,5,0),"")</f>
        <v>OP. DE PROD. IND.</v>
      </c>
      <c r="H381" s="12">
        <f>IFERROR(VLOOKUP(C381,SRA!B:T,18,0),"")</f>
        <v>1223.3900000000001</v>
      </c>
      <c r="I381" s="12">
        <f>IFERROR(VLOOKUP(C381,SRA!B:T,19,0),"")</f>
        <v>0</v>
      </c>
      <c r="J381" s="37">
        <f>IFERROR(VLOOKUP(C381,FEVEREIRO!B:F,3,0),"0,00")</f>
        <v>1535.28</v>
      </c>
      <c r="K381" s="12">
        <f t="shared" si="10"/>
        <v>362.70000000000005</v>
      </c>
      <c r="L381" s="37">
        <f>IFERROR(VLOOKUP(C381,FEVEREIRO!B:H,7,0),"0,00")</f>
        <v>1172.58</v>
      </c>
      <c r="M381" s="28" t="str">
        <f>IFERROR(VLOOKUP(C381,FÉRIAS!C:D,2,0),"")</f>
        <v/>
      </c>
      <c r="N381" s="23" t="str">
        <f>IFERROR(VLOOKUP(C381,Plan2!B:C,2,0),"")</f>
        <v/>
      </c>
    </row>
    <row r="382" spans="2:14" s="23" customFormat="1">
      <c r="B382" s="16">
        <f t="shared" si="11"/>
        <v>374</v>
      </c>
      <c r="C382" s="31">
        <v>2941</v>
      </c>
      <c r="D382" s="32" t="s">
        <v>264</v>
      </c>
      <c r="E382" s="16" t="str">
        <f>IFERROR(VLOOKUP(C382,SRA!B:T,8,0),"")</f>
        <v>CLT</v>
      </c>
      <c r="F382" s="22" t="s">
        <v>497</v>
      </c>
      <c r="G382" s="16" t="str">
        <f>IFERROR(VLOOKUP(C382,SRA!B:T,5,0),"")</f>
        <v>TEC. EM ADM. E FIN.</v>
      </c>
      <c r="H382" s="12">
        <f>IFERROR(VLOOKUP(C382,SRA!B:T,18,0),"")</f>
        <v>1799.95</v>
      </c>
      <c r="I382" s="12">
        <f>IFERROR(VLOOKUP(C382,SRA!B:T,19,0),"")</f>
        <v>2312.9499999999998</v>
      </c>
      <c r="J382" s="37">
        <f>IFERROR(VLOOKUP(C382,FEVEREIRO!B:F,3,0),"0,00")</f>
        <v>13554.17</v>
      </c>
      <c r="K382" s="12">
        <f t="shared" si="10"/>
        <v>5863.83</v>
      </c>
      <c r="L382" s="37">
        <f>IFERROR(VLOOKUP(C382,FEVEREIRO!B:H,7,0),"0,00")</f>
        <v>7690.34</v>
      </c>
      <c r="M382" s="28" t="str">
        <f>IFERROR(VLOOKUP(C382,FÉRIAS!C:D,2,0),"")</f>
        <v>DANIELLE MARIA P NASCIMENTO</v>
      </c>
      <c r="N382" s="23" t="str">
        <f>IFERROR(VLOOKUP(C382,Plan2!B:C,2,0),"")</f>
        <v/>
      </c>
    </row>
    <row r="383" spans="2:14" s="23" customFormat="1">
      <c r="B383" s="16">
        <f t="shared" si="11"/>
        <v>375</v>
      </c>
      <c r="C383" s="31">
        <v>2942</v>
      </c>
      <c r="D383" s="32" t="s">
        <v>265</v>
      </c>
      <c r="E383" s="16" t="str">
        <f>IFERROR(VLOOKUP(C383,SRA!B:T,8,0),"")</f>
        <v>CLT</v>
      </c>
      <c r="F383" s="22" t="s">
        <v>483</v>
      </c>
      <c r="G383" s="16" t="str">
        <f>IFERROR(VLOOKUP(C383,SRA!B:T,5,0),"")</f>
        <v>OP. DE PROD. IND.</v>
      </c>
      <c r="H383" s="12">
        <f>IFERROR(VLOOKUP(C383,SRA!B:T,18,0),"")</f>
        <v>1348.79</v>
      </c>
      <c r="I383" s="12">
        <f>IFERROR(VLOOKUP(C383,SRA!B:T,19,0),"")</f>
        <v>0</v>
      </c>
      <c r="J383" s="37">
        <f>IFERROR(VLOOKUP(C383,FEVEREIRO!B:F,3,0),"0,00")</f>
        <v>1348.79</v>
      </c>
      <c r="K383" s="12">
        <f t="shared" si="10"/>
        <v>400.15999999999997</v>
      </c>
      <c r="L383" s="37">
        <f>IFERROR(VLOOKUP(C383,FEVEREIRO!B:H,7,0),"0,00")</f>
        <v>948.63</v>
      </c>
      <c r="M383" s="28" t="str">
        <f>IFERROR(VLOOKUP(C383,FÉRIAS!C:D,2,0),"")</f>
        <v/>
      </c>
      <c r="N383" s="23" t="str">
        <f>IFERROR(VLOOKUP(C383,Plan2!B:C,2,0),"")</f>
        <v/>
      </c>
    </row>
    <row r="384" spans="2:14" s="23" customFormat="1">
      <c r="B384" s="16">
        <f t="shared" si="11"/>
        <v>376</v>
      </c>
      <c r="C384" s="31">
        <v>2943</v>
      </c>
      <c r="D384" s="32" t="s">
        <v>266</v>
      </c>
      <c r="E384" s="16" t="str">
        <f>IFERROR(VLOOKUP(C384,SRA!B:T,8,0),"")</f>
        <v>CLT</v>
      </c>
      <c r="F384" s="22" t="s">
        <v>483</v>
      </c>
      <c r="G384" s="16" t="str">
        <f>IFERROR(VLOOKUP(C384,SRA!B:T,5,0),"")</f>
        <v>OP. DE PROD. IND.</v>
      </c>
      <c r="H384" s="12">
        <f>IFERROR(VLOOKUP(C384,SRA!B:T,18,0),"")</f>
        <v>1223.3900000000001</v>
      </c>
      <c r="I384" s="12">
        <f>IFERROR(VLOOKUP(C384,SRA!B:T,19,0),"")</f>
        <v>0</v>
      </c>
      <c r="J384" s="37">
        <f>IFERROR(VLOOKUP(C384,FEVEREIRO!B:F,3,0),"0,00")</f>
        <v>1533.72</v>
      </c>
      <c r="K384" s="12">
        <f t="shared" si="10"/>
        <v>392.05999999999995</v>
      </c>
      <c r="L384" s="37">
        <f>IFERROR(VLOOKUP(C384,FEVEREIRO!B:H,7,0),"0,00")</f>
        <v>1141.6600000000001</v>
      </c>
      <c r="M384" s="28" t="str">
        <f>IFERROR(VLOOKUP(C384,FÉRIAS!C:D,2,0),"")</f>
        <v/>
      </c>
      <c r="N384" s="23" t="str">
        <f>IFERROR(VLOOKUP(C384,Plan2!B:C,2,0),"")</f>
        <v/>
      </c>
    </row>
    <row r="385" spans="2:14" s="23" customFormat="1">
      <c r="B385" s="16">
        <f t="shared" si="11"/>
        <v>377</v>
      </c>
      <c r="C385" s="31">
        <v>2962</v>
      </c>
      <c r="D385" s="32" t="s">
        <v>442</v>
      </c>
      <c r="E385" s="16" t="str">
        <f>IFERROR(VLOOKUP(C385,SRA!B:T,8,0),"")</f>
        <v>CLT</v>
      </c>
      <c r="F385" s="22" t="s">
        <v>483</v>
      </c>
      <c r="G385" s="16" t="str">
        <f>IFERROR(VLOOKUP(C385,SRA!B:T,5,0),"")</f>
        <v>TEC. EM ADM. E VEN.</v>
      </c>
      <c r="H385" s="12">
        <f>IFERROR(VLOOKUP(C385,SRA!B:T,18,0),"")</f>
        <v>1714.22</v>
      </c>
      <c r="I385" s="12">
        <f>IFERROR(VLOOKUP(C385,SRA!B:T,19,0),"")</f>
        <v>195.06</v>
      </c>
      <c r="J385" s="37">
        <f>IFERROR(VLOOKUP(C385,FEVEREIRO!B:F,3,0),"0,00")</f>
        <v>2210.66</v>
      </c>
      <c r="K385" s="12">
        <f t="shared" si="10"/>
        <v>821.13999999999987</v>
      </c>
      <c r="L385" s="37">
        <f>IFERROR(VLOOKUP(C385,FEVEREIRO!B:H,7,0),"0,00")</f>
        <v>1389.52</v>
      </c>
      <c r="M385" s="28" t="str">
        <f>IFERROR(VLOOKUP(C385,FÉRIAS!C:D,2,0),"")</f>
        <v/>
      </c>
      <c r="N385" s="23" t="str">
        <f>IFERROR(VLOOKUP(C385,Plan2!B:C,2,0),"")</f>
        <v/>
      </c>
    </row>
    <row r="386" spans="2:14" s="23" customFormat="1">
      <c r="B386" s="16">
        <f t="shared" si="11"/>
        <v>378</v>
      </c>
      <c r="C386" s="31">
        <v>2969</v>
      </c>
      <c r="D386" s="32" t="s">
        <v>267</v>
      </c>
      <c r="E386" s="16" t="str">
        <f>IFERROR(VLOOKUP(C386,SRA!B:T,8,0),"")</f>
        <v>CLT</v>
      </c>
      <c r="F386" s="22" t="s">
        <v>483</v>
      </c>
      <c r="G386" s="16" t="str">
        <f>IFERROR(VLOOKUP(C386,SRA!B:T,5,0),"")</f>
        <v>TEC. EM ADM. E VEN.</v>
      </c>
      <c r="H386" s="12">
        <f>IFERROR(VLOOKUP(C386,SRA!B:T,18,0),"")</f>
        <v>1714.23</v>
      </c>
      <c r="I386" s="12">
        <f>IFERROR(VLOOKUP(C386,SRA!B:T,19,0),"")</f>
        <v>1079.3800000000001</v>
      </c>
      <c r="J386" s="37">
        <f>IFERROR(VLOOKUP(C386,FEVEREIRO!B:F,3,0),"0,00")</f>
        <v>5587.22</v>
      </c>
      <c r="K386" s="12">
        <f t="shared" si="10"/>
        <v>1580.2200000000003</v>
      </c>
      <c r="L386" s="37">
        <f>IFERROR(VLOOKUP(C386,FEVEREIRO!B:H,7,0),"0,00")</f>
        <v>4007</v>
      </c>
      <c r="M386" s="28" t="str">
        <f>IFERROR(VLOOKUP(C386,FÉRIAS!C:D,2,0),"")</f>
        <v/>
      </c>
      <c r="N386" s="23" t="str">
        <f>IFERROR(VLOOKUP(C386,Plan2!B:C,2,0),"")</f>
        <v/>
      </c>
    </row>
    <row r="387" spans="2:14" s="23" customFormat="1">
      <c r="B387" s="16">
        <f t="shared" si="11"/>
        <v>379</v>
      </c>
      <c r="C387" s="31">
        <v>2970</v>
      </c>
      <c r="D387" s="32" t="s">
        <v>380</v>
      </c>
      <c r="E387" s="16" t="str">
        <f>IFERROR(VLOOKUP(C387,SRA!B:T,8,0),"")</f>
        <v>CLT</v>
      </c>
      <c r="F387" s="22" t="s">
        <v>483</v>
      </c>
      <c r="G387" s="16" t="str">
        <f>IFERROR(VLOOKUP(C387,SRA!B:T,5,0),"")</f>
        <v>TEC. EM ADM. E VEN.</v>
      </c>
      <c r="H387" s="12">
        <f>IFERROR(VLOOKUP(C387,SRA!B:T,18,0),"")</f>
        <v>1714.22</v>
      </c>
      <c r="I387" s="12">
        <f>IFERROR(VLOOKUP(C387,SRA!B:T,19,0),"")</f>
        <v>0</v>
      </c>
      <c r="J387" s="37">
        <f>IFERROR(VLOOKUP(C387,FEVEREIRO!B:F,3,0),"0,00")</f>
        <v>2015.6</v>
      </c>
      <c r="K387" s="12">
        <f t="shared" si="10"/>
        <v>1050.4599999999998</v>
      </c>
      <c r="L387" s="37">
        <f>IFERROR(VLOOKUP(C387,FEVEREIRO!B:H,7,0),"0,00")</f>
        <v>965.1400000000001</v>
      </c>
      <c r="M387" s="28" t="str">
        <f>IFERROR(VLOOKUP(C387,FÉRIAS!C:D,2,0),"")</f>
        <v/>
      </c>
      <c r="N387" s="23" t="str">
        <f>IFERROR(VLOOKUP(C387,Plan2!B:C,2,0),"")</f>
        <v/>
      </c>
    </row>
    <row r="388" spans="2:14" s="23" customFormat="1">
      <c r="B388" s="16">
        <f t="shared" si="11"/>
        <v>380</v>
      </c>
      <c r="C388" s="31">
        <v>2971</v>
      </c>
      <c r="D388" s="32" t="s">
        <v>433</v>
      </c>
      <c r="E388" s="16" t="str">
        <f>IFERROR(VLOOKUP(C388,SRA!B:T,8,0),"")</f>
        <v>CLT</v>
      </c>
      <c r="F388" s="22" t="s">
        <v>483</v>
      </c>
      <c r="G388" s="16" t="str">
        <f>IFERROR(VLOOKUP(C388,SRA!B:T,5,0),"")</f>
        <v>TEC. EM ADM. E VEN.</v>
      </c>
      <c r="H388" s="12">
        <f>IFERROR(VLOOKUP(C388,SRA!B:T,18,0),"")</f>
        <v>1714.22</v>
      </c>
      <c r="I388" s="12">
        <f>IFERROR(VLOOKUP(C388,SRA!B:T,19,0),"")</f>
        <v>0</v>
      </c>
      <c r="J388" s="37">
        <f>IFERROR(VLOOKUP(C388,FEVEREIRO!B:F,3,0),"0,00")</f>
        <v>1714.22</v>
      </c>
      <c r="K388" s="12">
        <f t="shared" ref="K388:K450" si="12">J388-L388</f>
        <v>537.68999999999983</v>
      </c>
      <c r="L388" s="37">
        <f>IFERROR(VLOOKUP(C388,FEVEREIRO!B:H,7,0),"0,00")</f>
        <v>1176.5300000000002</v>
      </c>
      <c r="M388" s="28" t="str">
        <f>IFERROR(VLOOKUP(C388,FÉRIAS!C:D,2,0),"")</f>
        <v/>
      </c>
      <c r="N388" s="23" t="str">
        <f>IFERROR(VLOOKUP(C388,Plan2!B:C,2,0),"")</f>
        <v/>
      </c>
    </row>
    <row r="389" spans="2:14" s="23" customFormat="1">
      <c r="B389" s="16">
        <f t="shared" si="11"/>
        <v>381</v>
      </c>
      <c r="C389" s="31">
        <v>2973</v>
      </c>
      <c r="D389" s="32" t="s">
        <v>389</v>
      </c>
      <c r="E389" s="16" t="str">
        <f>IFERROR(VLOOKUP(C389,SRA!B:T,8,0),"")</f>
        <v>CLT</v>
      </c>
      <c r="F389" s="22" t="s">
        <v>483</v>
      </c>
      <c r="G389" s="16" t="str">
        <f>IFERROR(VLOOKUP(C389,SRA!B:T,5,0),"")</f>
        <v>TEC. EM ADM. E VEN.</v>
      </c>
      <c r="H389" s="12">
        <f>IFERROR(VLOOKUP(C389,SRA!B:T,18,0),"")</f>
        <v>1714.22</v>
      </c>
      <c r="I389" s="12">
        <f>IFERROR(VLOOKUP(C389,SRA!B:T,19,0),"")</f>
        <v>195.06</v>
      </c>
      <c r="J389" s="37">
        <f>IFERROR(VLOOKUP(C389,FEVEREIRO!B:F,3,0),"0,00")</f>
        <v>1909.28</v>
      </c>
      <c r="K389" s="12">
        <f t="shared" si="12"/>
        <v>1100.8800000000001</v>
      </c>
      <c r="L389" s="37">
        <f>IFERROR(VLOOKUP(C389,FEVEREIRO!B:H,7,0),"0,00")</f>
        <v>808.4</v>
      </c>
      <c r="M389" s="28" t="str">
        <f>IFERROR(VLOOKUP(C389,FÉRIAS!C:D,2,0),"")</f>
        <v/>
      </c>
      <c r="N389" s="23" t="str">
        <f>IFERROR(VLOOKUP(C389,Plan2!B:C,2,0),"")</f>
        <v/>
      </c>
    </row>
    <row r="390" spans="2:14" s="23" customFormat="1">
      <c r="B390" s="16">
        <f t="shared" si="11"/>
        <v>382</v>
      </c>
      <c r="C390" s="31">
        <v>2974</v>
      </c>
      <c r="D390" s="32" t="s">
        <v>390</v>
      </c>
      <c r="E390" s="16" t="str">
        <f>IFERROR(VLOOKUP(C390,SRA!B:T,8,0),"")</f>
        <v>CLT</v>
      </c>
      <c r="F390" s="22" t="s">
        <v>483</v>
      </c>
      <c r="G390" s="16" t="str">
        <f>IFERROR(VLOOKUP(C390,SRA!B:T,5,0),"")</f>
        <v>TEC. EM ADM. E VEN.</v>
      </c>
      <c r="H390" s="12">
        <f>IFERROR(VLOOKUP(C390,SRA!B:T,18,0),"")</f>
        <v>1714.22</v>
      </c>
      <c r="I390" s="12">
        <f>IFERROR(VLOOKUP(C390,SRA!B:T,19,0),"")</f>
        <v>0</v>
      </c>
      <c r="J390" s="37">
        <f>IFERROR(VLOOKUP(C390,FEVEREIRO!B:F,3,0),"0,00")</f>
        <v>1714.22</v>
      </c>
      <c r="K390" s="12">
        <f t="shared" si="12"/>
        <v>762.31999999999994</v>
      </c>
      <c r="L390" s="37">
        <f>IFERROR(VLOOKUP(C390,FEVEREIRO!B:H,7,0),"0,00")</f>
        <v>951.90000000000009</v>
      </c>
      <c r="M390" s="28" t="str">
        <f>IFERROR(VLOOKUP(C390,FÉRIAS!C:D,2,0),"")</f>
        <v/>
      </c>
      <c r="N390" s="23" t="str">
        <f>IFERROR(VLOOKUP(C390,Plan2!B:C,2,0),"")</f>
        <v/>
      </c>
    </row>
    <row r="391" spans="2:14" s="23" customFormat="1">
      <c r="B391" s="16">
        <f t="shared" si="11"/>
        <v>383</v>
      </c>
      <c r="C391" s="31">
        <v>2977</v>
      </c>
      <c r="D391" s="32" t="s">
        <v>403</v>
      </c>
      <c r="E391" s="16" t="str">
        <f>IFERROR(VLOOKUP(C391,SRA!B:T,8,0),"")</f>
        <v>CLT</v>
      </c>
      <c r="F391" s="22" t="s">
        <v>483</v>
      </c>
      <c r="G391" s="16" t="str">
        <f>IFERROR(VLOOKUP(C391,SRA!B:T,5,0),"")</f>
        <v>ANA ASS FARMACEUTICA</v>
      </c>
      <c r="H391" s="12">
        <f>IFERROR(VLOOKUP(C391,SRA!B:T,18,0),"")</f>
        <v>3806.6</v>
      </c>
      <c r="I391" s="12">
        <f>IFERROR(VLOOKUP(C391,SRA!B:T,19,0),"")</f>
        <v>0</v>
      </c>
      <c r="J391" s="37">
        <f>IFERROR(VLOOKUP(C391,FEVEREIRO!B:F,3,0),"0,00")</f>
        <v>3806.6</v>
      </c>
      <c r="K391" s="12">
        <f t="shared" si="12"/>
        <v>554.19999999999982</v>
      </c>
      <c r="L391" s="37">
        <f>IFERROR(VLOOKUP(C391,FEVEREIRO!B:H,7,0),"0,00")</f>
        <v>3252.4</v>
      </c>
      <c r="M391" s="28" t="str">
        <f>IFERROR(VLOOKUP(C391,FÉRIAS!C:D,2,0),"")</f>
        <v/>
      </c>
      <c r="N391" s="23" t="str">
        <f>IFERROR(VLOOKUP(C391,Plan2!B:C,2,0),"")</f>
        <v/>
      </c>
    </row>
    <row r="392" spans="2:14" s="23" customFormat="1">
      <c r="B392" s="16">
        <f t="shared" si="11"/>
        <v>384</v>
      </c>
      <c r="C392" s="31">
        <v>2978</v>
      </c>
      <c r="D392" s="32" t="s">
        <v>404</v>
      </c>
      <c r="E392" s="16" t="str">
        <f>IFERROR(VLOOKUP(C392,SRA!B:T,8,0),"")</f>
        <v>CLT</v>
      </c>
      <c r="F392" s="22" t="s">
        <v>483</v>
      </c>
      <c r="G392" s="16" t="str">
        <f>IFERROR(VLOOKUP(C392,SRA!B:T,5,0),"")</f>
        <v>TEC. EM ADM. E VEN.</v>
      </c>
      <c r="H392" s="12">
        <f>IFERROR(VLOOKUP(C392,SRA!B:T,18,0),"")</f>
        <v>1714.22</v>
      </c>
      <c r="I392" s="12">
        <f>IFERROR(VLOOKUP(C392,SRA!B:T,19,0),"")</f>
        <v>195.06</v>
      </c>
      <c r="J392" s="37">
        <f>IFERROR(VLOOKUP(C392,FEVEREIRO!B:F,3,0),"0,00")</f>
        <v>2210.66</v>
      </c>
      <c r="K392" s="12">
        <f t="shared" si="12"/>
        <v>968.89999999999986</v>
      </c>
      <c r="L392" s="37">
        <f>IFERROR(VLOOKUP(C392,FEVEREIRO!B:H,7,0),"0,00")</f>
        <v>1241.76</v>
      </c>
      <c r="M392" s="28" t="str">
        <f>IFERROR(VLOOKUP(C392,FÉRIAS!C:D,2,0),"")</f>
        <v/>
      </c>
      <c r="N392" s="23" t="str">
        <f>IFERROR(VLOOKUP(C392,Plan2!B:C,2,0),"")</f>
        <v/>
      </c>
    </row>
    <row r="393" spans="2:14" s="23" customFormat="1">
      <c r="B393" s="16">
        <f t="shared" si="11"/>
        <v>385</v>
      </c>
      <c r="C393" s="31">
        <v>2982</v>
      </c>
      <c r="D393" s="32" t="s">
        <v>268</v>
      </c>
      <c r="E393" s="16" t="str">
        <f>IFERROR(VLOOKUP(C393,SRA!B:T,8,0),"")</f>
        <v>CLT</v>
      </c>
      <c r="F393" s="22" t="s">
        <v>483</v>
      </c>
      <c r="G393" s="16" t="str">
        <f>IFERROR(VLOOKUP(C393,SRA!B:T,5,0),"")</f>
        <v>ENFERMEIRO TRABALHO</v>
      </c>
      <c r="H393" s="12">
        <f>IFERROR(VLOOKUP(C393,SRA!B:T,18,0),"")</f>
        <v>2982.55</v>
      </c>
      <c r="I393" s="12">
        <f>IFERROR(VLOOKUP(C393,SRA!B:T,19,0),"")</f>
        <v>0</v>
      </c>
      <c r="J393" s="37">
        <f>IFERROR(VLOOKUP(C393,FEVEREIRO!B:F,3,0),"0,00")</f>
        <v>3372.46</v>
      </c>
      <c r="K393" s="12">
        <f t="shared" si="12"/>
        <v>1858.3899999999999</v>
      </c>
      <c r="L393" s="37">
        <f>IFERROR(VLOOKUP(C393,FEVEREIRO!B:H,7,0),"0,00")</f>
        <v>1514.0700000000002</v>
      </c>
      <c r="M393" s="28" t="str">
        <f>IFERROR(VLOOKUP(C393,FÉRIAS!C:D,2,0),"")</f>
        <v/>
      </c>
      <c r="N393" s="23" t="str">
        <f>IFERROR(VLOOKUP(C393,Plan2!B:C,2,0),"")</f>
        <v/>
      </c>
    </row>
    <row r="394" spans="2:14" s="23" customFormat="1">
      <c r="B394" s="16">
        <f t="shared" ref="B394:B457" si="13">B393+1</f>
        <v>386</v>
      </c>
      <c r="C394" s="31">
        <v>2983</v>
      </c>
      <c r="D394" s="32" t="s">
        <v>269</v>
      </c>
      <c r="E394" s="16" t="str">
        <f>IFERROR(VLOOKUP(C394,SRA!B:T,8,0),"")</f>
        <v>CLT</v>
      </c>
      <c r="F394" s="22" t="s">
        <v>483</v>
      </c>
      <c r="G394" s="16" t="str">
        <f>IFERROR(VLOOKUP(C394,SRA!B:T,5,0),"")</f>
        <v>TEC EM SEG DO TRAB.</v>
      </c>
      <c r="H394" s="12">
        <f>IFERROR(VLOOKUP(C394,SRA!B:T,18,0),"")</f>
        <v>1714.22</v>
      </c>
      <c r="I394" s="12">
        <f>IFERROR(VLOOKUP(C394,SRA!B:T,19,0),"")</f>
        <v>822.38</v>
      </c>
      <c r="J394" s="37">
        <f>IFERROR(VLOOKUP(C394,FEVEREIRO!B:F,3,0),"0,00")</f>
        <v>3436.93</v>
      </c>
      <c r="K394" s="12">
        <f t="shared" si="12"/>
        <v>2574.4899999999998</v>
      </c>
      <c r="L394" s="37">
        <f>IFERROR(VLOOKUP(C394,FEVEREIRO!B:H,7,0),"0,00")</f>
        <v>862.44</v>
      </c>
      <c r="M394" s="28" t="str">
        <f>IFERROR(VLOOKUP(C394,FÉRIAS!C:D,2,0),"")</f>
        <v/>
      </c>
      <c r="N394" s="23" t="str">
        <f>IFERROR(VLOOKUP(C394,Plan2!B:C,2,0),"")</f>
        <v/>
      </c>
    </row>
    <row r="395" spans="2:14" s="23" customFormat="1">
      <c r="B395" s="16">
        <f t="shared" si="13"/>
        <v>387</v>
      </c>
      <c r="C395" s="31">
        <v>2988</v>
      </c>
      <c r="D395" s="32" t="s">
        <v>270</v>
      </c>
      <c r="E395" s="16" t="str">
        <f>IFERROR(VLOOKUP(C395,SRA!B:T,8,0),"")</f>
        <v>CLT</v>
      </c>
      <c r="F395" s="22" t="s">
        <v>483</v>
      </c>
      <c r="G395" s="16" t="str">
        <f>IFERROR(VLOOKUP(C395,SRA!B:T,5,0),"")</f>
        <v>ANALISTA FINANCEIRO</v>
      </c>
      <c r="H395" s="12">
        <f>IFERROR(VLOOKUP(C395,SRA!B:T,18,0),"")</f>
        <v>2982.55</v>
      </c>
      <c r="I395" s="12">
        <f>IFERROR(VLOOKUP(C395,SRA!B:T,19,0),"")</f>
        <v>0</v>
      </c>
      <c r="J395" s="37">
        <f>IFERROR(VLOOKUP(C395,FEVEREIRO!B:F,3,0),"0,00")</f>
        <v>2982.55</v>
      </c>
      <c r="K395" s="12">
        <f t="shared" si="12"/>
        <v>575.87000000000035</v>
      </c>
      <c r="L395" s="37">
        <f>IFERROR(VLOOKUP(C395,FEVEREIRO!B:H,7,0),"0,00")</f>
        <v>2406.6799999999998</v>
      </c>
      <c r="M395" s="28" t="str">
        <f>IFERROR(VLOOKUP(C395,FÉRIAS!C:D,2,0),"")</f>
        <v/>
      </c>
      <c r="N395" s="23" t="str">
        <f>IFERROR(VLOOKUP(C395,Plan2!B:C,2,0),"")</f>
        <v/>
      </c>
    </row>
    <row r="396" spans="2:14" s="23" customFormat="1">
      <c r="B396" s="16">
        <f t="shared" si="13"/>
        <v>388</v>
      </c>
      <c r="C396" s="31">
        <v>2991</v>
      </c>
      <c r="D396" s="32" t="s">
        <v>271</v>
      </c>
      <c r="E396" s="16" t="str">
        <f>IFERROR(VLOOKUP(C396,SRA!B:T,8,0),"")</f>
        <v>CLT</v>
      </c>
      <c r="F396" s="22" t="s">
        <v>483</v>
      </c>
      <c r="G396" s="16" t="str">
        <f>IFERROR(VLOOKUP(C396,SRA!B:T,5,0),"")</f>
        <v>TEC. CONTABIL</v>
      </c>
      <c r="H396" s="12">
        <f>IFERROR(VLOOKUP(C396,SRA!B:T,18,0),"")</f>
        <v>1714.22</v>
      </c>
      <c r="I396" s="12">
        <f>IFERROR(VLOOKUP(C396,SRA!B:T,19,0),"")</f>
        <v>822.38</v>
      </c>
      <c r="J396" s="37">
        <f>IFERROR(VLOOKUP(C396,FEVEREIRO!B:F,3,0),"0,00")</f>
        <v>2536.6</v>
      </c>
      <c r="K396" s="12">
        <f t="shared" si="12"/>
        <v>500.30999999999995</v>
      </c>
      <c r="L396" s="37">
        <f>IFERROR(VLOOKUP(C396,FEVEREIRO!B:H,7,0),"0,00")</f>
        <v>2036.29</v>
      </c>
      <c r="M396" s="28" t="str">
        <f>IFERROR(VLOOKUP(C396,FÉRIAS!C:D,2,0),"")</f>
        <v/>
      </c>
      <c r="N396" s="23" t="str">
        <f>IFERROR(VLOOKUP(C396,Plan2!B:C,2,0),"")</f>
        <v/>
      </c>
    </row>
    <row r="397" spans="2:14" s="23" customFormat="1">
      <c r="B397" s="16">
        <f t="shared" si="13"/>
        <v>389</v>
      </c>
      <c r="C397" s="31">
        <v>2996</v>
      </c>
      <c r="D397" s="32" t="s">
        <v>272</v>
      </c>
      <c r="E397" s="16" t="str">
        <f>IFERROR(VLOOKUP(C397,SRA!B:T,8,0),"")</f>
        <v>CLT</v>
      </c>
      <c r="F397" s="22" t="s">
        <v>483</v>
      </c>
      <c r="G397" s="16" t="str">
        <f>IFERROR(VLOOKUP(C397,SRA!B:T,5,0),"")</f>
        <v>ANALISTA QUALI IND</v>
      </c>
      <c r="H397" s="12">
        <f>IFERROR(VLOOKUP(C397,SRA!B:T,18,0),"")</f>
        <v>5191.91</v>
      </c>
      <c r="I397" s="12">
        <f>IFERROR(VLOOKUP(C397,SRA!B:T,19,0),"")</f>
        <v>0</v>
      </c>
      <c r="J397" s="37">
        <f>IFERROR(VLOOKUP(C397,FEVEREIRO!B:F,3,0),"0,00")</f>
        <v>5191.91</v>
      </c>
      <c r="K397" s="12">
        <f t="shared" si="12"/>
        <v>2175.3199999999997</v>
      </c>
      <c r="L397" s="37">
        <f>IFERROR(VLOOKUP(C397,FEVEREIRO!B:H,7,0),"0,00")</f>
        <v>3016.59</v>
      </c>
      <c r="M397" s="28" t="str">
        <f>IFERROR(VLOOKUP(C397,FÉRIAS!C:D,2,0),"")</f>
        <v/>
      </c>
      <c r="N397" s="23" t="str">
        <f>IFERROR(VLOOKUP(C397,Plan2!B:C,2,0),"")</f>
        <v/>
      </c>
    </row>
    <row r="398" spans="2:14" s="23" customFormat="1">
      <c r="B398" s="16">
        <f t="shared" si="13"/>
        <v>390</v>
      </c>
      <c r="C398" s="31">
        <v>2998</v>
      </c>
      <c r="D398" s="32" t="s">
        <v>273</v>
      </c>
      <c r="E398" s="16" t="str">
        <f>IFERROR(VLOOKUP(C398,SRA!B:T,8,0),"")</f>
        <v>CLT</v>
      </c>
      <c r="F398" s="22" t="s">
        <v>483</v>
      </c>
      <c r="G398" s="16" t="str">
        <f>IFERROR(VLOOKUP(C398,SRA!B:T,5,0),"")</f>
        <v>ANALISTA QUALI IND</v>
      </c>
      <c r="H398" s="12">
        <f>IFERROR(VLOOKUP(C398,SRA!B:T,18,0),"")</f>
        <v>5191.91</v>
      </c>
      <c r="I398" s="12">
        <f>IFERROR(VLOOKUP(C398,SRA!B:T,19,0),"")</f>
        <v>6657.79</v>
      </c>
      <c r="J398" s="37">
        <f>IFERROR(VLOOKUP(C398,FEVEREIRO!B:F,3,0),"0,00")</f>
        <v>12151.08</v>
      </c>
      <c r="K398" s="12">
        <f t="shared" si="12"/>
        <v>4876.96</v>
      </c>
      <c r="L398" s="37">
        <f>IFERROR(VLOOKUP(C398,FEVEREIRO!B:H,7,0),"0,00")</f>
        <v>7274.12</v>
      </c>
      <c r="M398" s="28" t="str">
        <f>IFERROR(VLOOKUP(C398,FÉRIAS!C:D,2,0),"")</f>
        <v/>
      </c>
      <c r="N398" s="23" t="str">
        <f>IFERROR(VLOOKUP(C398,Plan2!B:C,2,0),"")</f>
        <v/>
      </c>
    </row>
    <row r="399" spans="2:14" s="23" customFormat="1">
      <c r="B399" s="16">
        <f t="shared" si="13"/>
        <v>391</v>
      </c>
      <c r="C399" s="31">
        <v>3003</v>
      </c>
      <c r="D399" s="32" t="s">
        <v>274</v>
      </c>
      <c r="E399" s="16" t="str">
        <f>IFERROR(VLOOKUP(C399,SRA!B:T,8,0),"")</f>
        <v>CLT</v>
      </c>
      <c r="F399" s="22" t="s">
        <v>483</v>
      </c>
      <c r="G399" s="16" t="str">
        <f>IFERROR(VLOOKUP(C399,SRA!B:T,5,0),"")</f>
        <v>ANALISTA CONTABIL</v>
      </c>
      <c r="H399" s="12">
        <f>IFERROR(VLOOKUP(C399,SRA!B:T,18,0),"")</f>
        <v>2982.55</v>
      </c>
      <c r="I399" s="12">
        <f>IFERROR(VLOOKUP(C399,SRA!B:T,19,0),"")</f>
        <v>822.38</v>
      </c>
      <c r="J399" s="37">
        <f>IFERROR(VLOOKUP(C399,FEVEREIRO!B:F,3,0),"0,00")</f>
        <v>4004.93</v>
      </c>
      <c r="K399" s="12">
        <f t="shared" si="12"/>
        <v>584.77999999999975</v>
      </c>
      <c r="L399" s="37">
        <f>IFERROR(VLOOKUP(C399,FEVEREIRO!B:H,7,0),"0,00")</f>
        <v>3420.15</v>
      </c>
      <c r="M399" s="28" t="str">
        <f>IFERROR(VLOOKUP(C399,FÉRIAS!C:D,2,0),"")</f>
        <v/>
      </c>
      <c r="N399" s="23" t="str">
        <f>IFERROR(VLOOKUP(C399,Plan2!B:C,2,0),"")</f>
        <v/>
      </c>
    </row>
    <row r="400" spans="2:14" s="23" customFormat="1">
      <c r="B400" s="16">
        <f t="shared" si="13"/>
        <v>392</v>
      </c>
      <c r="C400" s="31">
        <v>3004</v>
      </c>
      <c r="D400" s="32" t="s">
        <v>275</v>
      </c>
      <c r="E400" s="16" t="str">
        <f>IFERROR(VLOOKUP(C400,SRA!B:T,8,0),"")</f>
        <v>CLT</v>
      </c>
      <c r="F400" s="22" t="s">
        <v>483</v>
      </c>
      <c r="G400" s="16" t="str">
        <f>IFERROR(VLOOKUP(C400,SRA!B:T,5,0),"")</f>
        <v>ANALISTA CONTABIL</v>
      </c>
      <c r="H400" s="12">
        <f>IFERROR(VLOOKUP(C400,SRA!B:T,18,0),"")</f>
        <v>2982.55</v>
      </c>
      <c r="I400" s="12">
        <f>IFERROR(VLOOKUP(C400,SRA!B:T,19,0),"")</f>
        <v>822.38</v>
      </c>
      <c r="J400" s="37">
        <f>IFERROR(VLOOKUP(C400,FEVEREIRO!B:F,3,0),"0,00")</f>
        <v>3816.45</v>
      </c>
      <c r="K400" s="12">
        <f t="shared" si="12"/>
        <v>638.23999999999978</v>
      </c>
      <c r="L400" s="37">
        <f>IFERROR(VLOOKUP(C400,FEVEREIRO!B:H,7,0),"0,00")</f>
        <v>3178.21</v>
      </c>
      <c r="M400" s="28" t="str">
        <f>IFERROR(VLOOKUP(C400,FÉRIAS!C:D,2,0),"")</f>
        <v/>
      </c>
      <c r="N400" s="23" t="str">
        <f>IFERROR(VLOOKUP(C400,Plan2!B:C,2,0),"")</f>
        <v/>
      </c>
    </row>
    <row r="401" spans="2:14" s="23" customFormat="1">
      <c r="B401" s="16">
        <f t="shared" si="13"/>
        <v>393</v>
      </c>
      <c r="C401" s="31">
        <v>3012</v>
      </c>
      <c r="D401" s="32" t="s">
        <v>276</v>
      </c>
      <c r="E401" s="16" t="str">
        <f>IFERROR(VLOOKUP(C401,SRA!B:T,8,0),"")</f>
        <v>CLT</v>
      </c>
      <c r="F401" s="22" t="s">
        <v>483</v>
      </c>
      <c r="G401" s="16" t="str">
        <f>IFERROR(VLOOKUP(C401,SRA!B:T,5,0),"")</f>
        <v>TEC.EM QUALIDADE IND</v>
      </c>
      <c r="H401" s="12">
        <f>IFERROR(VLOOKUP(C401,SRA!B:T,18,0),"")</f>
        <v>1714.22</v>
      </c>
      <c r="I401" s="12">
        <f>IFERROR(VLOOKUP(C401,SRA!B:T,19,0),"")</f>
        <v>0</v>
      </c>
      <c r="J401" s="37">
        <f>IFERROR(VLOOKUP(C401,FEVEREIRO!B:F,3,0),"0,00")</f>
        <v>1714.22</v>
      </c>
      <c r="K401" s="12">
        <f t="shared" si="12"/>
        <v>328.12000000000012</v>
      </c>
      <c r="L401" s="37">
        <f>IFERROR(VLOOKUP(C401,FEVEREIRO!B:H,7,0),"0,00")</f>
        <v>1386.1</v>
      </c>
      <c r="M401" s="28" t="str">
        <f>IFERROR(VLOOKUP(C401,FÉRIAS!C:D,2,0),"")</f>
        <v/>
      </c>
      <c r="N401" s="23" t="str">
        <f>IFERROR(VLOOKUP(C401,Plan2!B:C,2,0),"")</f>
        <v/>
      </c>
    </row>
    <row r="402" spans="2:14" s="23" customFormat="1">
      <c r="B402" s="16">
        <f t="shared" si="13"/>
        <v>394</v>
      </c>
      <c r="C402" s="31">
        <v>3015</v>
      </c>
      <c r="D402" s="32" t="s">
        <v>277</v>
      </c>
      <c r="E402" s="16" t="str">
        <f>IFERROR(VLOOKUP(C402,SRA!B:T,8,0),"")</f>
        <v>CLT</v>
      </c>
      <c r="F402" s="22" t="s">
        <v>483</v>
      </c>
      <c r="G402" s="16" t="str">
        <f>IFERROR(VLOOKUP(C402,SRA!B:T,5,0),"")</f>
        <v>TEC.EM QUALIDADE IND</v>
      </c>
      <c r="H402" s="12">
        <f>IFERROR(VLOOKUP(C402,SRA!B:T,18,0),"")</f>
        <v>1714.22</v>
      </c>
      <c r="I402" s="12">
        <f>IFERROR(VLOOKUP(C402,SRA!B:T,19,0),"")</f>
        <v>0</v>
      </c>
      <c r="J402" s="37">
        <f>IFERROR(VLOOKUP(C402,FEVEREIRO!B:F,3,0),"0,00")</f>
        <v>1714.22</v>
      </c>
      <c r="K402" s="12">
        <f t="shared" si="12"/>
        <v>256.60000000000014</v>
      </c>
      <c r="L402" s="37">
        <f>IFERROR(VLOOKUP(C402,FEVEREIRO!B:H,7,0),"0,00")</f>
        <v>1457.62</v>
      </c>
      <c r="M402" s="28" t="str">
        <f>IFERROR(VLOOKUP(C402,FÉRIAS!C:D,2,0),"")</f>
        <v/>
      </c>
      <c r="N402" s="23" t="str">
        <f>IFERROR(VLOOKUP(C402,Plan2!B:C,2,0),"")</f>
        <v/>
      </c>
    </row>
    <row r="403" spans="2:14" s="23" customFormat="1">
      <c r="B403" s="16">
        <f t="shared" si="13"/>
        <v>395</v>
      </c>
      <c r="C403" s="31">
        <v>3016</v>
      </c>
      <c r="D403" s="32" t="s">
        <v>278</v>
      </c>
      <c r="E403" s="16" t="str">
        <f>IFERROR(VLOOKUP(C403,SRA!B:T,8,0),"")</f>
        <v>CLT</v>
      </c>
      <c r="F403" s="22" t="s">
        <v>483</v>
      </c>
      <c r="G403" s="16" t="str">
        <f>IFERROR(VLOOKUP(C403,SRA!B:T,5,0),"")</f>
        <v>TEC.EM QUALIDADE IND</v>
      </c>
      <c r="H403" s="12">
        <f>IFERROR(VLOOKUP(C403,SRA!B:T,18,0),"")</f>
        <v>1714.22</v>
      </c>
      <c r="I403" s="12">
        <f>IFERROR(VLOOKUP(C403,SRA!B:T,19,0),"")</f>
        <v>0</v>
      </c>
      <c r="J403" s="37">
        <f>IFERROR(VLOOKUP(C403,FEVEREIRO!B:F,3,0),"0,00")</f>
        <v>2075.42</v>
      </c>
      <c r="K403" s="12">
        <f t="shared" si="12"/>
        <v>937.48</v>
      </c>
      <c r="L403" s="37">
        <f>IFERROR(VLOOKUP(C403,FEVEREIRO!B:H,7,0),"0,00")</f>
        <v>1137.94</v>
      </c>
      <c r="M403" s="28" t="str">
        <f>IFERROR(VLOOKUP(C403,FÉRIAS!C:D,2,0),"")</f>
        <v/>
      </c>
      <c r="N403" s="23" t="str">
        <f>IFERROR(VLOOKUP(C403,Plan2!B:C,2,0),"")</f>
        <v/>
      </c>
    </row>
    <row r="404" spans="2:14" s="23" customFormat="1">
      <c r="B404" s="16">
        <f t="shared" si="13"/>
        <v>396</v>
      </c>
      <c r="C404" s="31">
        <v>3023</v>
      </c>
      <c r="D404" s="32" t="s">
        <v>399</v>
      </c>
      <c r="E404" s="16" t="str">
        <f>IFERROR(VLOOKUP(C404,SRA!B:T,8,0),"")</f>
        <v>CLT</v>
      </c>
      <c r="F404" s="22" t="s">
        <v>483</v>
      </c>
      <c r="G404" s="16" t="str">
        <f>IFERROR(VLOOKUP(C404,SRA!B:T,5,0),"")</f>
        <v>ANA ASS FARMACEUTICA</v>
      </c>
      <c r="H404" s="12">
        <f>IFERROR(VLOOKUP(C404,SRA!B:T,18,0),"")</f>
        <v>3806.6</v>
      </c>
      <c r="I404" s="12">
        <f>IFERROR(VLOOKUP(C404,SRA!B:T,19,0),"")</f>
        <v>0</v>
      </c>
      <c r="J404" s="37">
        <f>IFERROR(VLOOKUP(C404,FEVEREIRO!B:F,3,0),"0,00")</f>
        <v>4107.9799999999996</v>
      </c>
      <c r="K404" s="12">
        <f t="shared" si="12"/>
        <v>594.45999999999913</v>
      </c>
      <c r="L404" s="37">
        <f>IFERROR(VLOOKUP(C404,FEVEREIRO!B:H,7,0),"0,00")</f>
        <v>3513.5200000000004</v>
      </c>
      <c r="M404" s="28" t="str">
        <f>IFERROR(VLOOKUP(C404,FÉRIAS!C:D,2,0),"")</f>
        <v/>
      </c>
      <c r="N404" s="23" t="str">
        <f>IFERROR(VLOOKUP(C404,Plan2!B:C,2,0),"")</f>
        <v/>
      </c>
    </row>
    <row r="405" spans="2:14" s="23" customFormat="1">
      <c r="B405" s="16">
        <f t="shared" si="13"/>
        <v>397</v>
      </c>
      <c r="C405" s="31">
        <v>3025</v>
      </c>
      <c r="D405" s="32" t="s">
        <v>436</v>
      </c>
      <c r="E405" s="16" t="str">
        <f>IFERROR(VLOOKUP(C405,SRA!B:T,8,0),"")</f>
        <v>CLT</v>
      </c>
      <c r="F405" s="22" t="s">
        <v>483</v>
      </c>
      <c r="G405" s="16" t="str">
        <f>IFERROR(VLOOKUP(C405,SRA!B:T,5,0),"")</f>
        <v>ANA ASS FARMACEUTICA</v>
      </c>
      <c r="H405" s="12">
        <f>IFERROR(VLOOKUP(C405,SRA!B:T,18,0),"")</f>
        <v>3806.6</v>
      </c>
      <c r="I405" s="12">
        <f>IFERROR(VLOOKUP(C405,SRA!B:T,19,0),"")</f>
        <v>0</v>
      </c>
      <c r="J405" s="37">
        <f>IFERROR(VLOOKUP(C405,FEVEREIRO!B:F,3,0),"0,00")</f>
        <v>4107.9799999999996</v>
      </c>
      <c r="K405" s="12">
        <f t="shared" si="12"/>
        <v>1742.4299999999994</v>
      </c>
      <c r="L405" s="37">
        <f>IFERROR(VLOOKUP(C405,FEVEREIRO!B:H,7,0),"0,00")</f>
        <v>2365.5500000000002</v>
      </c>
      <c r="M405" s="28" t="str">
        <f>IFERROR(VLOOKUP(C405,FÉRIAS!C:D,2,0),"")</f>
        <v/>
      </c>
      <c r="N405" s="23" t="str">
        <f>IFERROR(VLOOKUP(C405,Plan2!B:C,2,0),"")</f>
        <v/>
      </c>
    </row>
    <row r="406" spans="2:14" s="23" customFormat="1">
      <c r="B406" s="16">
        <f t="shared" si="13"/>
        <v>398</v>
      </c>
      <c r="C406" s="31">
        <v>3027</v>
      </c>
      <c r="D406" s="32" t="s">
        <v>279</v>
      </c>
      <c r="E406" s="16" t="str">
        <f>IFERROR(VLOOKUP(C406,SRA!B:T,8,0),"")</f>
        <v>CLT</v>
      </c>
      <c r="F406" s="22" t="s">
        <v>483</v>
      </c>
      <c r="G406" s="16" t="str">
        <f>IFERROR(VLOOKUP(C406,SRA!B:T,5,0),"")</f>
        <v>ANA ASS FARMACEUTICA</v>
      </c>
      <c r="H406" s="12">
        <f>IFERROR(VLOOKUP(C406,SRA!B:T,18,0),"")</f>
        <v>3806.6</v>
      </c>
      <c r="I406" s="12">
        <f>IFERROR(VLOOKUP(C406,SRA!B:T,19,0),"")</f>
        <v>0</v>
      </c>
      <c r="J406" s="37">
        <f>IFERROR(VLOOKUP(C406,FEVEREIRO!B:F,3,0),"0,00")</f>
        <v>4107.9799999999996</v>
      </c>
      <c r="K406" s="12">
        <f t="shared" si="12"/>
        <v>948.73999999999978</v>
      </c>
      <c r="L406" s="37">
        <f>IFERROR(VLOOKUP(C406,FEVEREIRO!B:H,7,0),"0,00")</f>
        <v>3159.24</v>
      </c>
      <c r="M406" s="28" t="str">
        <f>IFERROR(VLOOKUP(C406,FÉRIAS!C:D,2,0),"")</f>
        <v/>
      </c>
      <c r="N406" s="23" t="str">
        <f>IFERROR(VLOOKUP(C406,Plan2!B:C,2,0),"")</f>
        <v/>
      </c>
    </row>
    <row r="407" spans="2:14" s="23" customFormat="1">
      <c r="B407" s="16">
        <f t="shared" si="13"/>
        <v>399</v>
      </c>
      <c r="C407" s="31">
        <v>3029</v>
      </c>
      <c r="D407" s="32" t="s">
        <v>434</v>
      </c>
      <c r="E407" s="16" t="str">
        <f>IFERROR(VLOOKUP(C407,SRA!B:T,8,0),"")</f>
        <v>CLT</v>
      </c>
      <c r="F407" s="22" t="s">
        <v>483</v>
      </c>
      <c r="G407" s="16" t="str">
        <f>IFERROR(VLOOKUP(C407,SRA!B:T,5,0),"")</f>
        <v>ANA ASS FARMACEUTICA</v>
      </c>
      <c r="H407" s="12">
        <f>IFERROR(VLOOKUP(C407,SRA!B:T,18,0),"")</f>
        <v>3806.6</v>
      </c>
      <c r="I407" s="12">
        <f>IFERROR(VLOOKUP(C407,SRA!B:T,19,0),"")</f>
        <v>0</v>
      </c>
      <c r="J407" s="37">
        <f>IFERROR(VLOOKUP(C407,FEVEREIRO!B:F,3,0),"0,00")</f>
        <v>3806.6</v>
      </c>
      <c r="K407" s="12">
        <f t="shared" si="12"/>
        <v>527.20999999999958</v>
      </c>
      <c r="L407" s="37">
        <f>IFERROR(VLOOKUP(C407,FEVEREIRO!B:H,7,0),"0,00")</f>
        <v>3279.3900000000003</v>
      </c>
      <c r="M407" s="28" t="str">
        <f>IFERROR(VLOOKUP(C407,FÉRIAS!C:D,2,0),"")</f>
        <v/>
      </c>
      <c r="N407" s="23" t="str">
        <f>IFERROR(VLOOKUP(C407,Plan2!B:C,2,0),"")</f>
        <v/>
      </c>
    </row>
    <row r="408" spans="2:14" s="23" customFormat="1">
      <c r="B408" s="16">
        <f t="shared" si="13"/>
        <v>400</v>
      </c>
      <c r="C408" s="31">
        <v>3031</v>
      </c>
      <c r="D408" s="32" t="s">
        <v>280</v>
      </c>
      <c r="E408" s="16" t="str">
        <f>IFERROR(VLOOKUP(C408,SRA!B:T,8,0),"")</f>
        <v>CLT</v>
      </c>
      <c r="F408" s="22" t="s">
        <v>483</v>
      </c>
      <c r="G408" s="16" t="str">
        <f>IFERROR(VLOOKUP(C408,SRA!B:T,5,0),"")</f>
        <v>MEDICO DO TRABALHO</v>
      </c>
      <c r="H408" s="12">
        <f>IFERROR(VLOOKUP(C408,SRA!B:T,18,0),"")</f>
        <v>5905.32</v>
      </c>
      <c r="I408" s="12">
        <f>IFERROR(VLOOKUP(C408,SRA!B:T,19,0),"")</f>
        <v>0</v>
      </c>
      <c r="J408" s="37">
        <f>IFERROR(VLOOKUP(C408,FEVEREIRO!B:F,3,0),"0,00")</f>
        <v>6897.99</v>
      </c>
      <c r="K408" s="12">
        <f t="shared" si="12"/>
        <v>1546.6299999999992</v>
      </c>
      <c r="L408" s="37">
        <f>IFERROR(VLOOKUP(C408,FEVEREIRO!B:H,7,0),"0,00")</f>
        <v>5351.3600000000006</v>
      </c>
      <c r="M408" s="28" t="str">
        <f>IFERROR(VLOOKUP(C408,FÉRIAS!C:D,2,0),"")</f>
        <v/>
      </c>
      <c r="N408" s="23" t="str">
        <f>IFERROR(VLOOKUP(C408,Plan2!B:C,2,0),"")</f>
        <v/>
      </c>
    </row>
    <row r="409" spans="2:14" s="23" customFormat="1">
      <c r="B409" s="16">
        <f t="shared" si="13"/>
        <v>401</v>
      </c>
      <c r="C409" s="31">
        <v>3032</v>
      </c>
      <c r="D409" s="32" t="s">
        <v>378</v>
      </c>
      <c r="E409" s="16" t="str">
        <f>IFERROR(VLOOKUP(C409,SRA!B:T,8,0),"")</f>
        <v>CLT</v>
      </c>
      <c r="F409" s="22" t="s">
        <v>483</v>
      </c>
      <c r="G409" s="16" t="str">
        <f>IFERROR(VLOOKUP(C409,SRA!B:T,5,0),"")</f>
        <v>ANA ASS FARMACEUTICA</v>
      </c>
      <c r="H409" s="12">
        <f>IFERROR(VLOOKUP(C409,SRA!B:T,18,0),"")</f>
        <v>3806.6</v>
      </c>
      <c r="I409" s="12">
        <f>IFERROR(VLOOKUP(C409,SRA!B:T,19,0),"")</f>
        <v>0</v>
      </c>
      <c r="J409" s="37">
        <f>IFERROR(VLOOKUP(C409,FEVEREIRO!B:F,3,0),"0,00")</f>
        <v>3983.35</v>
      </c>
      <c r="K409" s="12">
        <f t="shared" si="12"/>
        <v>572.05999999999995</v>
      </c>
      <c r="L409" s="37">
        <f>IFERROR(VLOOKUP(C409,FEVEREIRO!B:H,7,0),"0,00")</f>
        <v>3411.29</v>
      </c>
      <c r="M409" s="28" t="str">
        <f>IFERROR(VLOOKUP(C409,FÉRIAS!C:D,2,0),"")</f>
        <v/>
      </c>
      <c r="N409" s="23" t="str">
        <f>IFERROR(VLOOKUP(C409,Plan2!B:C,2,0),"")</f>
        <v/>
      </c>
    </row>
    <row r="410" spans="2:14" s="23" customFormat="1">
      <c r="B410" s="16">
        <f t="shared" si="13"/>
        <v>402</v>
      </c>
      <c r="C410" s="31">
        <v>3036</v>
      </c>
      <c r="D410" s="32" t="s">
        <v>281</v>
      </c>
      <c r="E410" s="16" t="str">
        <f>IFERROR(VLOOKUP(C410,SRA!B:T,8,0),"")</f>
        <v>CLT</v>
      </c>
      <c r="F410" s="22" t="s">
        <v>483</v>
      </c>
      <c r="G410" s="16" t="str">
        <f>IFERROR(VLOOKUP(C410,SRA!B:T,5,0),"")</f>
        <v>TEC.EM QUALIDADE IND</v>
      </c>
      <c r="H410" s="12">
        <f>IFERROR(VLOOKUP(C410,SRA!B:T,18,0),"")</f>
        <v>1714.22</v>
      </c>
      <c r="I410" s="12">
        <f>IFERROR(VLOOKUP(C410,SRA!B:T,19,0),"")</f>
        <v>0</v>
      </c>
      <c r="J410" s="37">
        <f>IFERROR(VLOOKUP(C410,FEVEREIRO!B:F,3,0),"0,00")</f>
        <v>1714.22</v>
      </c>
      <c r="K410" s="12">
        <f t="shared" si="12"/>
        <v>151.75</v>
      </c>
      <c r="L410" s="37">
        <f>IFERROR(VLOOKUP(C410,FEVEREIRO!B:H,7,0),"0,00")</f>
        <v>1562.47</v>
      </c>
      <c r="M410" s="28" t="str">
        <f>IFERROR(VLOOKUP(C410,FÉRIAS!C:D,2,0),"")</f>
        <v/>
      </c>
      <c r="N410" s="23" t="str">
        <f>IFERROR(VLOOKUP(C410,Plan2!B:C,2,0),"")</f>
        <v/>
      </c>
    </row>
    <row r="411" spans="2:14" s="23" customFormat="1">
      <c r="B411" s="16">
        <f t="shared" si="13"/>
        <v>403</v>
      </c>
      <c r="C411" s="31">
        <v>3037</v>
      </c>
      <c r="D411" s="32" t="s">
        <v>282</v>
      </c>
      <c r="E411" s="16" t="str">
        <f>IFERROR(VLOOKUP(C411,SRA!B:T,8,0),"")</f>
        <v>CLT</v>
      </c>
      <c r="F411" s="22" t="s">
        <v>483</v>
      </c>
      <c r="G411" s="16" t="str">
        <f>IFERROR(VLOOKUP(C411,SRA!B:T,5,0),"")</f>
        <v>AUX. LABORATORIO</v>
      </c>
      <c r="H411" s="12">
        <f>IFERROR(VLOOKUP(C411,SRA!B:T,18,0),"")</f>
        <v>1169.46</v>
      </c>
      <c r="I411" s="12">
        <f>IFERROR(VLOOKUP(C411,SRA!B:T,19,0),"")</f>
        <v>0</v>
      </c>
      <c r="J411" s="37">
        <f>IFERROR(VLOOKUP(C411,FEVEREIRO!B:F,3,0),"0,00")</f>
        <v>1302</v>
      </c>
      <c r="K411" s="12">
        <f t="shared" si="12"/>
        <v>267.17999999999984</v>
      </c>
      <c r="L411" s="37">
        <f>IFERROR(VLOOKUP(C411,FEVEREIRO!B:H,7,0),"0,00")</f>
        <v>1034.8200000000002</v>
      </c>
      <c r="M411" s="28" t="str">
        <f>IFERROR(VLOOKUP(C411,FÉRIAS!C:D,2,0),"")</f>
        <v/>
      </c>
      <c r="N411" s="23" t="str">
        <f>IFERROR(VLOOKUP(C411,Plan2!B:C,2,0),"")</f>
        <v/>
      </c>
    </row>
    <row r="412" spans="2:14" s="23" customFormat="1">
      <c r="B412" s="16">
        <f t="shared" si="13"/>
        <v>404</v>
      </c>
      <c r="C412" s="31">
        <v>3040</v>
      </c>
      <c r="D412" s="32" t="s">
        <v>283</v>
      </c>
      <c r="E412" s="16" t="str">
        <f>IFERROR(VLOOKUP(C412,SRA!B:T,8,0),"")</f>
        <v>CLT</v>
      </c>
      <c r="F412" s="22" t="s">
        <v>483</v>
      </c>
      <c r="G412" s="16" t="str">
        <f>IFERROR(VLOOKUP(C412,SRA!B:T,5,0),"")</f>
        <v>TEC. EM OPTICA</v>
      </c>
      <c r="H412" s="12">
        <f>IFERROR(VLOOKUP(C412,SRA!B:T,18,0),"")</f>
        <v>1714.22</v>
      </c>
      <c r="I412" s="12">
        <f>IFERROR(VLOOKUP(C412,SRA!B:T,19,0),"")</f>
        <v>0</v>
      </c>
      <c r="J412" s="37">
        <f>IFERROR(VLOOKUP(C412,FEVEREIRO!B:F,3,0),"0,00")</f>
        <v>2119.19</v>
      </c>
      <c r="K412" s="12">
        <f t="shared" si="12"/>
        <v>1109.73</v>
      </c>
      <c r="L412" s="37">
        <f>IFERROR(VLOOKUP(C412,FEVEREIRO!B:H,7,0),"0,00")</f>
        <v>1009.46</v>
      </c>
      <c r="M412" s="28" t="str">
        <f>IFERROR(VLOOKUP(C412,FÉRIAS!C:D,2,0),"")</f>
        <v/>
      </c>
      <c r="N412" s="23" t="str">
        <f>IFERROR(VLOOKUP(C412,Plan2!B:C,2,0),"")</f>
        <v/>
      </c>
    </row>
    <row r="413" spans="2:14" s="23" customFormat="1">
      <c r="B413" s="16">
        <f t="shared" si="13"/>
        <v>405</v>
      </c>
      <c r="C413" s="31">
        <v>3044</v>
      </c>
      <c r="D413" s="32" t="s">
        <v>386</v>
      </c>
      <c r="E413" s="16" t="str">
        <f>IFERROR(VLOOKUP(C413,SRA!B:T,8,0),"")</f>
        <v>CLT</v>
      </c>
      <c r="F413" s="22" t="s">
        <v>483</v>
      </c>
      <c r="G413" s="16" t="str">
        <f>IFERROR(VLOOKUP(C413,SRA!B:T,5,0),"")</f>
        <v>ANA ASS FARMACEUTICA</v>
      </c>
      <c r="H413" s="12">
        <f>IFERROR(VLOOKUP(C413,SRA!B:T,18,0),"")</f>
        <v>3806.6</v>
      </c>
      <c r="I413" s="12">
        <f>IFERROR(VLOOKUP(C413,SRA!B:T,19,0),"")</f>
        <v>0</v>
      </c>
      <c r="J413" s="37">
        <f>IFERROR(VLOOKUP(C413,FEVEREIRO!B:F,3,0),"0,00")</f>
        <v>6307.16</v>
      </c>
      <c r="K413" s="12">
        <f t="shared" si="12"/>
        <v>1790.0599999999995</v>
      </c>
      <c r="L413" s="37">
        <f>IFERROR(VLOOKUP(C413,FEVEREIRO!B:H,7,0),"0,00")</f>
        <v>4517.1000000000004</v>
      </c>
      <c r="M413" s="28" t="str">
        <f>IFERROR(VLOOKUP(C413,FÉRIAS!C:D,2,0),"")</f>
        <v/>
      </c>
      <c r="N413" s="23" t="str">
        <f>IFERROR(VLOOKUP(C413,Plan2!B:C,2,0),"")</f>
        <v/>
      </c>
    </row>
    <row r="414" spans="2:14" s="23" customFormat="1">
      <c r="B414" s="16">
        <f t="shared" si="13"/>
        <v>406</v>
      </c>
      <c r="C414" s="31">
        <v>3046</v>
      </c>
      <c r="D414" s="32" t="s">
        <v>438</v>
      </c>
      <c r="E414" s="16" t="str">
        <f>IFERROR(VLOOKUP(C414,SRA!B:T,8,0),"")</f>
        <v>CLT</v>
      </c>
      <c r="F414" s="22" t="s">
        <v>483</v>
      </c>
      <c r="G414" s="16" t="str">
        <f>IFERROR(VLOOKUP(C414,SRA!B:T,5,0),"")</f>
        <v>ANA ASS FARMACEUTICA</v>
      </c>
      <c r="H414" s="12">
        <f>IFERROR(VLOOKUP(C414,SRA!B:T,18,0),"")</f>
        <v>3806.6</v>
      </c>
      <c r="I414" s="12">
        <f>IFERROR(VLOOKUP(C414,SRA!B:T,19,0),"")</f>
        <v>0</v>
      </c>
      <c r="J414" s="37">
        <f>IFERROR(VLOOKUP(C414,FEVEREIRO!B:F,3,0),"0,00")</f>
        <v>4107.9799999999996</v>
      </c>
      <c r="K414" s="12">
        <f t="shared" si="12"/>
        <v>685.71999999999935</v>
      </c>
      <c r="L414" s="37">
        <f>IFERROR(VLOOKUP(C414,FEVEREIRO!B:H,7,0),"0,00")</f>
        <v>3422.26</v>
      </c>
      <c r="M414" s="28" t="str">
        <f>IFERROR(VLOOKUP(C414,FÉRIAS!C:D,2,0),"")</f>
        <v/>
      </c>
      <c r="N414" s="23" t="str">
        <f>IFERROR(VLOOKUP(C414,Plan2!B:C,2,0),"")</f>
        <v/>
      </c>
    </row>
    <row r="415" spans="2:14" s="23" customFormat="1">
      <c r="B415" s="16">
        <f t="shared" si="13"/>
        <v>407</v>
      </c>
      <c r="C415" s="31">
        <v>3047</v>
      </c>
      <c r="D415" s="32" t="s">
        <v>284</v>
      </c>
      <c r="E415" s="16" t="str">
        <f>IFERROR(VLOOKUP(C415,SRA!B:T,8,0),"")</f>
        <v>CLT</v>
      </c>
      <c r="F415" s="22" t="s">
        <v>483</v>
      </c>
      <c r="G415" s="16" t="str">
        <f>IFERROR(VLOOKUP(C415,SRA!B:T,5,0),"")</f>
        <v>TEC. EM ADM. E FIN.</v>
      </c>
      <c r="H415" s="12">
        <f>IFERROR(VLOOKUP(C415,SRA!B:T,18,0),"")</f>
        <v>1714.22</v>
      </c>
      <c r="I415" s="12">
        <f>IFERROR(VLOOKUP(C415,SRA!B:T,19,0),"")</f>
        <v>0</v>
      </c>
      <c r="J415" s="37">
        <f>IFERROR(VLOOKUP(C415,FEVEREIRO!B:F,3,0),"0,00")</f>
        <v>1714.22</v>
      </c>
      <c r="K415" s="12">
        <f t="shared" si="12"/>
        <v>334.98</v>
      </c>
      <c r="L415" s="37">
        <f>IFERROR(VLOOKUP(C415,FEVEREIRO!B:H,7,0),"0,00")</f>
        <v>1379.24</v>
      </c>
      <c r="M415" s="28" t="str">
        <f>IFERROR(VLOOKUP(C415,FÉRIAS!C:D,2,0),"")</f>
        <v/>
      </c>
      <c r="N415" s="23" t="str">
        <f>IFERROR(VLOOKUP(C415,Plan2!B:C,2,0),"")</f>
        <v/>
      </c>
    </row>
    <row r="416" spans="2:14" s="23" customFormat="1">
      <c r="B416" s="16">
        <f t="shared" si="13"/>
        <v>408</v>
      </c>
      <c r="C416" s="31">
        <v>3049</v>
      </c>
      <c r="D416" s="32" t="s">
        <v>285</v>
      </c>
      <c r="E416" s="16" t="str">
        <f>IFERROR(VLOOKUP(C416,SRA!B:T,8,0),"")</f>
        <v>CLT</v>
      </c>
      <c r="F416" s="22" t="s">
        <v>483</v>
      </c>
      <c r="G416" s="16" t="str">
        <f>IFERROR(VLOOKUP(C416,SRA!B:T,5,0),"")</f>
        <v>ANA. SEG DO TRABALHO</v>
      </c>
      <c r="H416" s="12">
        <f>IFERROR(VLOOKUP(C416,SRA!B:T,18,0),"")</f>
        <v>2982.55</v>
      </c>
      <c r="I416" s="12">
        <f>IFERROR(VLOOKUP(C416,SRA!B:T,19,0),"")</f>
        <v>2312.9499999999998</v>
      </c>
      <c r="J416" s="37">
        <f>IFERROR(VLOOKUP(C416,FEVEREIRO!B:F,3,0),"0,00")</f>
        <v>5568.5</v>
      </c>
      <c r="K416" s="12">
        <f t="shared" si="12"/>
        <v>3768.0299999999997</v>
      </c>
      <c r="L416" s="37">
        <f>IFERROR(VLOOKUP(C416,FEVEREIRO!B:H,7,0),"0,00")</f>
        <v>1800.47</v>
      </c>
      <c r="M416" s="28" t="str">
        <f>IFERROR(VLOOKUP(C416,FÉRIAS!C:D,2,0),"")</f>
        <v/>
      </c>
      <c r="N416" s="23" t="str">
        <f>IFERROR(VLOOKUP(C416,Plan2!B:C,2,0),"")</f>
        <v/>
      </c>
    </row>
    <row r="417" spans="2:14" s="23" customFormat="1">
      <c r="B417" s="16">
        <f t="shared" si="13"/>
        <v>409</v>
      </c>
      <c r="C417" s="31">
        <v>3055</v>
      </c>
      <c r="D417" s="32" t="s">
        <v>430</v>
      </c>
      <c r="E417" s="16" t="str">
        <f>IFERROR(VLOOKUP(C417,SRA!B:T,8,0),"")</f>
        <v>CLT</v>
      </c>
      <c r="F417" s="22" t="s">
        <v>497</v>
      </c>
      <c r="G417" s="16" t="str">
        <f>IFERROR(VLOOKUP(C417,SRA!B:T,5,0),"")</f>
        <v>ANA ASS FARMACEUTICA</v>
      </c>
      <c r="H417" s="12">
        <f>IFERROR(VLOOKUP(C417,SRA!B:T,18,0),"")</f>
        <v>3806.6</v>
      </c>
      <c r="I417" s="12">
        <f>IFERROR(VLOOKUP(C417,SRA!B:T,19,0),"")</f>
        <v>0</v>
      </c>
      <c r="J417" s="37">
        <f>IFERROR(VLOOKUP(C417,FEVEREIRO!B:F,3,0),"0,00")</f>
        <v>10150.92</v>
      </c>
      <c r="K417" s="12">
        <f t="shared" si="12"/>
        <v>5242.6099999999997</v>
      </c>
      <c r="L417" s="37">
        <f>IFERROR(VLOOKUP(C417,FEVEREIRO!B:H,7,0),"0,00")</f>
        <v>4908.3100000000004</v>
      </c>
      <c r="M417" s="28" t="str">
        <f>IFERROR(VLOOKUP(C417,FÉRIAS!C:D,2,0),"")</f>
        <v>ANA PAULA SABINO L DE SOUZA</v>
      </c>
      <c r="N417" s="23" t="str">
        <f>IFERROR(VLOOKUP(C417,Plan2!B:C,2,0),"")</f>
        <v/>
      </c>
    </row>
    <row r="418" spans="2:14" s="23" customFormat="1">
      <c r="B418" s="16">
        <f t="shared" si="13"/>
        <v>410</v>
      </c>
      <c r="C418" s="31">
        <v>3057</v>
      </c>
      <c r="D418" s="32" t="s">
        <v>286</v>
      </c>
      <c r="E418" s="16" t="str">
        <f>IFERROR(VLOOKUP(C418,SRA!B:T,8,0),"")</f>
        <v>CLT</v>
      </c>
      <c r="F418" s="22" t="s">
        <v>483</v>
      </c>
      <c r="G418" s="16" t="str">
        <f>IFERROR(VLOOKUP(C418,SRA!B:T,5,0),"")</f>
        <v>TEC.EM QUALIDADE IND</v>
      </c>
      <c r="H418" s="12">
        <f>IFERROR(VLOOKUP(C418,SRA!B:T,18,0),"")</f>
        <v>1714.22</v>
      </c>
      <c r="I418" s="12">
        <f>IFERROR(VLOOKUP(C418,SRA!B:T,19,0),"")</f>
        <v>0</v>
      </c>
      <c r="J418" s="37">
        <f>IFERROR(VLOOKUP(C418,FEVEREIRO!B:F,3,0),"0,00")</f>
        <v>1714.22</v>
      </c>
      <c r="K418" s="12">
        <f t="shared" si="12"/>
        <v>137.83999999999992</v>
      </c>
      <c r="L418" s="37">
        <f>IFERROR(VLOOKUP(C418,FEVEREIRO!B:H,7,0),"0,00")</f>
        <v>1576.38</v>
      </c>
      <c r="M418" s="28" t="str">
        <f>IFERROR(VLOOKUP(C418,FÉRIAS!C:D,2,0),"")</f>
        <v/>
      </c>
      <c r="N418" s="23" t="str">
        <f>IFERROR(VLOOKUP(C418,Plan2!B:C,2,0),"")</f>
        <v/>
      </c>
    </row>
    <row r="419" spans="2:14" s="23" customFormat="1">
      <c r="B419" s="16">
        <f t="shared" si="13"/>
        <v>411</v>
      </c>
      <c r="C419" s="31">
        <v>3062</v>
      </c>
      <c r="D419" s="32" t="s">
        <v>287</v>
      </c>
      <c r="E419" s="16" t="str">
        <f>IFERROR(VLOOKUP(C419,SRA!B:T,8,0),"")</f>
        <v>CLT</v>
      </c>
      <c r="F419" s="22" t="s">
        <v>483</v>
      </c>
      <c r="G419" s="16" t="str">
        <f>IFERROR(VLOOKUP(C419,SRA!B:T,5,0),"")</f>
        <v>AUX. LABORATORIO</v>
      </c>
      <c r="H419" s="12">
        <f>IFERROR(VLOOKUP(C419,SRA!B:T,18,0),"")</f>
        <v>1169.46</v>
      </c>
      <c r="I419" s="12">
        <f>IFERROR(VLOOKUP(C419,SRA!B:T,19,0),"")</f>
        <v>0</v>
      </c>
      <c r="J419" s="37">
        <f>IFERROR(VLOOKUP(C419,FEVEREIRO!B:F,3,0),"0,00")</f>
        <v>2158.48</v>
      </c>
      <c r="K419" s="12">
        <f t="shared" si="12"/>
        <v>549.86999999999989</v>
      </c>
      <c r="L419" s="37">
        <f>IFERROR(VLOOKUP(C419,FEVEREIRO!B:H,7,0),"0,00")</f>
        <v>1608.6100000000001</v>
      </c>
      <c r="M419" s="28" t="str">
        <f>IFERROR(VLOOKUP(C419,FÉRIAS!C:D,2,0),"")</f>
        <v/>
      </c>
      <c r="N419" s="23" t="str">
        <f>IFERROR(VLOOKUP(C419,Plan2!B:C,2,0),"")</f>
        <v/>
      </c>
    </row>
    <row r="420" spans="2:14" s="23" customFormat="1">
      <c r="B420" s="16">
        <f t="shared" si="13"/>
        <v>412</v>
      </c>
      <c r="C420" s="31">
        <v>3063</v>
      </c>
      <c r="D420" s="32" t="s">
        <v>288</v>
      </c>
      <c r="E420" s="16" t="str">
        <f>IFERROR(VLOOKUP(C420,SRA!B:T,8,0),"")</f>
        <v>CLT</v>
      </c>
      <c r="F420" s="22" t="s">
        <v>483</v>
      </c>
      <c r="G420" s="16" t="str">
        <f>IFERROR(VLOOKUP(C420,SRA!B:T,5,0),"")</f>
        <v>TEC. EM ADM. E VEN.</v>
      </c>
      <c r="H420" s="12">
        <f>IFERROR(VLOOKUP(C420,SRA!B:T,18,0),"")</f>
        <v>1714.23</v>
      </c>
      <c r="I420" s="12">
        <f>IFERROR(VLOOKUP(C420,SRA!B:T,19,0),"")</f>
        <v>0</v>
      </c>
      <c r="J420" s="37">
        <f>IFERROR(VLOOKUP(C420,FEVEREIRO!B:F,3,0),"0,00")</f>
        <v>2015.61</v>
      </c>
      <c r="K420" s="12">
        <f t="shared" si="12"/>
        <v>665.12999999999988</v>
      </c>
      <c r="L420" s="37">
        <f>IFERROR(VLOOKUP(C420,FEVEREIRO!B:H,7,0),"0,00")</f>
        <v>1350.48</v>
      </c>
      <c r="M420" s="28" t="str">
        <f>IFERROR(VLOOKUP(C420,FÉRIAS!C:D,2,0),"")</f>
        <v/>
      </c>
      <c r="N420" s="23" t="str">
        <f>IFERROR(VLOOKUP(C420,Plan2!B:C,2,0),"")</f>
        <v/>
      </c>
    </row>
    <row r="421" spans="2:14" s="23" customFormat="1">
      <c r="B421" s="16">
        <f t="shared" si="13"/>
        <v>413</v>
      </c>
      <c r="C421" s="31">
        <v>3066</v>
      </c>
      <c r="D421" s="32" t="s">
        <v>289</v>
      </c>
      <c r="E421" s="16" t="str">
        <f>IFERROR(VLOOKUP(C421,SRA!B:T,8,0),"")</f>
        <v>CLT</v>
      </c>
      <c r="F421" s="22" t="s">
        <v>483</v>
      </c>
      <c r="G421" s="16" t="str">
        <f>IFERROR(VLOOKUP(C421,SRA!B:T,5,0),"")</f>
        <v>ANALISTA EM RH</v>
      </c>
      <c r="H421" s="12">
        <f>IFERROR(VLOOKUP(C421,SRA!B:T,18,0),"")</f>
        <v>2982.55</v>
      </c>
      <c r="I421" s="12">
        <f>IFERROR(VLOOKUP(C421,SRA!B:T,19,0),"")</f>
        <v>0</v>
      </c>
      <c r="J421" s="37">
        <f>IFERROR(VLOOKUP(C421,FEVEREIRO!B:F,3,0),"0,00")</f>
        <v>3311.56</v>
      </c>
      <c r="K421" s="12">
        <f t="shared" si="12"/>
        <v>3311.56</v>
      </c>
      <c r="L421" s="37">
        <f>IFERROR(VLOOKUP(C421,FEVEREIRO!B:H,7,0),"0,00")</f>
        <v>0</v>
      </c>
      <c r="M421" s="28" t="str">
        <f>IFERROR(VLOOKUP(C421,FÉRIAS!C:D,2,0),"")</f>
        <v/>
      </c>
      <c r="N421" s="23" t="str">
        <f>IFERROR(VLOOKUP(C421,Plan2!B:C,2,0),"")</f>
        <v/>
      </c>
    </row>
    <row r="422" spans="2:14" s="23" customFormat="1">
      <c r="B422" s="16">
        <f t="shared" si="13"/>
        <v>414</v>
      </c>
      <c r="C422" s="31">
        <v>3067</v>
      </c>
      <c r="D422" s="32" t="s">
        <v>290</v>
      </c>
      <c r="E422" s="16" t="str">
        <f>IFERROR(VLOOKUP(C422,SRA!B:T,8,0),"")</f>
        <v>CLT</v>
      </c>
      <c r="F422" s="22" t="s">
        <v>483</v>
      </c>
      <c r="G422" s="16" t="str">
        <f>IFERROR(VLOOKUP(C422,SRA!B:T,5,0),"")</f>
        <v>TEC. EM ADM. E FIN.</v>
      </c>
      <c r="H422" s="12">
        <f>IFERROR(VLOOKUP(C422,SRA!B:T,18,0),"")</f>
        <v>1714.22</v>
      </c>
      <c r="I422" s="12">
        <f>IFERROR(VLOOKUP(C422,SRA!B:T,19,0),"")</f>
        <v>822.38</v>
      </c>
      <c r="J422" s="37">
        <f>IFERROR(VLOOKUP(C422,FEVEREIRO!B:F,3,0),"0,00")</f>
        <v>2536.6</v>
      </c>
      <c r="K422" s="12">
        <f t="shared" si="12"/>
        <v>1175.3999999999999</v>
      </c>
      <c r="L422" s="37">
        <f>IFERROR(VLOOKUP(C422,FEVEREIRO!B:H,7,0),"0,00")</f>
        <v>1361.2</v>
      </c>
      <c r="M422" s="28" t="str">
        <f>IFERROR(VLOOKUP(C422,FÉRIAS!C:D,2,0),"")</f>
        <v/>
      </c>
      <c r="N422" s="23" t="str">
        <f>IFERROR(VLOOKUP(C422,Plan2!B:C,2,0),"")</f>
        <v/>
      </c>
    </row>
    <row r="423" spans="2:14" s="23" customFormat="1">
      <c r="B423" s="16">
        <f t="shared" si="13"/>
        <v>415</v>
      </c>
      <c r="C423" s="31">
        <v>3069</v>
      </c>
      <c r="D423" s="32" t="s">
        <v>381</v>
      </c>
      <c r="E423" s="16" t="str">
        <f>IFERROR(VLOOKUP(C423,SRA!B:T,8,0),"")</f>
        <v>CLT</v>
      </c>
      <c r="F423" s="22" t="s">
        <v>483</v>
      </c>
      <c r="G423" s="16" t="str">
        <f>IFERROR(VLOOKUP(C423,SRA!B:T,5,0),"")</f>
        <v>TEC. EM ADM. E VEN.</v>
      </c>
      <c r="H423" s="12">
        <f>IFERROR(VLOOKUP(C423,SRA!B:T,18,0),"")</f>
        <v>1714.22</v>
      </c>
      <c r="I423" s="12">
        <f>IFERROR(VLOOKUP(C423,SRA!B:T,19,0),"")</f>
        <v>0</v>
      </c>
      <c r="J423" s="37">
        <f>IFERROR(VLOOKUP(C423,FEVEREIRO!B:F,3,0),"0,00")</f>
        <v>2436.62</v>
      </c>
      <c r="K423" s="12">
        <f t="shared" si="12"/>
        <v>803.27999999999975</v>
      </c>
      <c r="L423" s="37">
        <f>IFERROR(VLOOKUP(C423,FEVEREIRO!B:H,7,0),"0,00")</f>
        <v>1633.3400000000001</v>
      </c>
      <c r="M423" s="28" t="str">
        <f>IFERROR(VLOOKUP(C423,FÉRIAS!C:D,2,0),"")</f>
        <v/>
      </c>
      <c r="N423" s="23" t="str">
        <f>IFERROR(VLOOKUP(C423,Plan2!B:C,2,0),"")</f>
        <v/>
      </c>
    </row>
    <row r="424" spans="2:14" s="23" customFormat="1">
      <c r="B424" s="16">
        <f t="shared" si="13"/>
        <v>416</v>
      </c>
      <c r="C424" s="31">
        <v>3080</v>
      </c>
      <c r="D424" s="32" t="s">
        <v>291</v>
      </c>
      <c r="E424" s="16" t="str">
        <f>IFERROR(VLOOKUP(C424,SRA!B:T,8,0),"")</f>
        <v>CLT</v>
      </c>
      <c r="F424" s="22" t="s">
        <v>605</v>
      </c>
      <c r="G424" s="16" t="str">
        <f>IFERROR(VLOOKUP(C424,SRA!B:T,5,0),"")</f>
        <v>ANALISTA INFORMATICA</v>
      </c>
      <c r="H424" s="12">
        <f>IFERROR(VLOOKUP(C424,SRA!B:T,18,0),"")</f>
        <v>2982.55</v>
      </c>
      <c r="I424" s="12">
        <f>IFERROR(VLOOKUP(C424,SRA!B:T,19,0),"")</f>
        <v>0</v>
      </c>
      <c r="J424" s="37">
        <v>5766.26</v>
      </c>
      <c r="K424" s="12">
        <f t="shared" si="12"/>
        <v>1345.5200000000004</v>
      </c>
      <c r="L424" s="37">
        <v>4420.74</v>
      </c>
      <c r="M424" s="28" t="str">
        <f>IFERROR(VLOOKUP(C424,FÉRIAS!C:D,2,0),"")</f>
        <v/>
      </c>
      <c r="N424" s="23" t="str">
        <f>IFERROR(VLOOKUP(C424,Plan2!B:C,2,0),"")</f>
        <v/>
      </c>
    </row>
    <row r="425" spans="2:14" s="23" customFormat="1">
      <c r="B425" s="16">
        <f t="shared" si="13"/>
        <v>417</v>
      </c>
      <c r="C425" s="31">
        <v>3086</v>
      </c>
      <c r="D425" s="32" t="s">
        <v>382</v>
      </c>
      <c r="E425" s="16" t="str">
        <f>IFERROR(VLOOKUP(C425,SRA!B:T,8,0),"")</f>
        <v>CLT</v>
      </c>
      <c r="F425" s="22" t="s">
        <v>483</v>
      </c>
      <c r="G425" s="16" t="str">
        <f>IFERROR(VLOOKUP(C425,SRA!B:T,5,0),"")</f>
        <v>ANA ASS FARMACEUTICA</v>
      </c>
      <c r="H425" s="12">
        <f>IFERROR(VLOOKUP(C425,SRA!B:T,18,0),"")</f>
        <v>3806.6</v>
      </c>
      <c r="I425" s="12">
        <f>IFERROR(VLOOKUP(C425,SRA!B:T,19,0),"")</f>
        <v>0</v>
      </c>
      <c r="J425" s="37">
        <f>IFERROR(VLOOKUP(C425,FEVEREIRO!B:F,3,0),"0,00")</f>
        <v>3806.6</v>
      </c>
      <c r="K425" s="12">
        <f t="shared" si="12"/>
        <v>526.37999999999965</v>
      </c>
      <c r="L425" s="37">
        <f>IFERROR(VLOOKUP(C425,FEVEREIRO!B:H,7,0),"0,00")</f>
        <v>3280.2200000000003</v>
      </c>
      <c r="M425" s="28" t="str">
        <f>IFERROR(VLOOKUP(C425,FÉRIAS!C:D,2,0),"")</f>
        <v/>
      </c>
      <c r="N425" s="23" t="str">
        <f>IFERROR(VLOOKUP(C425,Plan2!B:C,2,0),"")</f>
        <v/>
      </c>
    </row>
    <row r="426" spans="2:14" s="23" customFormat="1">
      <c r="B426" s="16">
        <f t="shared" si="13"/>
        <v>418</v>
      </c>
      <c r="C426" s="31">
        <v>3112</v>
      </c>
      <c r="D426" s="32" t="s">
        <v>294</v>
      </c>
      <c r="E426" s="16" t="str">
        <f>IFERROR(VLOOKUP(C426,SRA!B:T,8,0),"")</f>
        <v>CLT</v>
      </c>
      <c r="F426" s="22" t="s">
        <v>483</v>
      </c>
      <c r="G426" s="16" t="str">
        <f>IFERROR(VLOOKUP(C426,SRA!B:T,5,0),"")</f>
        <v>TEC. EM INFORMATICA</v>
      </c>
      <c r="H426" s="12">
        <f>IFERROR(VLOOKUP(C426,SRA!B:T,18,0),"")</f>
        <v>1714.22</v>
      </c>
      <c r="I426" s="12">
        <f>IFERROR(VLOOKUP(C426,SRA!B:T,19,0),"")</f>
        <v>822.38</v>
      </c>
      <c r="J426" s="37">
        <f>IFERROR(VLOOKUP(C426,FEVEREIRO!B:F,3,0),"0,00")</f>
        <v>2536.6</v>
      </c>
      <c r="K426" s="12">
        <f t="shared" si="12"/>
        <v>733.48</v>
      </c>
      <c r="L426" s="37">
        <f>IFERROR(VLOOKUP(C426,FEVEREIRO!B:H,7,0),"0,00")</f>
        <v>1803.12</v>
      </c>
      <c r="M426" s="28" t="str">
        <f>IFERROR(VLOOKUP(C426,FÉRIAS!C:D,2,0),"")</f>
        <v/>
      </c>
      <c r="N426" s="23" t="str">
        <f>IFERROR(VLOOKUP(C426,Plan2!B:C,2,0),"")</f>
        <v/>
      </c>
    </row>
    <row r="427" spans="2:14" s="23" customFormat="1">
      <c r="B427" s="16">
        <f t="shared" si="13"/>
        <v>419</v>
      </c>
      <c r="C427" s="31">
        <v>3113</v>
      </c>
      <c r="D427" s="32" t="s">
        <v>295</v>
      </c>
      <c r="E427" s="16" t="str">
        <f>IFERROR(VLOOKUP(C427,SRA!B:T,8,0),"")</f>
        <v>CLT</v>
      </c>
      <c r="F427" s="22" t="s">
        <v>483</v>
      </c>
      <c r="G427" s="16" t="str">
        <f>IFERROR(VLOOKUP(C427,SRA!B:T,5,0),"")</f>
        <v>TEC. EM ADM. E VEN.</v>
      </c>
      <c r="H427" s="12">
        <f>IFERROR(VLOOKUP(C427,SRA!B:T,18,0),"")</f>
        <v>1714.22</v>
      </c>
      <c r="I427" s="12">
        <f>IFERROR(VLOOKUP(C427,SRA!B:T,19,0),"")</f>
        <v>0</v>
      </c>
      <c r="J427" s="37">
        <f>IFERROR(VLOOKUP(C427,FEVEREIRO!B:F,3,0),"0,00")</f>
        <v>1714.22</v>
      </c>
      <c r="K427" s="12">
        <f t="shared" si="12"/>
        <v>532.53</v>
      </c>
      <c r="L427" s="37">
        <f>IFERROR(VLOOKUP(C427,FEVEREIRO!B:H,7,0),"0,00")</f>
        <v>1181.69</v>
      </c>
      <c r="M427" s="28" t="str">
        <f>IFERROR(VLOOKUP(C427,FÉRIAS!C:D,2,0),"")</f>
        <v/>
      </c>
      <c r="N427" s="23" t="str">
        <f>IFERROR(VLOOKUP(C427,Plan2!B:C,2,0),"")</f>
        <v/>
      </c>
    </row>
    <row r="428" spans="2:14" s="23" customFormat="1">
      <c r="B428" s="16">
        <f t="shared" si="13"/>
        <v>420</v>
      </c>
      <c r="C428" s="31">
        <v>3132</v>
      </c>
      <c r="D428" s="32" t="s">
        <v>296</v>
      </c>
      <c r="E428" s="16" t="str">
        <f>IFERROR(VLOOKUP(C428,SRA!B:T,8,0),"")</f>
        <v>CLT</v>
      </c>
      <c r="F428" s="22" t="s">
        <v>483</v>
      </c>
      <c r="G428" s="16" t="str">
        <f>IFERROR(VLOOKUP(C428,SRA!B:T,5,0),"")</f>
        <v>TEC. EM ADM. E FIN.</v>
      </c>
      <c r="H428" s="12">
        <f>IFERROR(VLOOKUP(C428,SRA!B:T,18,0),"")</f>
        <v>1714.22</v>
      </c>
      <c r="I428" s="12">
        <f>IFERROR(VLOOKUP(C428,SRA!B:T,19,0),"")</f>
        <v>822.38</v>
      </c>
      <c r="J428" s="37">
        <f>IFERROR(VLOOKUP(C428,FEVEREIRO!B:F,3,0),"0,00")</f>
        <v>2837.98</v>
      </c>
      <c r="K428" s="12">
        <f t="shared" si="12"/>
        <v>798.3599999999999</v>
      </c>
      <c r="L428" s="37">
        <f>IFERROR(VLOOKUP(C428,FEVEREIRO!B:H,7,0),"0,00")</f>
        <v>2039.6200000000001</v>
      </c>
      <c r="M428" s="28" t="str">
        <f>IFERROR(VLOOKUP(C428,FÉRIAS!C:D,2,0),"")</f>
        <v/>
      </c>
      <c r="N428" s="23" t="str">
        <f>IFERROR(VLOOKUP(C428,Plan2!B:C,2,0),"")</f>
        <v/>
      </c>
    </row>
    <row r="429" spans="2:14" s="23" customFormat="1">
      <c r="B429" s="16">
        <f t="shared" si="13"/>
        <v>421</v>
      </c>
      <c r="C429" s="31">
        <v>3134</v>
      </c>
      <c r="D429" s="32" t="s">
        <v>297</v>
      </c>
      <c r="E429" s="16" t="str">
        <f>IFERROR(VLOOKUP(C429,SRA!B:T,8,0),"")</f>
        <v>CLT</v>
      </c>
      <c r="F429" s="22" t="s">
        <v>483</v>
      </c>
      <c r="G429" s="16" t="str">
        <f>IFERROR(VLOOKUP(C429,SRA!B:T,5,0),"")</f>
        <v>TEC.EM QUALIDADE IND</v>
      </c>
      <c r="H429" s="12">
        <f>IFERROR(VLOOKUP(C429,SRA!B:T,18,0),"")</f>
        <v>1714.22</v>
      </c>
      <c r="I429" s="12">
        <f>IFERROR(VLOOKUP(C429,SRA!B:T,19,0),"")</f>
        <v>0</v>
      </c>
      <c r="J429" s="37">
        <f>IFERROR(VLOOKUP(C429,FEVEREIRO!B:F,3,0),"0,00")</f>
        <v>2104.13</v>
      </c>
      <c r="K429" s="12">
        <f t="shared" si="12"/>
        <v>285.25</v>
      </c>
      <c r="L429" s="37">
        <f>IFERROR(VLOOKUP(C429,FEVEREIRO!B:H,7,0),"0,00")</f>
        <v>1818.88</v>
      </c>
      <c r="M429" s="28" t="str">
        <f>IFERROR(VLOOKUP(C429,FÉRIAS!C:D,2,0),"")</f>
        <v/>
      </c>
      <c r="N429" s="23" t="str">
        <f>IFERROR(VLOOKUP(C429,Plan2!B:C,2,0),"")</f>
        <v/>
      </c>
    </row>
    <row r="430" spans="2:14" s="23" customFormat="1">
      <c r="B430" s="16">
        <f t="shared" si="13"/>
        <v>422</v>
      </c>
      <c r="C430" s="31">
        <v>3135</v>
      </c>
      <c r="D430" s="32" t="s">
        <v>298</v>
      </c>
      <c r="E430" s="16" t="str">
        <f>IFERROR(VLOOKUP(C430,SRA!B:T,8,0),"")</f>
        <v>CLT</v>
      </c>
      <c r="F430" s="22" t="s">
        <v>483</v>
      </c>
      <c r="G430" s="16" t="str">
        <f>IFERROR(VLOOKUP(C430,SRA!B:T,5,0),"")</f>
        <v>ANALISTA EM PCP</v>
      </c>
      <c r="H430" s="12">
        <f>IFERROR(VLOOKUP(C430,SRA!B:T,18,0),"")</f>
        <v>2982.55</v>
      </c>
      <c r="I430" s="12">
        <f>IFERROR(VLOOKUP(C430,SRA!B:T,19,0),"")</f>
        <v>6657.79</v>
      </c>
      <c r="J430" s="37">
        <f>IFERROR(VLOOKUP(C430,FEVEREIRO!B:F,3,0),"0,00")</f>
        <v>9941.7199999999993</v>
      </c>
      <c r="K430" s="12">
        <f t="shared" si="12"/>
        <v>2538.2399999999998</v>
      </c>
      <c r="L430" s="37">
        <f>IFERROR(VLOOKUP(C430,FEVEREIRO!B:H,7,0),"0,00")</f>
        <v>7403.48</v>
      </c>
      <c r="M430" s="28" t="str">
        <f>IFERROR(VLOOKUP(C430,FÉRIAS!C:D,2,0),"")</f>
        <v/>
      </c>
      <c r="N430" s="23" t="str">
        <f>IFERROR(VLOOKUP(C430,Plan2!B:C,2,0),"")</f>
        <v/>
      </c>
    </row>
    <row r="431" spans="2:14" s="23" customFormat="1">
      <c r="B431" s="16">
        <f t="shared" si="13"/>
        <v>423</v>
      </c>
      <c r="C431" s="31">
        <v>3136</v>
      </c>
      <c r="D431" s="32" t="s">
        <v>299</v>
      </c>
      <c r="E431" s="16" t="str">
        <f>IFERROR(VLOOKUP(C431,SRA!B:T,8,0),"")</f>
        <v>CLT</v>
      </c>
      <c r="F431" s="22" t="s">
        <v>483</v>
      </c>
      <c r="G431" s="16" t="str">
        <f>IFERROR(VLOOKUP(C431,SRA!B:T,5,0),"")</f>
        <v>TEC.EM MAN. MEC. IND</v>
      </c>
      <c r="H431" s="12">
        <f>IFERROR(VLOOKUP(C431,SRA!B:T,18,0),"")</f>
        <v>1714.22</v>
      </c>
      <c r="I431" s="12">
        <f>IFERROR(VLOOKUP(C431,SRA!B:T,19,0),"")</f>
        <v>1284.97</v>
      </c>
      <c r="J431" s="37">
        <f>IFERROR(VLOOKUP(C431,FEVEREIRO!B:F,3,0),"0,00")</f>
        <v>4147.28</v>
      </c>
      <c r="K431" s="12">
        <f t="shared" si="12"/>
        <v>866.94999999999982</v>
      </c>
      <c r="L431" s="37">
        <f>IFERROR(VLOOKUP(C431,FEVEREIRO!B:H,7,0),"0,00")</f>
        <v>3280.33</v>
      </c>
      <c r="M431" s="28" t="str">
        <f>IFERROR(VLOOKUP(C431,FÉRIAS!C:D,2,0),"")</f>
        <v/>
      </c>
      <c r="N431" s="23" t="str">
        <f>IFERROR(VLOOKUP(C431,Plan2!B:C,2,0),"")</f>
        <v/>
      </c>
    </row>
    <row r="432" spans="2:14" s="23" customFormat="1">
      <c r="B432" s="16">
        <f t="shared" si="13"/>
        <v>424</v>
      </c>
      <c r="C432" s="31">
        <v>3138</v>
      </c>
      <c r="D432" s="32" t="s">
        <v>300</v>
      </c>
      <c r="E432" s="16" t="str">
        <f>IFERROR(VLOOKUP(C432,SRA!B:T,8,0),"")</f>
        <v>CLT</v>
      </c>
      <c r="F432" s="22" t="s">
        <v>512</v>
      </c>
      <c r="G432" s="16" t="str">
        <f>IFERROR(VLOOKUP(C432,SRA!B:T,5,0),"")</f>
        <v>TEC.EM QUALIDADE IND</v>
      </c>
      <c r="H432" s="12">
        <f>IFERROR(VLOOKUP(C432,SRA!B:T,18,0),"")</f>
        <v>1714.22</v>
      </c>
      <c r="I432" s="12">
        <f>IFERROR(VLOOKUP(C432,SRA!B:T,19,0),"")</f>
        <v>822.38</v>
      </c>
      <c r="J432" s="37">
        <f>IFERROR(VLOOKUP(C432,FEVEREIRO!B:F,3,0),"0,00")</f>
        <v>2837.98</v>
      </c>
      <c r="K432" s="12">
        <f t="shared" si="12"/>
        <v>796.3599999999999</v>
      </c>
      <c r="L432" s="37">
        <f>IFERROR(VLOOKUP(C432,FEVEREIRO!B:H,7,0),"0,00")</f>
        <v>2041.6200000000001</v>
      </c>
      <c r="M432" s="28" t="str">
        <f>IFERROR(VLOOKUP(C432,FÉRIAS!C:D,2,0),"")</f>
        <v/>
      </c>
      <c r="N432" s="23" t="str">
        <f>IFERROR(VLOOKUP(C432,Plan2!B:C,2,0),"")</f>
        <v>MANUELA SILVA DE LIMA B DA PAZ</v>
      </c>
    </row>
    <row r="433" spans="2:14" s="23" customFormat="1">
      <c r="B433" s="16">
        <f t="shared" si="13"/>
        <v>425</v>
      </c>
      <c r="C433" s="31">
        <v>3139</v>
      </c>
      <c r="D433" s="32" t="s">
        <v>301</v>
      </c>
      <c r="E433" s="16" t="str">
        <f>IFERROR(VLOOKUP(C433,SRA!B:T,8,0),"")</f>
        <v>CLT</v>
      </c>
      <c r="F433" s="22" t="s">
        <v>483</v>
      </c>
      <c r="G433" s="16" t="str">
        <f>IFERROR(VLOOKUP(C433,SRA!B:T,5,0),"")</f>
        <v>TEC.EM QUALIDADE IND</v>
      </c>
      <c r="H433" s="12">
        <f>IFERROR(VLOOKUP(C433,SRA!B:T,18,0),"")</f>
        <v>1714.22</v>
      </c>
      <c r="I433" s="12">
        <f>IFERROR(VLOOKUP(C433,SRA!B:T,19,0),"")</f>
        <v>0</v>
      </c>
      <c r="J433" s="37">
        <f>IFERROR(VLOOKUP(C433,FEVEREIRO!B:F,3,0),"0,00")</f>
        <v>1851.16</v>
      </c>
      <c r="K433" s="12">
        <f t="shared" si="12"/>
        <v>842.3900000000001</v>
      </c>
      <c r="L433" s="37">
        <f>IFERROR(VLOOKUP(C433,FEVEREIRO!B:H,7,0),"0,00")</f>
        <v>1008.77</v>
      </c>
      <c r="M433" s="28" t="str">
        <f>IFERROR(VLOOKUP(C433,FÉRIAS!C:D,2,0),"")</f>
        <v/>
      </c>
      <c r="N433" s="23" t="str">
        <f>IFERROR(VLOOKUP(C433,Plan2!B:C,2,0),"")</f>
        <v/>
      </c>
    </row>
    <row r="434" spans="2:14" s="23" customFormat="1">
      <c r="B434" s="16">
        <f t="shared" si="13"/>
        <v>426</v>
      </c>
      <c r="C434" s="31">
        <v>3141</v>
      </c>
      <c r="D434" s="32" t="s">
        <v>302</v>
      </c>
      <c r="E434" s="16" t="str">
        <f>IFERROR(VLOOKUP(C434,SRA!B:T,8,0),"")</f>
        <v>CLT</v>
      </c>
      <c r="F434" s="22" t="s">
        <v>483</v>
      </c>
      <c r="G434" s="16" t="str">
        <f>IFERROR(VLOOKUP(C434,SRA!B:T,5,0),"")</f>
        <v>TEC. EM ADM. E FIN.</v>
      </c>
      <c r="H434" s="12">
        <f>IFERROR(VLOOKUP(C434,SRA!B:T,18,0),"")</f>
        <v>1714.22</v>
      </c>
      <c r="I434" s="12">
        <f>IFERROR(VLOOKUP(C434,SRA!B:T,19,0),"")</f>
        <v>0</v>
      </c>
      <c r="J434" s="37">
        <f>IFERROR(VLOOKUP(C434,FEVEREIRO!B:F,3,0),"0,00")</f>
        <v>1714.22</v>
      </c>
      <c r="K434" s="12">
        <f t="shared" si="12"/>
        <v>368.18999999999983</v>
      </c>
      <c r="L434" s="37">
        <f>IFERROR(VLOOKUP(C434,FEVEREIRO!B:H,7,0),"0,00")</f>
        <v>1346.0300000000002</v>
      </c>
      <c r="M434" s="28" t="str">
        <f>IFERROR(VLOOKUP(C434,FÉRIAS!C:D,2,0),"")</f>
        <v/>
      </c>
      <c r="N434" s="23" t="str">
        <f>IFERROR(VLOOKUP(C434,Plan2!B:C,2,0),"")</f>
        <v/>
      </c>
    </row>
    <row r="435" spans="2:14" s="23" customFormat="1">
      <c r="B435" s="16">
        <f t="shared" si="13"/>
        <v>427</v>
      </c>
      <c r="C435" s="31">
        <v>3147</v>
      </c>
      <c r="D435" s="32" t="s">
        <v>303</v>
      </c>
      <c r="E435" s="16" t="str">
        <f>IFERROR(VLOOKUP(C435,SRA!B:T,8,0),"")</f>
        <v>CLT</v>
      </c>
      <c r="F435" s="22" t="s">
        <v>483</v>
      </c>
      <c r="G435" s="16" t="str">
        <f>IFERROR(VLOOKUP(C435,SRA!B:T,5,0),"")</f>
        <v>OP. DE PROD. IND.</v>
      </c>
      <c r="H435" s="12">
        <f>IFERROR(VLOOKUP(C435,SRA!B:T,18,0),"")</f>
        <v>1169.46</v>
      </c>
      <c r="I435" s="12">
        <f>IFERROR(VLOOKUP(C435,SRA!B:T,19,0),"")</f>
        <v>0</v>
      </c>
      <c r="J435" s="37">
        <f>IFERROR(VLOOKUP(C435,FEVEREIRO!B:F,3,0),"0,00")</f>
        <v>1302</v>
      </c>
      <c r="K435" s="12">
        <f t="shared" si="12"/>
        <v>158.22000000000003</v>
      </c>
      <c r="L435" s="37">
        <f>IFERROR(VLOOKUP(C435,FEVEREIRO!B:H,7,0),"0,00")</f>
        <v>1143.78</v>
      </c>
      <c r="M435" s="28" t="str">
        <f>IFERROR(VLOOKUP(C435,FÉRIAS!C:D,2,0),"")</f>
        <v/>
      </c>
      <c r="N435" s="23" t="str">
        <f>IFERROR(VLOOKUP(C435,Plan2!B:C,2,0),"")</f>
        <v/>
      </c>
    </row>
    <row r="436" spans="2:14" s="23" customFormat="1">
      <c r="B436" s="16">
        <f t="shared" si="13"/>
        <v>428</v>
      </c>
      <c r="C436" s="31">
        <v>3152</v>
      </c>
      <c r="D436" s="32" t="s">
        <v>304</v>
      </c>
      <c r="E436" s="16" t="str">
        <f>IFERROR(VLOOKUP(C436,SRA!B:T,8,0),"")</f>
        <v>CLT</v>
      </c>
      <c r="F436" s="22" t="s">
        <v>483</v>
      </c>
      <c r="G436" s="16" t="str">
        <f>IFERROR(VLOOKUP(C436,SRA!B:T,5,0),"")</f>
        <v>OP. DE PROD. IND.</v>
      </c>
      <c r="H436" s="12">
        <f>IFERROR(VLOOKUP(C436,SRA!B:T,18,0),"")</f>
        <v>1169.46</v>
      </c>
      <c r="I436" s="12">
        <f>IFERROR(VLOOKUP(C436,SRA!B:T,19,0),"")</f>
        <v>0</v>
      </c>
      <c r="J436" s="37">
        <f>IFERROR(VLOOKUP(C436,FEVEREIRO!B:F,3,0),"0,00")</f>
        <v>1302</v>
      </c>
      <c r="K436" s="12">
        <f t="shared" si="12"/>
        <v>158.22000000000003</v>
      </c>
      <c r="L436" s="37">
        <f>IFERROR(VLOOKUP(C436,FEVEREIRO!B:H,7,0),"0,00")</f>
        <v>1143.78</v>
      </c>
      <c r="M436" s="28" t="str">
        <f>IFERROR(VLOOKUP(C436,FÉRIAS!C:D,2,0),"")</f>
        <v/>
      </c>
      <c r="N436" s="23" t="str">
        <f>IFERROR(VLOOKUP(C436,Plan2!B:C,2,0),"")</f>
        <v/>
      </c>
    </row>
    <row r="437" spans="2:14" s="23" customFormat="1">
      <c r="B437" s="16">
        <f t="shared" si="13"/>
        <v>429</v>
      </c>
      <c r="C437" s="31">
        <v>3154</v>
      </c>
      <c r="D437" s="32" t="s">
        <v>305</v>
      </c>
      <c r="E437" s="16" t="str">
        <f>IFERROR(VLOOKUP(C437,SRA!B:T,8,0),"")</f>
        <v>CLT</v>
      </c>
      <c r="F437" s="22" t="s">
        <v>483</v>
      </c>
      <c r="G437" s="16" t="str">
        <f>IFERROR(VLOOKUP(C437,SRA!B:T,5,0),"")</f>
        <v>OP. DE PROD. IND.</v>
      </c>
      <c r="H437" s="12">
        <f>IFERROR(VLOOKUP(C437,SRA!B:T,18,0),"")</f>
        <v>1169.46</v>
      </c>
      <c r="I437" s="12">
        <f>IFERROR(VLOOKUP(C437,SRA!B:T,19,0),"")</f>
        <v>1450</v>
      </c>
      <c r="J437" s="37">
        <f>IFERROR(VLOOKUP(C437,FEVEREIRO!B:F,3,0),"0,00")</f>
        <v>2752</v>
      </c>
      <c r="K437" s="12">
        <f t="shared" si="12"/>
        <v>329.59000000000015</v>
      </c>
      <c r="L437" s="37">
        <f>IFERROR(VLOOKUP(C437,FEVEREIRO!B:H,7,0),"0,00")</f>
        <v>2422.41</v>
      </c>
      <c r="M437" s="28" t="str">
        <f>IFERROR(VLOOKUP(C437,FÉRIAS!C:D,2,0),"")</f>
        <v/>
      </c>
      <c r="N437" s="23" t="str">
        <f>IFERROR(VLOOKUP(C437,Plan2!B:C,2,0),"")</f>
        <v/>
      </c>
    </row>
    <row r="438" spans="2:14" s="23" customFormat="1">
      <c r="B438" s="16">
        <f t="shared" si="13"/>
        <v>430</v>
      </c>
      <c r="C438" s="31">
        <v>3155</v>
      </c>
      <c r="D438" s="32" t="s">
        <v>306</v>
      </c>
      <c r="E438" s="16" t="str">
        <f>IFERROR(VLOOKUP(C438,SRA!B:T,8,0),"")</f>
        <v>CLT</v>
      </c>
      <c r="F438" s="22" t="s">
        <v>605</v>
      </c>
      <c r="G438" s="16" t="str">
        <f>IFERROR(VLOOKUP(C438,SRA!B:T,5,0),"")</f>
        <v>ANALISTA QUALI IND</v>
      </c>
      <c r="H438" s="12">
        <f>IFERROR(VLOOKUP(C438,SRA!B:T,18,0),"")</f>
        <v>5191.91</v>
      </c>
      <c r="I438" s="12">
        <f>IFERROR(VLOOKUP(C438,SRA!B:T,19,0),"")</f>
        <v>0</v>
      </c>
      <c r="J438" s="37">
        <v>18488.04</v>
      </c>
      <c r="K438" s="12">
        <f t="shared" si="12"/>
        <v>6514.8200000000015</v>
      </c>
      <c r="L438" s="37">
        <v>11973.22</v>
      </c>
      <c r="M438" s="28" t="str">
        <f>IFERROR(VLOOKUP(C438,FÉRIAS!C:D,2,0),"")</f>
        <v/>
      </c>
      <c r="N438" s="23" t="str">
        <f>IFERROR(VLOOKUP(C438,Plan2!B:C,2,0),"")</f>
        <v/>
      </c>
    </row>
    <row r="439" spans="2:14" s="23" customFormat="1">
      <c r="B439" s="16">
        <f t="shared" si="13"/>
        <v>431</v>
      </c>
      <c r="C439" s="31">
        <v>3156</v>
      </c>
      <c r="D439" s="32" t="s">
        <v>307</v>
      </c>
      <c r="E439" s="16" t="str">
        <f>IFERROR(VLOOKUP(C439,SRA!B:T,8,0),"")</f>
        <v>CLT</v>
      </c>
      <c r="F439" s="22" t="s">
        <v>483</v>
      </c>
      <c r="G439" s="16" t="str">
        <f>IFERROR(VLOOKUP(C439,SRA!B:T,5,0),"")</f>
        <v>OP. DE PROD. IND.</v>
      </c>
      <c r="H439" s="12">
        <f>IFERROR(VLOOKUP(C439,SRA!B:T,18,0),"")</f>
        <v>1169.46</v>
      </c>
      <c r="I439" s="12">
        <f>IFERROR(VLOOKUP(C439,SRA!B:T,19,0),"")</f>
        <v>0</v>
      </c>
      <c r="J439" s="37">
        <f>IFERROR(VLOOKUP(C439,FEVEREIRO!B:F,3,0),"0,00")</f>
        <v>1302</v>
      </c>
      <c r="K439" s="12">
        <f t="shared" si="12"/>
        <v>774.28</v>
      </c>
      <c r="L439" s="37">
        <f>IFERROR(VLOOKUP(C439,FEVEREIRO!B:H,7,0),"0,00")</f>
        <v>527.72</v>
      </c>
      <c r="M439" s="28" t="str">
        <f>IFERROR(VLOOKUP(C439,FÉRIAS!C:D,2,0),"")</f>
        <v/>
      </c>
      <c r="N439" s="23" t="str">
        <f>IFERROR(VLOOKUP(C439,Plan2!B:C,2,0),"")</f>
        <v/>
      </c>
    </row>
    <row r="440" spans="2:14" s="23" customFormat="1">
      <c r="B440" s="16">
        <f t="shared" si="13"/>
        <v>432</v>
      </c>
      <c r="C440" s="31">
        <v>3160</v>
      </c>
      <c r="D440" s="32" t="s">
        <v>308</v>
      </c>
      <c r="E440" s="16" t="str">
        <f>IFERROR(VLOOKUP(C440,SRA!B:T,8,0),"")</f>
        <v>CLT</v>
      </c>
      <c r="F440" s="22" t="s">
        <v>483</v>
      </c>
      <c r="G440" s="16" t="str">
        <f>IFERROR(VLOOKUP(C440,SRA!B:T,5,0),"")</f>
        <v>TEC.EM QUALIDADE IND</v>
      </c>
      <c r="H440" s="12">
        <f>IFERROR(VLOOKUP(C440,SRA!B:T,18,0),"")</f>
        <v>1714.22</v>
      </c>
      <c r="I440" s="12">
        <f>IFERROR(VLOOKUP(C440,SRA!B:T,19,0),"")</f>
        <v>0</v>
      </c>
      <c r="J440" s="37">
        <f>IFERROR(VLOOKUP(C440,FEVEREIRO!B:F,3,0),"0,00")</f>
        <v>1714.22</v>
      </c>
      <c r="K440" s="12">
        <f t="shared" si="12"/>
        <v>748.32999999999993</v>
      </c>
      <c r="L440" s="37">
        <f>IFERROR(VLOOKUP(C440,FEVEREIRO!B:H,7,0),"0,00")</f>
        <v>965.8900000000001</v>
      </c>
      <c r="M440" s="28" t="str">
        <f>IFERROR(VLOOKUP(C440,FÉRIAS!C:D,2,0),"")</f>
        <v/>
      </c>
      <c r="N440" s="23" t="str">
        <f>IFERROR(VLOOKUP(C440,Plan2!B:C,2,0),"")</f>
        <v/>
      </c>
    </row>
    <row r="441" spans="2:14" s="23" customFormat="1">
      <c r="B441" s="16">
        <f t="shared" si="13"/>
        <v>433</v>
      </c>
      <c r="C441" s="31">
        <v>3164</v>
      </c>
      <c r="D441" s="32" t="s">
        <v>309</v>
      </c>
      <c r="E441" s="16" t="str">
        <f>IFERROR(VLOOKUP(C441,SRA!B:T,8,0),"")</f>
        <v>CLT</v>
      </c>
      <c r="F441" s="22" t="s">
        <v>483</v>
      </c>
      <c r="G441" s="16" t="str">
        <f>IFERROR(VLOOKUP(C441,SRA!B:T,5,0),"")</f>
        <v>TEC.EM QUALIDADE IND</v>
      </c>
      <c r="H441" s="12">
        <f>IFERROR(VLOOKUP(C441,SRA!B:T,18,0),"")</f>
        <v>1714.22</v>
      </c>
      <c r="I441" s="12">
        <f>IFERROR(VLOOKUP(C441,SRA!B:T,19,0),"")</f>
        <v>0</v>
      </c>
      <c r="J441" s="37">
        <f>IFERROR(VLOOKUP(C441,FEVEREIRO!B:F,3,0),"0,00")</f>
        <v>1714.22</v>
      </c>
      <c r="K441" s="12">
        <f t="shared" si="12"/>
        <v>151.75</v>
      </c>
      <c r="L441" s="37">
        <f>IFERROR(VLOOKUP(C441,FEVEREIRO!B:H,7,0),"0,00")</f>
        <v>1562.47</v>
      </c>
      <c r="M441" s="28" t="str">
        <f>IFERROR(VLOOKUP(C441,FÉRIAS!C:D,2,0),"")</f>
        <v/>
      </c>
      <c r="N441" s="23" t="str">
        <f>IFERROR(VLOOKUP(C441,Plan2!B:C,2,0),"")</f>
        <v/>
      </c>
    </row>
    <row r="442" spans="2:14" s="23" customFormat="1">
      <c r="B442" s="16">
        <f t="shared" si="13"/>
        <v>434</v>
      </c>
      <c r="C442" s="31">
        <v>3165</v>
      </c>
      <c r="D442" s="32" t="s">
        <v>310</v>
      </c>
      <c r="E442" s="16" t="str">
        <f>IFERROR(VLOOKUP(C442,SRA!B:T,8,0),"")</f>
        <v>CLT</v>
      </c>
      <c r="F442" s="22" t="s">
        <v>483</v>
      </c>
      <c r="G442" s="16" t="str">
        <f>IFERROR(VLOOKUP(C442,SRA!B:T,5,0),"")</f>
        <v>TEC.EM QUALIDADE IND</v>
      </c>
      <c r="H442" s="12">
        <f>IFERROR(VLOOKUP(C442,SRA!B:T,18,0),"")</f>
        <v>1714.22</v>
      </c>
      <c r="I442" s="12">
        <f>IFERROR(VLOOKUP(C442,SRA!B:T,19,0),"")</f>
        <v>0</v>
      </c>
      <c r="J442" s="37">
        <f>IFERROR(VLOOKUP(C442,FEVEREIRO!B:F,3,0),"0,00")</f>
        <v>2248.34</v>
      </c>
      <c r="K442" s="12">
        <f t="shared" si="12"/>
        <v>1230.73</v>
      </c>
      <c r="L442" s="37">
        <f>IFERROR(VLOOKUP(C442,FEVEREIRO!B:H,7,0),"0,00")</f>
        <v>1017.61</v>
      </c>
      <c r="M442" s="28" t="str">
        <f>IFERROR(VLOOKUP(C442,FÉRIAS!C:D,2,0),"")</f>
        <v/>
      </c>
      <c r="N442" s="23" t="str">
        <f>IFERROR(VLOOKUP(C442,Plan2!B:C,2,0),"")</f>
        <v/>
      </c>
    </row>
    <row r="443" spans="2:14" s="23" customFormat="1">
      <c r="B443" s="16">
        <f t="shared" si="13"/>
        <v>435</v>
      </c>
      <c r="C443" s="22">
        <v>3167</v>
      </c>
      <c r="D443" s="32" t="s">
        <v>311</v>
      </c>
      <c r="E443" s="16" t="str">
        <f>IFERROR(VLOOKUP(C443,SRA!B:T,8,0),"")</f>
        <v>CLT</v>
      </c>
      <c r="F443" s="22" t="s">
        <v>483</v>
      </c>
      <c r="G443" s="16" t="str">
        <f>IFERROR(VLOOKUP(C443,SRA!B:T,5,0),"")</f>
        <v>FARMACEUTICO IND</v>
      </c>
      <c r="H443" s="12">
        <f>IFERROR(VLOOKUP(C443,SRA!B:T,18,0),"")</f>
        <v>5191.91</v>
      </c>
      <c r="I443" s="12">
        <f>IFERROR(VLOOKUP(C443,SRA!B:T,19,0),"")</f>
        <v>2312.9499999999998</v>
      </c>
      <c r="J443" s="37">
        <f>IFERROR(VLOOKUP(C443,FEVEREIRO!B:F,3,0),"0,00")</f>
        <v>13130.22</v>
      </c>
      <c r="K443" s="12">
        <f t="shared" si="12"/>
        <v>4690.3599999999988</v>
      </c>
      <c r="L443" s="37">
        <f>IFERROR(VLOOKUP(C443,FEVEREIRO!B:H,7,0),"0,00")</f>
        <v>8439.86</v>
      </c>
      <c r="M443" s="28" t="str">
        <f>IFERROR(VLOOKUP(C443,FÉRIAS!C:D,2,0),"")</f>
        <v/>
      </c>
      <c r="N443" s="23" t="str">
        <f>IFERROR(VLOOKUP(C443,Plan2!B:C,2,0),"")</f>
        <v/>
      </c>
    </row>
    <row r="444" spans="2:14" s="23" customFormat="1">
      <c r="B444" s="16">
        <f t="shared" si="13"/>
        <v>436</v>
      </c>
      <c r="C444" s="31">
        <v>3169</v>
      </c>
      <c r="D444" s="32" t="s">
        <v>312</v>
      </c>
      <c r="E444" s="16" t="str">
        <f>IFERROR(VLOOKUP(C444,SRA!B:T,8,0),"")</f>
        <v>CLT</v>
      </c>
      <c r="F444" s="22" t="s">
        <v>483</v>
      </c>
      <c r="G444" s="16" t="str">
        <f>IFERROR(VLOOKUP(C444,SRA!B:T,5,0),"")</f>
        <v>OP. DE PROD. IND.</v>
      </c>
      <c r="H444" s="12">
        <f>IFERROR(VLOOKUP(C444,SRA!B:T,18,0),"")</f>
        <v>1169.46</v>
      </c>
      <c r="I444" s="12">
        <f>IFERROR(VLOOKUP(C444,SRA!B:T,19,0),"")</f>
        <v>0</v>
      </c>
      <c r="J444" s="37">
        <f>IFERROR(VLOOKUP(C444,FEVEREIRO!B:F,3,0),"0,00")</f>
        <v>2278.75</v>
      </c>
      <c r="K444" s="12">
        <f t="shared" si="12"/>
        <v>453.23</v>
      </c>
      <c r="L444" s="37">
        <f>IFERROR(VLOOKUP(C444,FEVEREIRO!B:H,7,0),"0,00")</f>
        <v>1825.52</v>
      </c>
      <c r="M444" s="28" t="str">
        <f>IFERROR(VLOOKUP(C444,FÉRIAS!C:D,2,0),"")</f>
        <v/>
      </c>
      <c r="N444" s="23" t="str">
        <f>IFERROR(VLOOKUP(C444,Plan2!B:C,2,0),"")</f>
        <v/>
      </c>
    </row>
    <row r="445" spans="2:14" s="23" customFormat="1">
      <c r="B445" s="16">
        <f t="shared" si="13"/>
        <v>437</v>
      </c>
      <c r="C445" s="31">
        <v>3171</v>
      </c>
      <c r="D445" s="32" t="s">
        <v>313</v>
      </c>
      <c r="E445" s="16" t="str">
        <f>IFERROR(VLOOKUP(C445,SRA!B:T,8,0),"")</f>
        <v>CLT</v>
      </c>
      <c r="F445" s="22" t="s">
        <v>483</v>
      </c>
      <c r="G445" s="16" t="str">
        <f>IFERROR(VLOOKUP(C445,SRA!B:T,5,0),"")</f>
        <v>TEC.EM QUALIDADE IND</v>
      </c>
      <c r="H445" s="12">
        <f>IFERROR(VLOOKUP(C445,SRA!B:T,18,0),"")</f>
        <v>1714.22</v>
      </c>
      <c r="I445" s="12">
        <f>IFERROR(VLOOKUP(C445,SRA!B:T,19,0),"")</f>
        <v>0</v>
      </c>
      <c r="J445" s="37">
        <f>IFERROR(VLOOKUP(C445,FEVEREIRO!B:F,3,0),"0,00")</f>
        <v>2678.73</v>
      </c>
      <c r="K445" s="12">
        <f t="shared" si="12"/>
        <v>974.25</v>
      </c>
      <c r="L445" s="37">
        <f>IFERROR(VLOOKUP(C445,FEVEREIRO!B:H,7,0),"0,00")</f>
        <v>1704.48</v>
      </c>
      <c r="M445" s="28" t="str">
        <f>IFERROR(VLOOKUP(C445,FÉRIAS!C:D,2,0),"")</f>
        <v/>
      </c>
      <c r="N445" s="23" t="str">
        <f>IFERROR(VLOOKUP(C445,Plan2!B:C,2,0),"")</f>
        <v/>
      </c>
    </row>
    <row r="446" spans="2:14" s="23" customFormat="1">
      <c r="B446" s="16">
        <f t="shared" si="13"/>
        <v>438</v>
      </c>
      <c r="C446" s="31">
        <v>3172</v>
      </c>
      <c r="D446" s="32" t="s">
        <v>314</v>
      </c>
      <c r="E446" s="16" t="str">
        <f>IFERROR(VLOOKUP(C446,SRA!B:T,8,0),"")</f>
        <v>CLT</v>
      </c>
      <c r="F446" s="22" t="s">
        <v>483</v>
      </c>
      <c r="G446" s="16" t="str">
        <f>IFERROR(VLOOKUP(C446,SRA!B:T,5,0),"")</f>
        <v>OP. DE PROD. IND.</v>
      </c>
      <c r="H446" s="12">
        <f>IFERROR(VLOOKUP(C446,SRA!B:T,18,0),"")</f>
        <v>1169.46</v>
      </c>
      <c r="I446" s="12">
        <f>IFERROR(VLOOKUP(C446,SRA!B:T,19,0),"")</f>
        <v>0</v>
      </c>
      <c r="J446" s="37">
        <f>IFERROR(VLOOKUP(C446,FEVEREIRO!B:F,3,0),"0,00")</f>
        <v>1302</v>
      </c>
      <c r="K446" s="12">
        <f t="shared" si="12"/>
        <v>289.52</v>
      </c>
      <c r="L446" s="37">
        <f>IFERROR(VLOOKUP(C446,FEVEREIRO!B:H,7,0),"0,00")</f>
        <v>1012.48</v>
      </c>
      <c r="M446" s="28" t="str">
        <f>IFERROR(VLOOKUP(C446,FÉRIAS!C:D,2,0),"")</f>
        <v/>
      </c>
      <c r="N446" s="23" t="str">
        <f>IFERROR(VLOOKUP(C446,Plan2!B:C,2,0),"")</f>
        <v/>
      </c>
    </row>
    <row r="447" spans="2:14" s="23" customFormat="1">
      <c r="B447" s="16">
        <f t="shared" si="13"/>
        <v>439</v>
      </c>
      <c r="C447" s="31">
        <v>3175</v>
      </c>
      <c r="D447" s="32" t="s">
        <v>315</v>
      </c>
      <c r="E447" s="16" t="str">
        <f>IFERROR(VLOOKUP(C447,SRA!B:T,8,0),"")</f>
        <v>CLT</v>
      </c>
      <c r="F447" s="22" t="s">
        <v>483</v>
      </c>
      <c r="G447" s="16" t="str">
        <f>IFERROR(VLOOKUP(C447,SRA!B:T,5,0),"")</f>
        <v>FARMACEUTICO IND</v>
      </c>
      <c r="H447" s="12">
        <f>IFERROR(VLOOKUP(C447,SRA!B:T,18,0),"")</f>
        <v>5191.91</v>
      </c>
      <c r="I447" s="12">
        <f>IFERROR(VLOOKUP(C447,SRA!B:T,19,0),"")</f>
        <v>2312.9499999999998</v>
      </c>
      <c r="J447" s="37">
        <f>IFERROR(VLOOKUP(C447,FEVEREIRO!B:F,3,0),"0,00")</f>
        <v>8196.15</v>
      </c>
      <c r="K447" s="12">
        <f t="shared" si="12"/>
        <v>3576.66</v>
      </c>
      <c r="L447" s="37">
        <f>IFERROR(VLOOKUP(C447,FEVEREIRO!B:H,7,0),"0,00")</f>
        <v>4619.49</v>
      </c>
      <c r="M447" s="28" t="str">
        <f>IFERROR(VLOOKUP(C447,FÉRIAS!C:D,2,0),"")</f>
        <v/>
      </c>
      <c r="N447" s="23" t="str">
        <f>IFERROR(VLOOKUP(C447,Plan2!B:C,2,0),"")</f>
        <v/>
      </c>
    </row>
    <row r="448" spans="2:14" s="23" customFormat="1">
      <c r="B448" s="16">
        <f t="shared" si="13"/>
        <v>440</v>
      </c>
      <c r="C448" s="31">
        <v>3177</v>
      </c>
      <c r="D448" s="32" t="s">
        <v>316</v>
      </c>
      <c r="E448" s="16" t="str">
        <f>IFERROR(VLOOKUP(C448,SRA!B:T,8,0),"")</f>
        <v>CLT</v>
      </c>
      <c r="F448" s="22" t="s">
        <v>483</v>
      </c>
      <c r="G448" s="16" t="str">
        <f>IFERROR(VLOOKUP(C448,SRA!B:T,5,0),"")</f>
        <v>ANALISTA QUALI IND</v>
      </c>
      <c r="H448" s="12">
        <f>IFERROR(VLOOKUP(C448,SRA!B:T,18,0),"")</f>
        <v>5191.91</v>
      </c>
      <c r="I448" s="12">
        <f>IFERROR(VLOOKUP(C448,SRA!B:T,19,0),"")</f>
        <v>2312.9499999999998</v>
      </c>
      <c r="J448" s="37">
        <f>IFERROR(VLOOKUP(C448,FEVEREIRO!B:F,3,0),"0,00")</f>
        <v>7807.42</v>
      </c>
      <c r="K448" s="12">
        <f t="shared" si="12"/>
        <v>2233.7299999999996</v>
      </c>
      <c r="L448" s="37">
        <f>IFERROR(VLOOKUP(C448,FEVEREIRO!B:H,7,0),"0,00")</f>
        <v>5573.6900000000005</v>
      </c>
      <c r="M448" s="28" t="str">
        <f>IFERROR(VLOOKUP(C448,FÉRIAS!C:D,2,0),"")</f>
        <v/>
      </c>
      <c r="N448" s="23" t="str">
        <f>IFERROR(VLOOKUP(C448,Plan2!B:C,2,0),"")</f>
        <v/>
      </c>
    </row>
    <row r="449" spans="2:14" s="23" customFormat="1">
      <c r="B449" s="16">
        <f t="shared" si="13"/>
        <v>441</v>
      </c>
      <c r="C449" s="31">
        <v>3178</v>
      </c>
      <c r="D449" s="32" t="s">
        <v>317</v>
      </c>
      <c r="E449" s="16" t="str">
        <f>IFERROR(VLOOKUP(C449,SRA!B:T,8,0),"")</f>
        <v>CLT</v>
      </c>
      <c r="F449" s="22" t="s">
        <v>483</v>
      </c>
      <c r="G449" s="16" t="str">
        <f>IFERROR(VLOOKUP(C449,SRA!B:T,5,0),"")</f>
        <v>ANALISTA QUALI IND</v>
      </c>
      <c r="H449" s="12">
        <f>IFERROR(VLOOKUP(C449,SRA!B:T,18,0),"")</f>
        <v>5191.91</v>
      </c>
      <c r="I449" s="12">
        <f>IFERROR(VLOOKUP(C449,SRA!B:T,19,0),"")</f>
        <v>2312.9499999999998</v>
      </c>
      <c r="J449" s="37">
        <f>IFERROR(VLOOKUP(C449,FEVEREIRO!B:F,3,0),"0,00")</f>
        <v>7504.86</v>
      </c>
      <c r="K449" s="12">
        <f t="shared" si="12"/>
        <v>2065.9299999999994</v>
      </c>
      <c r="L449" s="37">
        <f>IFERROR(VLOOKUP(C449,FEVEREIRO!B:H,7,0),"0,00")</f>
        <v>5438.93</v>
      </c>
      <c r="M449" s="28" t="str">
        <f>IFERROR(VLOOKUP(C449,FÉRIAS!C:D,2,0),"")</f>
        <v/>
      </c>
      <c r="N449" s="23" t="str">
        <f>IFERROR(VLOOKUP(C449,Plan2!B:C,2,0),"")</f>
        <v/>
      </c>
    </row>
    <row r="450" spans="2:14" s="23" customFormat="1">
      <c r="B450" s="16">
        <f t="shared" si="13"/>
        <v>442</v>
      </c>
      <c r="C450" s="31">
        <v>3180</v>
      </c>
      <c r="D450" s="32" t="s">
        <v>318</v>
      </c>
      <c r="E450" s="16" t="str">
        <f>IFERROR(VLOOKUP(C450,SRA!B:T,8,0),"")</f>
        <v>CLT</v>
      </c>
      <c r="F450" s="22" t="s">
        <v>483</v>
      </c>
      <c r="G450" s="16" t="str">
        <f>IFERROR(VLOOKUP(C450,SRA!B:T,5,0),"")</f>
        <v>ANALISTA QUALI IND</v>
      </c>
      <c r="H450" s="12">
        <f>IFERROR(VLOOKUP(C450,SRA!B:T,18,0),"")</f>
        <v>5191.91</v>
      </c>
      <c r="I450" s="12">
        <f>IFERROR(VLOOKUP(C450,SRA!B:T,19,0),"")</f>
        <v>2312.9499999999998</v>
      </c>
      <c r="J450" s="37">
        <f>IFERROR(VLOOKUP(C450,FEVEREIRO!B:F,3,0),"0,00")</f>
        <v>7531.58</v>
      </c>
      <c r="K450" s="12">
        <f t="shared" si="12"/>
        <v>2234.3599999999997</v>
      </c>
      <c r="L450" s="37">
        <f>IFERROR(VLOOKUP(C450,FEVEREIRO!B:H,7,0),"0,00")</f>
        <v>5297.22</v>
      </c>
      <c r="M450" s="28" t="str">
        <f>IFERROR(VLOOKUP(C450,FÉRIAS!C:D,2,0),"")</f>
        <v/>
      </c>
      <c r="N450" s="23" t="str">
        <f>IFERROR(VLOOKUP(C450,Plan2!B:C,2,0),"")</f>
        <v/>
      </c>
    </row>
    <row r="451" spans="2:14" s="23" customFormat="1">
      <c r="B451" s="16">
        <f t="shared" si="13"/>
        <v>443</v>
      </c>
      <c r="C451" s="31">
        <v>3182</v>
      </c>
      <c r="D451" s="32" t="s">
        <v>319</v>
      </c>
      <c r="E451" s="16" t="str">
        <f>IFERROR(VLOOKUP(C451,SRA!B:T,8,0),"")</f>
        <v>CLT</v>
      </c>
      <c r="F451" s="22" t="s">
        <v>483</v>
      </c>
      <c r="G451" s="16" t="str">
        <f>IFERROR(VLOOKUP(C451,SRA!B:T,5,0),"")</f>
        <v>TEC.EM QUALIDADE IND</v>
      </c>
      <c r="H451" s="12">
        <f>IFERROR(VLOOKUP(C451,SRA!B:T,18,0),"")</f>
        <v>1714.22</v>
      </c>
      <c r="I451" s="12">
        <f>IFERROR(VLOOKUP(C451,SRA!B:T,19,0),"")</f>
        <v>0</v>
      </c>
      <c r="J451" s="37">
        <f>IFERROR(VLOOKUP(C451,FEVEREIRO!B:F,3,0),"0,00")</f>
        <v>2019.88</v>
      </c>
      <c r="K451" s="12">
        <f t="shared" ref="K451:K481" si="14">J451-L451</f>
        <v>1060.22</v>
      </c>
      <c r="L451" s="37">
        <f>IFERROR(VLOOKUP(C451,FEVEREIRO!B:H,7,0),"0,00")</f>
        <v>959.66000000000008</v>
      </c>
      <c r="M451" s="28" t="str">
        <f>IFERROR(VLOOKUP(C451,FÉRIAS!C:D,2,0),"")</f>
        <v/>
      </c>
      <c r="N451" s="23" t="str">
        <f>IFERROR(VLOOKUP(C451,Plan2!B:C,2,0),"")</f>
        <v/>
      </c>
    </row>
    <row r="452" spans="2:14" s="23" customFormat="1">
      <c r="B452" s="16">
        <f t="shared" si="13"/>
        <v>444</v>
      </c>
      <c r="C452" s="31">
        <v>3183</v>
      </c>
      <c r="D452" s="32" t="s">
        <v>320</v>
      </c>
      <c r="E452" s="16" t="str">
        <f>IFERROR(VLOOKUP(C452,SRA!B:T,8,0),"")</f>
        <v>CLT</v>
      </c>
      <c r="F452" s="22" t="s">
        <v>483</v>
      </c>
      <c r="G452" s="16" t="str">
        <f>IFERROR(VLOOKUP(C452,SRA!B:T,5,0),"")</f>
        <v>TEC. EM ENF. DO TRAB</v>
      </c>
      <c r="H452" s="12">
        <f>IFERROR(VLOOKUP(C452,SRA!B:T,18,0),"")</f>
        <v>1714.22</v>
      </c>
      <c r="I452" s="12">
        <f>IFERROR(VLOOKUP(C452,SRA!B:T,19,0),"")</f>
        <v>0</v>
      </c>
      <c r="J452" s="37">
        <f>IFERROR(VLOOKUP(C452,FEVEREIRO!B:F,3,0),"0,00")</f>
        <v>2871.68</v>
      </c>
      <c r="K452" s="12">
        <f t="shared" si="14"/>
        <v>632.36999999999989</v>
      </c>
      <c r="L452" s="37">
        <f>IFERROR(VLOOKUP(C452,FEVEREIRO!B:H,7,0),"0,00")</f>
        <v>2239.31</v>
      </c>
      <c r="M452" s="28" t="str">
        <f>IFERROR(VLOOKUP(C452,FÉRIAS!C:D,2,0),"")</f>
        <v/>
      </c>
      <c r="N452" s="23" t="str">
        <f>IFERROR(VLOOKUP(C452,Plan2!B:C,2,0),"")</f>
        <v/>
      </c>
    </row>
    <row r="453" spans="2:14" s="23" customFormat="1">
      <c r="B453" s="16">
        <f t="shared" si="13"/>
        <v>445</v>
      </c>
      <c r="C453" s="31">
        <v>3194</v>
      </c>
      <c r="D453" s="32" t="s">
        <v>321</v>
      </c>
      <c r="E453" s="16" t="str">
        <f>IFERROR(VLOOKUP(C453,SRA!B:T,8,0),"")</f>
        <v>CLT</v>
      </c>
      <c r="F453" s="22" t="s">
        <v>483</v>
      </c>
      <c r="G453" s="16" t="str">
        <f>IFERROR(VLOOKUP(C453,SRA!B:T,5,0),"")</f>
        <v>ANA GESTAO AMBIENTAL</v>
      </c>
      <c r="H453" s="12">
        <f>IFERROR(VLOOKUP(C453,SRA!B:T,18,0),"")</f>
        <v>2982.55</v>
      </c>
      <c r="I453" s="12">
        <f>IFERROR(VLOOKUP(C453,SRA!B:T,19,0),"")</f>
        <v>6657.79</v>
      </c>
      <c r="J453" s="37">
        <f>IFERROR(VLOOKUP(C453,FEVEREIRO!B:F,3,0),"0,00")</f>
        <v>9941.7199999999993</v>
      </c>
      <c r="K453" s="12">
        <f t="shared" si="14"/>
        <v>4311.99</v>
      </c>
      <c r="L453" s="37">
        <f>IFERROR(VLOOKUP(C453,FEVEREIRO!B:H,7,0),"0,00")</f>
        <v>5629.73</v>
      </c>
      <c r="M453" s="28" t="str">
        <f>IFERROR(VLOOKUP(C453,FÉRIAS!C:D,2,0),"")</f>
        <v/>
      </c>
      <c r="N453" s="23" t="str">
        <f>IFERROR(VLOOKUP(C453,Plan2!B:C,2,0),"")</f>
        <v/>
      </c>
    </row>
    <row r="454" spans="2:14" s="23" customFormat="1">
      <c r="B454" s="16">
        <f t="shared" si="13"/>
        <v>446</v>
      </c>
      <c r="C454" s="31">
        <v>3228</v>
      </c>
      <c r="D454" s="32" t="s">
        <v>437</v>
      </c>
      <c r="E454" s="16" t="str">
        <f>IFERROR(VLOOKUP(C454,SRA!B:T,8,0),"")</f>
        <v>CLT</v>
      </c>
      <c r="F454" s="22" t="s">
        <v>483</v>
      </c>
      <c r="G454" s="16" t="str">
        <f>IFERROR(VLOOKUP(C454,SRA!B:T,5,0),"")</f>
        <v>TEC. EM ADM. E VEN.</v>
      </c>
      <c r="H454" s="12">
        <f>IFERROR(VLOOKUP(C454,SRA!B:T,18,0),"")</f>
        <v>1714.22</v>
      </c>
      <c r="I454" s="12">
        <f>IFERROR(VLOOKUP(C454,SRA!B:T,19,0),"")</f>
        <v>0</v>
      </c>
      <c r="J454" s="37">
        <f>IFERROR(VLOOKUP(C454,FEVEREIRO!B:F,3,0),"0,00")</f>
        <v>1714.22</v>
      </c>
      <c r="K454" s="12">
        <f t="shared" si="14"/>
        <v>338.68999999999983</v>
      </c>
      <c r="L454" s="37">
        <f>IFERROR(VLOOKUP(C454,FEVEREIRO!B:H,7,0),"0,00")</f>
        <v>1375.5300000000002</v>
      </c>
      <c r="M454" s="28" t="str">
        <f>IFERROR(VLOOKUP(C454,FÉRIAS!C:D,2,0),"")</f>
        <v/>
      </c>
      <c r="N454" s="23" t="str">
        <f>IFERROR(VLOOKUP(C454,Plan2!B:C,2,0),"")</f>
        <v/>
      </c>
    </row>
    <row r="455" spans="2:14" s="23" customFormat="1">
      <c r="B455" s="16">
        <f t="shared" si="13"/>
        <v>447</v>
      </c>
      <c r="C455" s="31">
        <v>3229</v>
      </c>
      <c r="D455" s="32" t="s">
        <v>326</v>
      </c>
      <c r="E455" s="16" t="str">
        <f>IFERROR(VLOOKUP(C455,SRA!B:T,8,0),"")</f>
        <v>CLT</v>
      </c>
      <c r="F455" s="22" t="s">
        <v>483</v>
      </c>
      <c r="G455" s="16" t="str">
        <f>IFERROR(VLOOKUP(C455,SRA!B:T,5,0),"")</f>
        <v>TEC EM UTI CALDEIRA</v>
      </c>
      <c r="H455" s="12">
        <f>IFERROR(VLOOKUP(C455,SRA!B:T,18,0),"")</f>
        <v>1714.22</v>
      </c>
      <c r="I455" s="12">
        <f>IFERROR(VLOOKUP(C455,SRA!B:T,19,0),"")</f>
        <v>822.38</v>
      </c>
      <c r="J455" s="37">
        <f>IFERROR(VLOOKUP(C455,FEVEREIRO!B:F,3,0),"0,00")</f>
        <v>2896.46</v>
      </c>
      <c r="K455" s="12">
        <f t="shared" si="14"/>
        <v>1490.3</v>
      </c>
      <c r="L455" s="37">
        <f>IFERROR(VLOOKUP(C455,FEVEREIRO!B:H,7,0),"0,00")</f>
        <v>1406.16</v>
      </c>
      <c r="M455" s="28" t="str">
        <f>IFERROR(VLOOKUP(C455,FÉRIAS!C:D,2,0),"")</f>
        <v/>
      </c>
      <c r="N455" s="23" t="str">
        <f>IFERROR(VLOOKUP(C455,Plan2!B:C,2,0),"")</f>
        <v/>
      </c>
    </row>
    <row r="456" spans="2:14" s="23" customFormat="1">
      <c r="B456" s="16">
        <f t="shared" si="13"/>
        <v>448</v>
      </c>
      <c r="C456" s="31">
        <v>3232</v>
      </c>
      <c r="D456" s="32" t="s">
        <v>327</v>
      </c>
      <c r="E456" s="16" t="str">
        <f>IFERROR(VLOOKUP(C456,SRA!B:T,8,0),"")</f>
        <v>CLT</v>
      </c>
      <c r="F456" s="22" t="s">
        <v>483</v>
      </c>
      <c r="G456" s="16" t="str">
        <f>IFERROR(VLOOKUP(C456,SRA!B:T,5,0),"")</f>
        <v>TEC EM UTI CALDEIRA</v>
      </c>
      <c r="H456" s="12">
        <f>IFERROR(VLOOKUP(C456,SRA!B:T,18,0),"")</f>
        <v>1714.22</v>
      </c>
      <c r="I456" s="12">
        <f>IFERROR(VLOOKUP(C456,SRA!B:T,19,0),"")</f>
        <v>0</v>
      </c>
      <c r="J456" s="37">
        <f>IFERROR(VLOOKUP(C456,FEVEREIRO!B:F,3,0),"0,00")</f>
        <v>1774.04</v>
      </c>
      <c r="K456" s="12">
        <f t="shared" si="14"/>
        <v>492.82999999999993</v>
      </c>
      <c r="L456" s="37">
        <f>IFERROR(VLOOKUP(C456,FEVEREIRO!B:H,7,0),"0,00")</f>
        <v>1281.21</v>
      </c>
      <c r="M456" s="28" t="str">
        <f>IFERROR(VLOOKUP(C456,FÉRIAS!C:D,2,0),"")</f>
        <v/>
      </c>
      <c r="N456" s="23" t="str">
        <f>IFERROR(VLOOKUP(C456,Plan2!B:C,2,0),"")</f>
        <v/>
      </c>
    </row>
    <row r="457" spans="2:14" s="23" customFormat="1">
      <c r="B457" s="16">
        <f t="shared" si="13"/>
        <v>449</v>
      </c>
      <c r="C457" s="22">
        <v>3233</v>
      </c>
      <c r="D457" s="32" t="s">
        <v>328</v>
      </c>
      <c r="E457" s="16" t="str">
        <f>IFERROR(VLOOKUP(C457,SRA!B:T,8,0),"")</f>
        <v>CLT</v>
      </c>
      <c r="F457" s="22" t="s">
        <v>483</v>
      </c>
      <c r="G457" s="16" t="str">
        <f>IFERROR(VLOOKUP(C457,SRA!B:T,5,0),"")</f>
        <v>TEC.EM MAN. ELE. IND</v>
      </c>
      <c r="H457" s="12">
        <f>IFERROR(VLOOKUP(C457,SRA!B:T,18,0),"")</f>
        <v>1714.22</v>
      </c>
      <c r="I457" s="12">
        <f>IFERROR(VLOOKUP(C457,SRA!B:T,19,0),"")</f>
        <v>0</v>
      </c>
      <c r="J457" s="37">
        <f>IFERROR(VLOOKUP(C457,FEVEREIRO!B:F,3,0),"0,00")</f>
        <v>2228.48</v>
      </c>
      <c r="K457" s="12">
        <f t="shared" si="14"/>
        <v>839.71</v>
      </c>
      <c r="L457" s="37">
        <f>IFERROR(VLOOKUP(C457,FEVEREIRO!B:H,7,0),"0,00")</f>
        <v>1388.77</v>
      </c>
      <c r="M457" s="28" t="str">
        <f>IFERROR(VLOOKUP(C457,FÉRIAS!C:D,2,0),"")</f>
        <v/>
      </c>
      <c r="N457" s="23" t="str">
        <f>IFERROR(VLOOKUP(C457,Plan2!B:C,2,0),"")</f>
        <v/>
      </c>
    </row>
    <row r="458" spans="2:14" s="23" customFormat="1">
      <c r="B458" s="16">
        <f t="shared" ref="B458:B481" si="15">B457+1</f>
        <v>450</v>
      </c>
      <c r="C458" s="31">
        <v>3234</v>
      </c>
      <c r="D458" s="32" t="s">
        <v>329</v>
      </c>
      <c r="E458" s="16" t="str">
        <f>IFERROR(VLOOKUP(C458,SRA!B:T,8,0),"")</f>
        <v>CLT</v>
      </c>
      <c r="F458" s="22" t="s">
        <v>483</v>
      </c>
      <c r="G458" s="16" t="str">
        <f>IFERROR(VLOOKUP(C458,SRA!B:T,5,0),"")</f>
        <v>ANA MANUT ELET IND</v>
      </c>
      <c r="H458" s="12">
        <f>IFERROR(VLOOKUP(C458,SRA!B:T,18,0),"")</f>
        <v>2982.55</v>
      </c>
      <c r="I458" s="12">
        <f>IFERROR(VLOOKUP(C458,SRA!B:T,19,0),"")</f>
        <v>2312.9499999999998</v>
      </c>
      <c r="J458" s="37">
        <f>IFERROR(VLOOKUP(C458,FEVEREIRO!B:F,3,0),"0,00")</f>
        <v>9348.23</v>
      </c>
      <c r="K458" s="12">
        <f t="shared" si="14"/>
        <v>9116.1899999999987</v>
      </c>
      <c r="L458" s="37">
        <f>IFERROR(VLOOKUP(C458,FEVEREIRO!B:H,7,0),"0,00")</f>
        <v>232.04</v>
      </c>
      <c r="M458" s="28" t="str">
        <f>IFERROR(VLOOKUP(C458,FÉRIAS!C:D,2,0),"")</f>
        <v/>
      </c>
      <c r="N458" s="23" t="str">
        <f>IFERROR(VLOOKUP(C458,Plan2!B:C,2,0),"")</f>
        <v/>
      </c>
    </row>
    <row r="459" spans="2:14" s="23" customFormat="1">
      <c r="B459" s="16">
        <f t="shared" si="15"/>
        <v>451</v>
      </c>
      <c r="C459" s="31">
        <v>3237</v>
      </c>
      <c r="D459" s="32" t="s">
        <v>330</v>
      </c>
      <c r="E459" s="16" t="str">
        <f>IFERROR(VLOOKUP(C459,SRA!B:T,8,0),"")</f>
        <v>CLT</v>
      </c>
      <c r="F459" s="22" t="s">
        <v>483</v>
      </c>
      <c r="G459" s="16" t="str">
        <f>IFERROR(VLOOKUP(C459,SRA!B:T,5,0),"")</f>
        <v>TEC.EM MAN. MEC. IND</v>
      </c>
      <c r="H459" s="12">
        <f>IFERROR(VLOOKUP(C459,SRA!B:T,18,0),"")</f>
        <v>1714.22</v>
      </c>
      <c r="I459" s="12">
        <f>IFERROR(VLOOKUP(C459,SRA!B:T,19,0),"")</f>
        <v>0</v>
      </c>
      <c r="J459" s="37">
        <f>IFERROR(VLOOKUP(C459,FEVEREIRO!B:F,3,0),"0,00")</f>
        <v>1714.36</v>
      </c>
      <c r="K459" s="12">
        <f t="shared" si="14"/>
        <v>319.56999999999994</v>
      </c>
      <c r="L459" s="37">
        <f>IFERROR(VLOOKUP(C459,FEVEREIRO!B:H,7,0),"0,00")</f>
        <v>1394.79</v>
      </c>
      <c r="M459" s="28" t="str">
        <f>IFERROR(VLOOKUP(C459,FÉRIAS!C:D,2,0),"")</f>
        <v/>
      </c>
      <c r="N459" s="23" t="str">
        <f>IFERROR(VLOOKUP(C459,Plan2!B:C,2,0),"")</f>
        <v/>
      </c>
    </row>
    <row r="460" spans="2:14" s="23" customFormat="1">
      <c r="B460" s="16">
        <f t="shared" si="15"/>
        <v>452</v>
      </c>
      <c r="C460" s="31">
        <v>3241</v>
      </c>
      <c r="D460" s="32" t="s">
        <v>331</v>
      </c>
      <c r="E460" s="16" t="str">
        <f>IFERROR(VLOOKUP(C460,SRA!B:T,8,0),"")</f>
        <v>CLT</v>
      </c>
      <c r="F460" s="22" t="s">
        <v>483</v>
      </c>
      <c r="G460" s="16" t="str">
        <f>IFERROR(VLOOKUP(C460,SRA!B:T,5,0),"")</f>
        <v>TEC EM UTI CALDEIRA</v>
      </c>
      <c r="H460" s="12">
        <f>IFERROR(VLOOKUP(C460,SRA!B:T,18,0),"")</f>
        <v>1714.22</v>
      </c>
      <c r="I460" s="12">
        <f>IFERROR(VLOOKUP(C460,SRA!B:T,19,0),"")</f>
        <v>0</v>
      </c>
      <c r="J460" s="37">
        <f>IFERROR(VLOOKUP(C460,FEVEREIRO!B:F,3,0),"0,00")</f>
        <v>1714.22</v>
      </c>
      <c r="K460" s="12">
        <f t="shared" si="14"/>
        <v>676.54</v>
      </c>
      <c r="L460" s="37">
        <f>IFERROR(VLOOKUP(C460,FEVEREIRO!B:H,7,0),"0,00")</f>
        <v>1037.68</v>
      </c>
      <c r="M460" s="28" t="str">
        <f>IFERROR(VLOOKUP(C460,FÉRIAS!C:D,2,0),"")</f>
        <v/>
      </c>
      <c r="N460" s="23" t="str">
        <f>IFERROR(VLOOKUP(C460,Plan2!B:C,2,0),"")</f>
        <v/>
      </c>
    </row>
    <row r="461" spans="2:14" s="23" customFormat="1">
      <c r="B461" s="16">
        <f t="shared" si="15"/>
        <v>453</v>
      </c>
      <c r="C461" s="31">
        <v>3242</v>
      </c>
      <c r="D461" s="32" t="s">
        <v>332</v>
      </c>
      <c r="E461" s="16" t="str">
        <f>IFERROR(VLOOKUP(C461,SRA!B:T,8,0),"")</f>
        <v>CLT</v>
      </c>
      <c r="F461" s="22" t="s">
        <v>483</v>
      </c>
      <c r="G461" s="16" t="str">
        <f>IFERROR(VLOOKUP(C461,SRA!B:T,5,0),"")</f>
        <v>TEC EM UTI CALDEIRA</v>
      </c>
      <c r="H461" s="12">
        <f>IFERROR(VLOOKUP(C461,SRA!B:T,18,0),"")</f>
        <v>1714.22</v>
      </c>
      <c r="I461" s="12">
        <f>IFERROR(VLOOKUP(C461,SRA!B:T,19,0),"")</f>
        <v>822.38</v>
      </c>
      <c r="J461" s="37">
        <f>IFERROR(VLOOKUP(C461,FEVEREIRO!B:F,3,0),"0,00")</f>
        <v>4249.42</v>
      </c>
      <c r="K461" s="12">
        <f t="shared" si="14"/>
        <v>1077.3000000000002</v>
      </c>
      <c r="L461" s="37">
        <f>IFERROR(VLOOKUP(C461,FEVEREIRO!B:H,7,0),"0,00")</f>
        <v>3172.12</v>
      </c>
      <c r="M461" s="28" t="str">
        <f>IFERROR(VLOOKUP(C461,FÉRIAS!C:D,2,0),"")</f>
        <v/>
      </c>
      <c r="N461" s="23" t="str">
        <f>IFERROR(VLOOKUP(C461,Plan2!B:C,2,0),"")</f>
        <v/>
      </c>
    </row>
    <row r="462" spans="2:14" s="23" customFormat="1">
      <c r="B462" s="16">
        <f t="shared" si="15"/>
        <v>454</v>
      </c>
      <c r="C462" s="31">
        <v>3281</v>
      </c>
      <c r="D462" s="32" t="s">
        <v>339</v>
      </c>
      <c r="E462" s="16" t="str">
        <f>IFERROR(VLOOKUP(C462,SRA!B:T,8,0),"")</f>
        <v>CLT</v>
      </c>
      <c r="F462" s="22" t="s">
        <v>483</v>
      </c>
      <c r="G462" s="16" t="str">
        <f>IFERROR(VLOOKUP(C462,SRA!B:T,5,0),"")</f>
        <v>TEC.EM MAN. ELE. IND</v>
      </c>
      <c r="H462" s="12">
        <f>IFERROR(VLOOKUP(C462,SRA!B:T,18,0),"")</f>
        <v>1714.22</v>
      </c>
      <c r="I462" s="12">
        <f>IFERROR(VLOOKUP(C462,SRA!B:T,19,0),"")</f>
        <v>0</v>
      </c>
      <c r="J462" s="37">
        <f>IFERROR(VLOOKUP(C462,FEVEREIRO!B:F,3,0),"0,00")</f>
        <v>3430.48</v>
      </c>
      <c r="K462" s="12">
        <f t="shared" si="14"/>
        <v>706.36000000000013</v>
      </c>
      <c r="L462" s="37">
        <f>IFERROR(VLOOKUP(C462,FEVEREIRO!B:H,7,0),"0,00")</f>
        <v>2724.12</v>
      </c>
      <c r="M462" s="28" t="str">
        <f>IFERROR(VLOOKUP(C462,FÉRIAS!C:D,2,0),"")</f>
        <v/>
      </c>
      <c r="N462" s="23" t="str">
        <f>IFERROR(VLOOKUP(C462,Plan2!B:C,2,0),"")</f>
        <v/>
      </c>
    </row>
    <row r="463" spans="2:14" s="23" customFormat="1">
      <c r="B463" s="16">
        <f t="shared" si="15"/>
        <v>455</v>
      </c>
      <c r="C463" s="31">
        <v>3317</v>
      </c>
      <c r="D463" s="32" t="s">
        <v>345</v>
      </c>
      <c r="E463" s="16" t="str">
        <f>IFERROR(VLOOKUP(C463,SRA!B:T,8,0),"")</f>
        <v>CLT</v>
      </c>
      <c r="F463" s="22" t="s">
        <v>483</v>
      </c>
      <c r="G463" s="16" t="str">
        <f>IFERROR(VLOOKUP(C463,SRA!B:T,5,0),"")</f>
        <v>TEC. CONTABIL</v>
      </c>
      <c r="H463" s="12">
        <f>IFERROR(VLOOKUP(C463,SRA!B:T,18,0),"")</f>
        <v>1714.24</v>
      </c>
      <c r="I463" s="12">
        <f>IFERROR(VLOOKUP(C463,SRA!B:T,19,0),"")</f>
        <v>0</v>
      </c>
      <c r="J463" s="37">
        <f>IFERROR(VLOOKUP(C463,FEVEREIRO!B:F,3,0),"0,00")</f>
        <v>1714.24</v>
      </c>
      <c r="K463" s="12">
        <f t="shared" si="14"/>
        <v>534.41000000000008</v>
      </c>
      <c r="L463" s="37">
        <f>IFERROR(VLOOKUP(C463,FEVEREIRO!B:H,7,0),"0,00")</f>
        <v>1179.83</v>
      </c>
      <c r="M463" s="28" t="str">
        <f>IFERROR(VLOOKUP(C463,FÉRIAS!C:D,2,0),"")</f>
        <v/>
      </c>
      <c r="N463" s="23" t="str">
        <f>IFERROR(VLOOKUP(C463,Plan2!B:C,2,0),"")</f>
        <v/>
      </c>
    </row>
    <row r="464" spans="2:14" s="23" customFormat="1">
      <c r="B464" s="16">
        <f t="shared" si="15"/>
        <v>456</v>
      </c>
      <c r="C464" s="31">
        <v>3322</v>
      </c>
      <c r="D464" s="32" t="s">
        <v>347</v>
      </c>
      <c r="E464" s="16" t="str">
        <f>IFERROR(VLOOKUP(C464,SRA!B:T,8,0),"")</f>
        <v>CLT</v>
      </c>
      <c r="F464" s="22" t="s">
        <v>483</v>
      </c>
      <c r="G464" s="16" t="str">
        <f>IFERROR(VLOOKUP(C464,SRA!B:T,5,0),"")</f>
        <v>TEC EM SEG DO TRAB.</v>
      </c>
      <c r="H464" s="12">
        <f>IFERROR(VLOOKUP(C464,SRA!B:T,18,0),"")</f>
        <v>1714.24</v>
      </c>
      <c r="I464" s="12">
        <f>IFERROR(VLOOKUP(C464,SRA!B:T,19,0),"")</f>
        <v>0</v>
      </c>
      <c r="J464" s="37">
        <f>IFERROR(VLOOKUP(C464,FEVEREIRO!B:F,3,0),"0,00")</f>
        <v>1714.24</v>
      </c>
      <c r="K464" s="12">
        <f t="shared" si="14"/>
        <v>532.6400000000001</v>
      </c>
      <c r="L464" s="37">
        <f>IFERROR(VLOOKUP(C464,FEVEREIRO!B:H,7,0),"0,00")</f>
        <v>1181.5999999999999</v>
      </c>
      <c r="M464" s="28" t="str">
        <f>IFERROR(VLOOKUP(C464,FÉRIAS!C:D,2,0),"")</f>
        <v/>
      </c>
      <c r="N464" s="23" t="str">
        <f>IFERROR(VLOOKUP(C464,Plan2!B:C,2,0),"")</f>
        <v/>
      </c>
    </row>
    <row r="465" spans="2:14" s="23" customFormat="1">
      <c r="B465" s="16">
        <f t="shared" si="15"/>
        <v>457</v>
      </c>
      <c r="C465" s="31">
        <v>3333</v>
      </c>
      <c r="D465" s="32" t="s">
        <v>352</v>
      </c>
      <c r="E465" s="16" t="str">
        <f>IFERROR(VLOOKUP(C465,SRA!B:T,8,0),"")</f>
        <v>CLT</v>
      </c>
      <c r="F465" s="22" t="s">
        <v>483</v>
      </c>
      <c r="G465" s="16" t="str">
        <f>IFERROR(VLOOKUP(C465,SRA!B:T,5,0),"")</f>
        <v>OP. DE PROD. IND.</v>
      </c>
      <c r="H465" s="12">
        <f>IFERROR(VLOOKUP(C465,SRA!B:T,18,0),"")</f>
        <v>1284.57</v>
      </c>
      <c r="I465" s="12">
        <f>IFERROR(VLOOKUP(C465,SRA!B:T,19,0),"")</f>
        <v>0</v>
      </c>
      <c r="J465" s="37">
        <f>IFERROR(VLOOKUP(C465,FEVEREIRO!B:F,3,0),"0,00")</f>
        <v>2028.73</v>
      </c>
      <c r="K465" s="12">
        <f t="shared" si="14"/>
        <v>486.52</v>
      </c>
      <c r="L465" s="37">
        <f>IFERROR(VLOOKUP(C465,FEVEREIRO!B:H,7,0),"0,00")</f>
        <v>1542.21</v>
      </c>
      <c r="M465" s="28" t="str">
        <f>IFERROR(VLOOKUP(C465,FÉRIAS!C:D,2,0),"")</f>
        <v/>
      </c>
      <c r="N465" s="23" t="str">
        <f>IFERROR(VLOOKUP(C465,Plan2!B:C,2,0),"")</f>
        <v/>
      </c>
    </row>
    <row r="466" spans="2:14" s="23" customFormat="1">
      <c r="B466" s="16">
        <f t="shared" si="15"/>
        <v>458</v>
      </c>
      <c r="C466" s="31">
        <v>3336</v>
      </c>
      <c r="D466" s="32" t="s">
        <v>353</v>
      </c>
      <c r="E466" s="16" t="str">
        <f>IFERROR(VLOOKUP(C466,SRA!B:T,8,0),"")</f>
        <v>CLT</v>
      </c>
      <c r="F466" s="22" t="s">
        <v>483</v>
      </c>
      <c r="G466" s="16" t="str">
        <f>IFERROR(VLOOKUP(C466,SRA!B:T,5,0),"")</f>
        <v>OP. DE PROD. IND.</v>
      </c>
      <c r="H466" s="12">
        <f>IFERROR(VLOOKUP(C466,SRA!B:T,18,0),"")</f>
        <v>1284.57</v>
      </c>
      <c r="I466" s="12">
        <f>IFERROR(VLOOKUP(C466,SRA!B:T,19,0),"")</f>
        <v>0</v>
      </c>
      <c r="J466" s="37">
        <f>IFERROR(VLOOKUP(C466,FEVEREIRO!B:F,3,0),"0,00")</f>
        <v>1663.2</v>
      </c>
      <c r="K466" s="12">
        <f t="shared" si="14"/>
        <v>892.98</v>
      </c>
      <c r="L466" s="37">
        <f>IFERROR(VLOOKUP(C466,FEVEREIRO!B:H,7,0),"0,00")</f>
        <v>770.22</v>
      </c>
      <c r="M466" s="28" t="str">
        <f>IFERROR(VLOOKUP(C466,FÉRIAS!C:D,2,0),"")</f>
        <v/>
      </c>
      <c r="N466" s="23" t="str">
        <f>IFERROR(VLOOKUP(C466,Plan2!B:C,2,0),"")</f>
        <v/>
      </c>
    </row>
    <row r="467" spans="2:14" s="23" customFormat="1">
      <c r="B467" s="16">
        <f t="shared" si="15"/>
        <v>459</v>
      </c>
      <c r="C467" s="31">
        <v>3339</v>
      </c>
      <c r="D467" s="32" t="s">
        <v>355</v>
      </c>
      <c r="E467" s="16" t="str">
        <f>IFERROR(VLOOKUP(C467,SRA!B:T,8,0),"")</f>
        <v>CLT</v>
      </c>
      <c r="F467" s="22" t="s">
        <v>483</v>
      </c>
      <c r="G467" s="16" t="str">
        <f>IFERROR(VLOOKUP(C467,SRA!B:T,5,0),"")</f>
        <v>ANALISTA COMERC. L</v>
      </c>
      <c r="H467" s="12">
        <f>IFERROR(VLOOKUP(C467,SRA!B:T,18,0),"")</f>
        <v>2982.55</v>
      </c>
      <c r="I467" s="12">
        <f>IFERROR(VLOOKUP(C467,SRA!B:T,19,0),"")</f>
        <v>822.38</v>
      </c>
      <c r="J467" s="37">
        <f>IFERROR(VLOOKUP(C467,FEVEREIRO!B:F,3,0),"0,00")</f>
        <v>3804.93</v>
      </c>
      <c r="K467" s="12">
        <f t="shared" si="14"/>
        <v>2505</v>
      </c>
      <c r="L467" s="37">
        <f>IFERROR(VLOOKUP(C467,FEVEREIRO!B:H,7,0),"0,00")</f>
        <v>1299.93</v>
      </c>
      <c r="M467" s="28" t="str">
        <f>IFERROR(VLOOKUP(C467,FÉRIAS!C:D,2,0),"")</f>
        <v/>
      </c>
      <c r="N467" s="23" t="str">
        <f>IFERROR(VLOOKUP(C467,Plan2!B:C,2,0),"")</f>
        <v/>
      </c>
    </row>
    <row r="468" spans="2:14" s="23" customFormat="1">
      <c r="B468" s="16">
        <f t="shared" si="15"/>
        <v>460</v>
      </c>
      <c r="C468" s="31">
        <v>3344</v>
      </c>
      <c r="D468" s="32" t="s">
        <v>359</v>
      </c>
      <c r="E468" s="16" t="str">
        <f>IFERROR(VLOOKUP(C468,SRA!B:T,8,0),"")</f>
        <v>CLT</v>
      </c>
      <c r="F468" s="22" t="s">
        <v>483</v>
      </c>
      <c r="G468" s="16" t="str">
        <f>IFERROR(VLOOKUP(C468,SRA!B:T,5,0),"")</f>
        <v>OP. DE PROD. IND.(B)</v>
      </c>
      <c r="H468" s="12">
        <f>IFERROR(VLOOKUP(C468,SRA!B:T,18,0),"")</f>
        <v>1284.57</v>
      </c>
      <c r="I468" s="12">
        <f>IFERROR(VLOOKUP(C468,SRA!B:T,19,0),"")</f>
        <v>0</v>
      </c>
      <c r="J468" s="37">
        <f>IFERROR(VLOOKUP(C468,FEVEREIRO!B:F,3,0),"0,00")</f>
        <v>1815.72</v>
      </c>
      <c r="K468" s="12">
        <f t="shared" si="14"/>
        <v>552.33000000000015</v>
      </c>
      <c r="L468" s="37">
        <f>IFERROR(VLOOKUP(C468,FEVEREIRO!B:H,7,0),"0,00")</f>
        <v>1263.3899999999999</v>
      </c>
      <c r="M468" s="28" t="str">
        <f>IFERROR(VLOOKUP(C468,FÉRIAS!C:D,2,0),"")</f>
        <v/>
      </c>
      <c r="N468" s="23" t="str">
        <f>IFERROR(VLOOKUP(C468,Plan2!B:C,2,0),"")</f>
        <v/>
      </c>
    </row>
    <row r="469" spans="2:14" s="23" customFormat="1">
      <c r="B469" s="16">
        <f t="shared" si="15"/>
        <v>461</v>
      </c>
      <c r="C469" s="31">
        <v>3345</v>
      </c>
      <c r="D469" s="32" t="s">
        <v>360</v>
      </c>
      <c r="E469" s="16" t="str">
        <f>IFERROR(VLOOKUP(C469,SRA!B:T,8,0),"")</f>
        <v>CLT</v>
      </c>
      <c r="F469" s="22" t="s">
        <v>483</v>
      </c>
      <c r="G469" s="16" t="str">
        <f>IFERROR(VLOOKUP(C469,SRA!B:T,5,0),"")</f>
        <v>OP. DE PROD. IND.(B)</v>
      </c>
      <c r="H469" s="12">
        <f>IFERROR(VLOOKUP(C469,SRA!B:T,18,0),"")</f>
        <v>1284.57</v>
      </c>
      <c r="I469" s="12">
        <f>IFERROR(VLOOKUP(C469,SRA!B:T,19,0),"")</f>
        <v>0</v>
      </c>
      <c r="J469" s="37">
        <f>IFERROR(VLOOKUP(C469,FEVEREIRO!B:F,3,0),"0,00")</f>
        <v>1643.75</v>
      </c>
      <c r="K469" s="12">
        <f t="shared" si="14"/>
        <v>977.87</v>
      </c>
      <c r="L469" s="37">
        <f>IFERROR(VLOOKUP(C469,FEVEREIRO!B:H,7,0),"0,00")</f>
        <v>665.88</v>
      </c>
      <c r="M469" s="28" t="str">
        <f>IFERROR(VLOOKUP(C469,FÉRIAS!C:D,2,0),"")</f>
        <v/>
      </c>
      <c r="N469" s="23" t="str">
        <f>IFERROR(VLOOKUP(C469,Plan2!B:C,2,0),"")</f>
        <v/>
      </c>
    </row>
    <row r="470" spans="2:14" s="23" customFormat="1">
      <c r="B470" s="16">
        <f t="shared" si="15"/>
        <v>462</v>
      </c>
      <c r="C470" s="31">
        <v>3346</v>
      </c>
      <c r="D470" s="32" t="s">
        <v>361</v>
      </c>
      <c r="E470" s="16" t="str">
        <f>IFERROR(VLOOKUP(C470,SRA!B:T,8,0),"")</f>
        <v>CLT</v>
      </c>
      <c r="F470" s="22" t="s">
        <v>483</v>
      </c>
      <c r="G470" s="16" t="str">
        <f>IFERROR(VLOOKUP(C470,SRA!B:T,5,0),"")</f>
        <v>OP. DE PROD. IND.</v>
      </c>
      <c r="H470" s="12">
        <f>IFERROR(VLOOKUP(C470,SRA!B:T,18,0),"")</f>
        <v>1169.46</v>
      </c>
      <c r="I470" s="12">
        <f>IFERROR(VLOOKUP(C470,SRA!B:T,19,0),"")</f>
        <v>0</v>
      </c>
      <c r="J470" s="37">
        <f>IFERROR(VLOOKUP(C470,FEVEREIRO!B:F,3,0),"0,00")</f>
        <v>1721.21</v>
      </c>
      <c r="K470" s="12">
        <f t="shared" si="14"/>
        <v>517.36999999999989</v>
      </c>
      <c r="L470" s="37">
        <f>IFERROR(VLOOKUP(C470,FEVEREIRO!B:H,7,0),"0,00")</f>
        <v>1203.8400000000001</v>
      </c>
      <c r="M470" s="28" t="str">
        <f>IFERROR(VLOOKUP(C470,FÉRIAS!C:D,2,0),"")</f>
        <v/>
      </c>
      <c r="N470" s="23" t="str">
        <f>IFERROR(VLOOKUP(C470,Plan2!B:C,2,0),"")</f>
        <v/>
      </c>
    </row>
    <row r="471" spans="2:14" s="23" customFormat="1">
      <c r="B471" s="16">
        <f t="shared" si="15"/>
        <v>463</v>
      </c>
      <c r="C471" s="31">
        <v>3348</v>
      </c>
      <c r="D471" s="32" t="s">
        <v>362</v>
      </c>
      <c r="E471" s="16" t="str">
        <f>IFERROR(VLOOKUP(C471,SRA!B:T,8,0),"")</f>
        <v>CLT</v>
      </c>
      <c r="F471" s="22" t="s">
        <v>483</v>
      </c>
      <c r="G471" s="16" t="str">
        <f>IFERROR(VLOOKUP(C471,SRA!B:T,5,0),"")</f>
        <v>OP. DE PROD. IND.(B)</v>
      </c>
      <c r="H471" s="12">
        <f>IFERROR(VLOOKUP(C471,SRA!B:T,18,0),"")</f>
        <v>1284.57</v>
      </c>
      <c r="I471" s="12">
        <f>IFERROR(VLOOKUP(C471,SRA!B:T,19,0),"")</f>
        <v>0</v>
      </c>
      <c r="J471" s="37">
        <f>IFERROR(VLOOKUP(C471,FEVEREIRO!B:F,3,0),"0,00")</f>
        <v>1629.87</v>
      </c>
      <c r="K471" s="12">
        <f t="shared" si="14"/>
        <v>1104.2999999999997</v>
      </c>
      <c r="L471" s="37">
        <f>IFERROR(VLOOKUP(C471,FEVEREIRO!B:H,7,0),"0,00")</f>
        <v>525.57000000000005</v>
      </c>
      <c r="M471" s="28" t="str">
        <f>IFERROR(VLOOKUP(C471,FÉRIAS!C:D,2,0),"")</f>
        <v/>
      </c>
      <c r="N471" s="23" t="str">
        <f>IFERROR(VLOOKUP(C471,Plan2!B:C,2,0),"")</f>
        <v/>
      </c>
    </row>
    <row r="472" spans="2:14" s="23" customFormat="1">
      <c r="B472" s="16">
        <f t="shared" si="15"/>
        <v>464</v>
      </c>
      <c r="C472" s="31">
        <v>3349</v>
      </c>
      <c r="D472" s="32" t="s">
        <v>363</v>
      </c>
      <c r="E472" s="16" t="str">
        <f>IFERROR(VLOOKUP(C472,SRA!B:T,8,0),"")</f>
        <v>CLT</v>
      </c>
      <c r="F472" s="22" t="s">
        <v>483</v>
      </c>
      <c r="G472" s="16" t="str">
        <f>IFERROR(VLOOKUP(C472,SRA!B:T,5,0),"")</f>
        <v>OP. DE PROD. IND.</v>
      </c>
      <c r="H472" s="12">
        <f>IFERROR(VLOOKUP(C472,SRA!B:T,18,0),"")</f>
        <v>1169.46</v>
      </c>
      <c r="I472" s="12">
        <f>IFERROR(VLOOKUP(C472,SRA!B:T,19,0),"")</f>
        <v>0</v>
      </c>
      <c r="J472" s="37">
        <f>IFERROR(VLOOKUP(C472,FEVEREIRO!B:F,3,0),"0,00")</f>
        <v>1302.18</v>
      </c>
      <c r="K472" s="12">
        <f t="shared" si="14"/>
        <v>399.16000000000008</v>
      </c>
      <c r="L472" s="37">
        <f>IFERROR(VLOOKUP(C472,FEVEREIRO!B:H,7,0),"0,00")</f>
        <v>903.02</v>
      </c>
      <c r="M472" s="28" t="str">
        <f>IFERROR(VLOOKUP(C472,FÉRIAS!C:D,2,0),"")</f>
        <v/>
      </c>
      <c r="N472" s="23" t="str">
        <f>IFERROR(VLOOKUP(C472,Plan2!B:C,2,0),"")</f>
        <v/>
      </c>
    </row>
    <row r="473" spans="2:14" s="23" customFormat="1">
      <c r="B473" s="16">
        <f t="shared" si="15"/>
        <v>465</v>
      </c>
      <c r="C473" s="31">
        <v>3351</v>
      </c>
      <c r="D473" s="32" t="s">
        <v>364</v>
      </c>
      <c r="E473" s="16" t="str">
        <f>IFERROR(VLOOKUP(C473,SRA!B:T,8,0),"")</f>
        <v>CLT</v>
      </c>
      <c r="F473" s="22" t="s">
        <v>483</v>
      </c>
      <c r="G473" s="16" t="str">
        <f>IFERROR(VLOOKUP(C473,SRA!B:T,5,0),"")</f>
        <v>OP. DE PROD. IND.</v>
      </c>
      <c r="H473" s="12">
        <f>IFERROR(VLOOKUP(C473,SRA!B:T,18,0),"")</f>
        <v>1169.46</v>
      </c>
      <c r="I473" s="12">
        <f>IFERROR(VLOOKUP(C473,SRA!B:T,19,0),"")</f>
        <v>0</v>
      </c>
      <c r="J473" s="37">
        <f>IFERROR(VLOOKUP(C473,FEVEREIRO!B:F,3,0),"0,00")</f>
        <v>1964.58</v>
      </c>
      <c r="K473" s="12">
        <f t="shared" si="14"/>
        <v>1072.1599999999999</v>
      </c>
      <c r="L473" s="37">
        <f>IFERROR(VLOOKUP(C473,FEVEREIRO!B:H,7,0),"0,00")</f>
        <v>892.42000000000007</v>
      </c>
      <c r="M473" s="28" t="str">
        <f>IFERROR(VLOOKUP(C473,FÉRIAS!C:D,2,0),"")</f>
        <v/>
      </c>
      <c r="N473" s="23" t="str">
        <f>IFERROR(VLOOKUP(C473,Plan2!B:C,2,0),"")</f>
        <v/>
      </c>
    </row>
    <row r="474" spans="2:14" s="23" customFormat="1">
      <c r="B474" s="16">
        <f t="shared" si="15"/>
        <v>466</v>
      </c>
      <c r="C474" s="31">
        <v>3352</v>
      </c>
      <c r="D474" s="32" t="s">
        <v>365</v>
      </c>
      <c r="E474" s="16" t="str">
        <f>IFERROR(VLOOKUP(C474,SRA!B:T,8,0),"")</f>
        <v>CLT</v>
      </c>
      <c r="F474" s="22" t="s">
        <v>483</v>
      </c>
      <c r="G474" s="16" t="str">
        <f>IFERROR(VLOOKUP(C474,SRA!B:T,5,0),"")</f>
        <v>TEC. CONTABIL</v>
      </c>
      <c r="H474" s="12">
        <f>IFERROR(VLOOKUP(C474,SRA!B:T,18,0),"")</f>
        <v>1714.23</v>
      </c>
      <c r="I474" s="12">
        <f>IFERROR(VLOOKUP(C474,SRA!B:T,19,0),"")</f>
        <v>0</v>
      </c>
      <c r="J474" s="37">
        <f>IFERROR(VLOOKUP(C474,FEVEREIRO!B:F,3,0),"0,00")</f>
        <v>2015.61</v>
      </c>
      <c r="K474" s="12">
        <f t="shared" si="14"/>
        <v>1063.2999999999997</v>
      </c>
      <c r="L474" s="37">
        <f>IFERROR(VLOOKUP(C474,FEVEREIRO!B:H,7,0),"0,00")</f>
        <v>952.31000000000006</v>
      </c>
      <c r="M474" s="28" t="str">
        <f>IFERROR(VLOOKUP(C474,FÉRIAS!C:D,2,0),"")</f>
        <v/>
      </c>
      <c r="N474" s="23" t="str">
        <f>IFERROR(VLOOKUP(C474,Plan2!B:C,2,0),"")</f>
        <v/>
      </c>
    </row>
    <row r="475" spans="2:14" s="23" customFormat="1">
      <c r="B475" s="16">
        <f t="shared" si="15"/>
        <v>467</v>
      </c>
      <c r="C475" s="31">
        <v>3353</v>
      </c>
      <c r="D475" s="32" t="s">
        <v>366</v>
      </c>
      <c r="E475" s="16" t="str">
        <f>IFERROR(VLOOKUP(C475,SRA!B:T,8,0),"")</f>
        <v>CLT</v>
      </c>
      <c r="F475" s="22" t="s">
        <v>483</v>
      </c>
      <c r="G475" s="16" t="str">
        <f>IFERROR(VLOOKUP(C475,SRA!B:T,5,0),"")</f>
        <v>OP. DE PROD. IND.</v>
      </c>
      <c r="H475" s="12">
        <f>IFERROR(VLOOKUP(C475,SRA!B:T,18,0),"")</f>
        <v>1284.57</v>
      </c>
      <c r="I475" s="12">
        <f>IFERROR(VLOOKUP(C475,SRA!B:T,19,0),"")</f>
        <v>0</v>
      </c>
      <c r="J475" s="37">
        <f>IFERROR(VLOOKUP(C475,FEVEREIRO!B:F,3,0),"0,00")</f>
        <v>1302.07</v>
      </c>
      <c r="K475" s="12">
        <f t="shared" si="14"/>
        <v>163.97999999999979</v>
      </c>
      <c r="L475" s="37">
        <f>IFERROR(VLOOKUP(C475,FEVEREIRO!B:H,7,0),"0,00")</f>
        <v>1138.0900000000001</v>
      </c>
      <c r="M475" s="28" t="str">
        <f>IFERROR(VLOOKUP(C475,FÉRIAS!C:D,2,0),"")</f>
        <v/>
      </c>
      <c r="N475" s="23" t="str">
        <f>IFERROR(VLOOKUP(C475,Plan2!B:C,2,0),"")</f>
        <v/>
      </c>
    </row>
    <row r="476" spans="2:14" s="23" customFormat="1">
      <c r="B476" s="16">
        <f t="shared" si="15"/>
        <v>468</v>
      </c>
      <c r="C476" s="31">
        <v>3355</v>
      </c>
      <c r="D476" s="32" t="s">
        <v>367</v>
      </c>
      <c r="E476" s="16" t="str">
        <f>IFERROR(VLOOKUP(C476,SRA!B:T,8,0),"")</f>
        <v>CLT</v>
      </c>
      <c r="F476" s="22" t="s">
        <v>483</v>
      </c>
      <c r="G476" s="16" t="str">
        <f>IFERROR(VLOOKUP(C476,SRA!B:T,5,0),"")</f>
        <v>OP. DE PROD. IND.(B)</v>
      </c>
      <c r="H476" s="12">
        <f>IFERROR(VLOOKUP(C476,SRA!B:T,18,0),"")</f>
        <v>1284.57</v>
      </c>
      <c r="I476" s="12">
        <f>IFERROR(VLOOKUP(C476,SRA!B:T,19,0),"")</f>
        <v>0</v>
      </c>
      <c r="J476" s="37">
        <f>IFERROR(VLOOKUP(C476,FEVEREIRO!B:F,3,0),"0,00")</f>
        <v>1480.62</v>
      </c>
      <c r="K476" s="12">
        <f t="shared" si="14"/>
        <v>514.12999999999988</v>
      </c>
      <c r="L476" s="37">
        <f>IFERROR(VLOOKUP(C476,FEVEREIRO!B:H,7,0),"0,00")</f>
        <v>966.49</v>
      </c>
      <c r="M476" s="28" t="str">
        <f>IFERROR(VLOOKUP(C476,FÉRIAS!C:D,2,0),"")</f>
        <v/>
      </c>
      <c r="N476" s="23" t="str">
        <f>IFERROR(VLOOKUP(C476,Plan2!B:C,2,0),"")</f>
        <v/>
      </c>
    </row>
    <row r="477" spans="2:14" s="23" customFormat="1">
      <c r="B477" s="16">
        <f t="shared" si="15"/>
        <v>469</v>
      </c>
      <c r="C477" s="31">
        <v>3356</v>
      </c>
      <c r="D477" s="32" t="s">
        <v>368</v>
      </c>
      <c r="E477" s="16" t="str">
        <f>IFERROR(VLOOKUP(C477,SRA!B:T,8,0),"")</f>
        <v>CLT</v>
      </c>
      <c r="F477" s="22" t="s">
        <v>483</v>
      </c>
      <c r="G477" s="16" t="str">
        <f>IFERROR(VLOOKUP(C477,SRA!B:T,5,0),"")</f>
        <v>OP. DE PROD. IND.</v>
      </c>
      <c r="H477" s="12">
        <f>IFERROR(VLOOKUP(C477,SRA!B:T,18,0),"")</f>
        <v>1169.46</v>
      </c>
      <c r="I477" s="12">
        <f>IFERROR(VLOOKUP(C477,SRA!B:T,19,0),"")</f>
        <v>0</v>
      </c>
      <c r="J477" s="37">
        <f>IFERROR(VLOOKUP(C477,FEVEREIRO!B:F,3,0),"0,00")</f>
        <v>1537.03</v>
      </c>
      <c r="K477" s="12">
        <f t="shared" si="14"/>
        <v>185.22000000000003</v>
      </c>
      <c r="L477" s="37">
        <f>IFERROR(VLOOKUP(C477,FEVEREIRO!B:H,7,0),"0,00")</f>
        <v>1351.81</v>
      </c>
      <c r="M477" s="28" t="str">
        <f>IFERROR(VLOOKUP(C477,FÉRIAS!C:D,2,0),"")</f>
        <v/>
      </c>
      <c r="N477" s="23" t="str">
        <f>IFERROR(VLOOKUP(C477,Plan2!B:C,2,0),"")</f>
        <v/>
      </c>
    </row>
    <row r="478" spans="2:14" s="23" customFormat="1">
      <c r="B478" s="16">
        <f t="shared" si="15"/>
        <v>470</v>
      </c>
      <c r="C478" s="31">
        <v>3364</v>
      </c>
      <c r="D478" s="32" t="s">
        <v>373</v>
      </c>
      <c r="E478" s="16" t="str">
        <f>IFERROR(VLOOKUP(C478,SRA!B:T,8,0),"")</f>
        <v>CLT</v>
      </c>
      <c r="F478" s="22" t="s">
        <v>483</v>
      </c>
      <c r="G478" s="16" t="str">
        <f>IFERROR(VLOOKUP(C478,SRA!B:T,5,0),"")</f>
        <v>OP. DE PROD. IND.</v>
      </c>
      <c r="H478" s="12">
        <f>IFERROR(VLOOKUP(C478,SRA!B:T,18,0),"")</f>
        <v>1284.5899999999999</v>
      </c>
      <c r="I478" s="12">
        <f>IFERROR(VLOOKUP(C478,SRA!B:T,19,0),"")</f>
        <v>0</v>
      </c>
      <c r="J478" s="37">
        <f>IFERROR(VLOOKUP(C478,FEVEREIRO!B:F,3,0),"0,00")</f>
        <v>1788</v>
      </c>
      <c r="K478" s="12">
        <f t="shared" si="14"/>
        <v>352.73</v>
      </c>
      <c r="L478" s="37">
        <f>IFERROR(VLOOKUP(C478,FEVEREIRO!B:H,7,0),"0,00")</f>
        <v>1435.27</v>
      </c>
      <c r="M478" s="28" t="str">
        <f>IFERROR(VLOOKUP(C478,FÉRIAS!C:D,2,0),"")</f>
        <v/>
      </c>
      <c r="N478" s="23" t="str">
        <f>IFERROR(VLOOKUP(C478,Plan2!B:C,2,0),"")</f>
        <v/>
      </c>
    </row>
    <row r="479" spans="2:14" s="23" customFormat="1">
      <c r="B479" s="16">
        <f t="shared" si="15"/>
        <v>471</v>
      </c>
      <c r="C479" s="31">
        <v>3376</v>
      </c>
      <c r="D479" s="32" t="s">
        <v>502</v>
      </c>
      <c r="E479" s="16" t="str">
        <f>IFERROR(VLOOKUP(C479,SRA!B:T,8,0),"")</f>
        <v>CLT</v>
      </c>
      <c r="F479" s="22" t="s">
        <v>483</v>
      </c>
      <c r="G479" s="16" t="str">
        <f>IFERROR(VLOOKUP(C479,SRA!B:T,5,0),"")</f>
        <v>OP. DE PROD. IND.</v>
      </c>
      <c r="H479" s="12">
        <f>IFERROR(VLOOKUP(C479,SRA!B:T,18,0),"")</f>
        <v>1169.46</v>
      </c>
      <c r="I479" s="12">
        <f>IFERROR(VLOOKUP(C479,SRA!B:T,19,0),"")</f>
        <v>0</v>
      </c>
      <c r="J479" s="37">
        <f>IFERROR(VLOOKUP(C479,FEVEREIRO!B:F,3,0),"0,00")</f>
        <v>1362.68</v>
      </c>
      <c r="K479" s="12">
        <f t="shared" si="14"/>
        <v>364.80000000000007</v>
      </c>
      <c r="L479" s="37">
        <f>IFERROR(VLOOKUP(C479,FEVEREIRO!B:H,7,0),"0,00")</f>
        <v>997.88</v>
      </c>
      <c r="M479" s="28" t="str">
        <f>IFERROR(VLOOKUP(C479,FÉRIAS!C:D,2,0),"")</f>
        <v/>
      </c>
      <c r="N479" s="23" t="str">
        <f>IFERROR(VLOOKUP(C479,Plan2!B:C,2,0),"")</f>
        <v/>
      </c>
    </row>
    <row r="480" spans="2:14" s="23" customFormat="1">
      <c r="B480" s="16">
        <f t="shared" si="15"/>
        <v>472</v>
      </c>
      <c r="C480" s="31">
        <v>3390</v>
      </c>
      <c r="D480" s="32" t="s">
        <v>520</v>
      </c>
      <c r="E480" s="16" t="str">
        <f>IFERROR(VLOOKUP(C480,SRA!B:T,8,0),"")</f>
        <v>CLT</v>
      </c>
      <c r="F480" s="22" t="s">
        <v>483</v>
      </c>
      <c r="G480" s="16" t="str">
        <f>IFERROR(VLOOKUP(C480,SRA!B:T,5,0),"")</f>
        <v>OP. DE PROD. IND.</v>
      </c>
      <c r="H480" s="12">
        <f>IFERROR(VLOOKUP(C480,SRA!B:T,18,0),"")</f>
        <v>1169.46</v>
      </c>
      <c r="I480" s="12">
        <f>IFERROR(VLOOKUP(C480,SRA!B:T,19,0),"")</f>
        <v>0</v>
      </c>
      <c r="J480" s="37">
        <f>IFERROR(VLOOKUP(C480,FEVEREIRO!B:F,3,0),"0,00")</f>
        <v>1302.04</v>
      </c>
      <c r="K480" s="12">
        <f t="shared" si="14"/>
        <v>280.66999999999996</v>
      </c>
      <c r="L480" s="37">
        <f>IFERROR(VLOOKUP(C480,FEVEREIRO!B:H,7,0),"0,00")</f>
        <v>1021.37</v>
      </c>
      <c r="M480" s="28" t="str">
        <f>IFERROR(VLOOKUP(C480,FÉRIAS!C:D,2,0),"")</f>
        <v/>
      </c>
      <c r="N480" s="23" t="str">
        <f>IFERROR(VLOOKUP(C480,Plan2!B:C,2,0),"")</f>
        <v/>
      </c>
    </row>
    <row r="481" spans="2:15" s="23" customFormat="1">
      <c r="B481" s="16">
        <f t="shared" si="15"/>
        <v>473</v>
      </c>
      <c r="C481" s="31">
        <v>3401</v>
      </c>
      <c r="D481" s="32" t="s">
        <v>599</v>
      </c>
      <c r="E481" s="16" t="str">
        <f>IFERROR(VLOOKUP(C481,SRA!B:T,8,0),"")</f>
        <v>CLT</v>
      </c>
      <c r="F481" s="22" t="s">
        <v>483</v>
      </c>
      <c r="G481" s="16" t="str">
        <f>IFERROR(VLOOKUP(C481,SRA!B:T,5,0),"")</f>
        <v>OP. DE PROD. IND.</v>
      </c>
      <c r="H481" s="12">
        <f>IFERROR(VLOOKUP(C481,SRA!B:T,18,0),"")</f>
        <v>1169.46</v>
      </c>
      <c r="I481" s="12">
        <f>IFERROR(VLOOKUP(C481,SRA!B:T,19,0),"")</f>
        <v>0</v>
      </c>
      <c r="J481" s="37">
        <f>IFERROR(VLOOKUP(C481,FEVEREIRO!B:F,3,0),"0,00")</f>
        <v>1603.38</v>
      </c>
      <c r="K481" s="12">
        <f t="shared" si="14"/>
        <v>558.66000000000008</v>
      </c>
      <c r="L481" s="37">
        <f>IFERROR(VLOOKUP(C481,FEVEREIRO!B:H,7,0),"0,00")</f>
        <v>1044.72</v>
      </c>
      <c r="M481" s="28" t="str">
        <f>IFERROR(VLOOKUP(C481,FÉRIAS!C:D,2,0),"")</f>
        <v/>
      </c>
      <c r="N481" s="23" t="str">
        <f>IFERROR(VLOOKUP(C481,Plan2!B:C,2,0),"")</f>
        <v/>
      </c>
    </row>
    <row r="482" spans="2:15" s="3" customFormat="1" ht="13.5">
      <c r="B482" s="70" t="s">
        <v>484</v>
      </c>
      <c r="C482" s="70"/>
      <c r="D482" s="70"/>
      <c r="E482" s="70"/>
      <c r="F482" s="70"/>
      <c r="G482" s="70"/>
      <c r="H482" s="12">
        <f>SUM(H9:H481)</f>
        <v>1229973.0299999982</v>
      </c>
      <c r="I482" s="12">
        <f t="shared" ref="I482:L482" si="16">SUM(I9:I481)</f>
        <v>541623.77</v>
      </c>
      <c r="J482" s="12">
        <f t="shared" si="16"/>
        <v>2018571.0999999992</v>
      </c>
      <c r="K482" s="12">
        <f t="shared" si="16"/>
        <v>743726.74999999988</v>
      </c>
      <c r="L482" s="12">
        <f t="shared" si="16"/>
        <v>1274844.3499999996</v>
      </c>
      <c r="M482" s="36" t="str">
        <f>IFERROR(VLOOKUP(C482,FÉRIAS!A:G,2,0),"")</f>
        <v/>
      </c>
      <c r="N482" s="23" t="str">
        <f>IFERROR(VLOOKUP(C482,Plan2!B:C,2,0),"")</f>
        <v/>
      </c>
      <c r="O482" s="23"/>
    </row>
  </sheetData>
  <autoFilter ref="B8:O482"/>
  <sortState ref="C83:L507">
    <sortCondition ref="C83:C507"/>
  </sortState>
  <mergeCells count="2">
    <mergeCell ref="B482:G482"/>
    <mergeCell ref="E2:I4"/>
  </mergeCells>
  <conditionalFormatting sqref="C37:C1048576 C22:C35 C1:C14">
    <cfRule type="duplicateValues" dxfId="12" priority="13"/>
  </conditionalFormatting>
  <conditionalFormatting sqref="C42:C44">
    <cfRule type="duplicateValues" dxfId="11" priority="12"/>
  </conditionalFormatting>
  <conditionalFormatting sqref="C36">
    <cfRule type="duplicateValues" dxfId="10" priority="8"/>
    <cfRule type="duplicateValues" dxfId="9" priority="9"/>
  </conditionalFormatting>
  <conditionalFormatting sqref="C19:C21">
    <cfRule type="duplicateValues" dxfId="8" priority="6"/>
    <cfRule type="duplicateValues" dxfId="7" priority="7"/>
  </conditionalFormatting>
  <conditionalFormatting sqref="C76">
    <cfRule type="duplicateValues" dxfId="6" priority="4"/>
    <cfRule type="duplicateValues" dxfId="5" priority="5"/>
  </conditionalFormatting>
  <conditionalFormatting sqref="C74">
    <cfRule type="duplicateValues" dxfId="4" priority="2"/>
    <cfRule type="duplicateValues" dxfId="3" priority="3"/>
  </conditionalFormatting>
  <conditionalFormatting sqref="C74">
    <cfRule type="duplicateValues" dxfId="2" priority="1"/>
  </conditionalFormatting>
  <conditionalFormatting sqref="C37:C481 C22:C35 C9:C14">
    <cfRule type="duplicateValues" dxfId="1" priority="659"/>
  </conditionalFormatting>
  <conditionalFormatting sqref="C15:C21">
    <cfRule type="duplicateValues" dxfId="0" priority="664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5" min="1" max="11" man="1"/>
    <brk id="183" min="1" max="11" man="1"/>
    <brk id="236" min="1" max="11" man="1"/>
    <brk id="290" min="1" max="11" man="1"/>
    <brk id="346" min="1" max="11" man="1"/>
    <brk id="39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88"/>
  <sheetViews>
    <sheetView workbookViewId="0">
      <selection activeCell="M427" sqref="M427"/>
    </sheetView>
  </sheetViews>
  <sheetFormatPr defaultRowHeight="12"/>
  <cols>
    <col min="1" max="1" width="6.7109375" style="1" customWidth="1"/>
    <col min="2" max="2" width="11" style="1" customWidth="1"/>
    <col min="3" max="3" width="31.7109375" style="17" bestFit="1" customWidth="1"/>
    <col min="4" max="4" width="12.42578125" style="1" customWidth="1"/>
    <col min="5" max="5" width="13.85546875" style="1" customWidth="1"/>
    <col min="6" max="6" width="21.42578125" style="1" bestFit="1" customWidth="1"/>
    <col min="7" max="7" width="12.28515625" style="2" bestFit="1" customWidth="1"/>
    <col min="8" max="8" width="16.42578125" style="2" bestFit="1" customWidth="1"/>
    <col min="9" max="9" width="7.85546875" style="43" customWidth="1"/>
    <col min="10" max="10" width="17.42578125" style="2" bestFit="1" customWidth="1"/>
    <col min="11" max="11" width="16.42578125" style="2" bestFit="1" customWidth="1"/>
    <col min="12" max="12" width="17.42578125" style="2" bestFit="1" customWidth="1"/>
    <col min="13" max="13" width="14.28515625" style="2" bestFit="1" customWidth="1"/>
    <col min="14" max="14" width="17.42578125" style="2" bestFit="1" customWidth="1"/>
    <col min="15" max="16" width="15.42578125" style="2" bestFit="1" customWidth="1"/>
    <col min="17" max="17" width="16.42578125" style="2" bestFit="1" customWidth="1"/>
    <col min="18" max="18" width="17.42578125" style="2" bestFit="1" customWidth="1"/>
    <col min="19" max="20" width="12.140625" style="43" bestFit="1" customWidth="1"/>
    <col min="21" max="16384" width="9.140625" style="42"/>
  </cols>
  <sheetData>
    <row r="1" spans="1:21">
      <c r="A1" s="1" t="s">
        <v>574</v>
      </c>
    </row>
    <row r="3" spans="1:21">
      <c r="A3" s="1" t="s">
        <v>444</v>
      </c>
      <c r="B3" s="62" t="s">
        <v>445</v>
      </c>
      <c r="C3" s="1" t="s">
        <v>2</v>
      </c>
      <c r="D3" s="1" t="s">
        <v>575</v>
      </c>
      <c r="E3" s="1" t="s">
        <v>576</v>
      </c>
      <c r="F3" s="1" t="s">
        <v>577</v>
      </c>
      <c r="G3" s="2" t="s">
        <v>578</v>
      </c>
      <c r="H3" s="2" t="s">
        <v>579</v>
      </c>
      <c r="I3" s="43" t="s">
        <v>580</v>
      </c>
      <c r="J3" s="2" t="s">
        <v>581</v>
      </c>
      <c r="K3" s="2" t="s">
        <v>582</v>
      </c>
      <c r="L3" s="2" t="s">
        <v>583</v>
      </c>
      <c r="M3" s="2" t="s">
        <v>584</v>
      </c>
      <c r="N3" s="2" t="s">
        <v>585</v>
      </c>
      <c r="O3" s="2" t="s">
        <v>586</v>
      </c>
      <c r="P3" s="2" t="s">
        <v>587</v>
      </c>
      <c r="Q3" s="2" t="s">
        <v>588</v>
      </c>
      <c r="R3" s="2" t="s">
        <v>589</v>
      </c>
      <c r="S3" s="44" t="s">
        <v>590</v>
      </c>
      <c r="T3" s="44" t="s">
        <v>591</v>
      </c>
    </row>
    <row r="4" spans="1:21">
      <c r="A4" s="1">
        <v>1</v>
      </c>
      <c r="B4" s="1">
        <v>2414</v>
      </c>
      <c r="C4" s="17" t="s">
        <v>140</v>
      </c>
      <c r="D4" s="61">
        <v>39349</v>
      </c>
      <c r="E4" s="61">
        <v>44963</v>
      </c>
      <c r="F4" s="1" t="s">
        <v>466</v>
      </c>
      <c r="G4" s="2">
        <v>1223.3900000000001</v>
      </c>
      <c r="H4" s="2">
        <v>0</v>
      </c>
      <c r="I4" s="43" t="s">
        <v>593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43">
        <f t="shared" ref="S4:S11" si="0">SUM(G4:H4)</f>
        <v>1223.3900000000001</v>
      </c>
      <c r="T4" s="43">
        <f t="shared" ref="T4:T9" si="1">SUM(J4:R4)</f>
        <v>0</v>
      </c>
      <c r="U4" s="42" t="str">
        <f>VLOOKUP(B4,'FOLHA RESUMIDA'!C:I,2,0)</f>
        <v>SILAS PINTO BEZERRA</v>
      </c>
    </row>
    <row r="5" spans="1:21">
      <c r="A5" s="1">
        <v>1</v>
      </c>
      <c r="B5" s="1">
        <v>3080</v>
      </c>
      <c r="C5" s="17" t="s">
        <v>291</v>
      </c>
      <c r="D5" s="61">
        <v>42016</v>
      </c>
      <c r="E5" s="61">
        <v>44980</v>
      </c>
      <c r="F5" s="1" t="s">
        <v>552</v>
      </c>
      <c r="G5" s="2">
        <v>2982.55</v>
      </c>
      <c r="H5" s="2">
        <v>0</v>
      </c>
      <c r="I5" s="43" t="s">
        <v>593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43">
        <f t="shared" si="0"/>
        <v>2982.55</v>
      </c>
      <c r="T5" s="43">
        <f t="shared" si="1"/>
        <v>0</v>
      </c>
      <c r="U5" s="42" t="str">
        <f>VLOOKUP(B5,'FOLHA RESUMIDA'!C:I,2,0)</f>
        <v>ALICE JULIANA X DE PONTES</v>
      </c>
    </row>
    <row r="6" spans="1:21">
      <c r="A6" s="1">
        <v>1</v>
      </c>
      <c r="B6" s="1">
        <v>3155</v>
      </c>
      <c r="C6" s="17" t="s">
        <v>306</v>
      </c>
      <c r="D6" s="61">
        <v>42128</v>
      </c>
      <c r="E6" s="61">
        <v>44980</v>
      </c>
      <c r="F6" s="1" t="s">
        <v>557</v>
      </c>
      <c r="G6" s="2">
        <v>5191.91</v>
      </c>
      <c r="H6" s="2">
        <v>0</v>
      </c>
      <c r="I6" s="43" t="s">
        <v>593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43">
        <f t="shared" si="0"/>
        <v>5191.91</v>
      </c>
      <c r="T6" s="43">
        <f t="shared" si="1"/>
        <v>0</v>
      </c>
      <c r="U6" s="42" t="str">
        <f>VLOOKUP(B6,'FOLHA RESUMIDA'!C:I,2,0)</f>
        <v>DANIELLY R C DE LIRA</v>
      </c>
    </row>
    <row r="7" spans="1:21">
      <c r="A7" s="1">
        <v>1</v>
      </c>
      <c r="B7" s="1">
        <v>200</v>
      </c>
      <c r="C7" s="17" t="s">
        <v>3</v>
      </c>
      <c r="D7" s="61">
        <v>26877</v>
      </c>
      <c r="E7" s="61" t="s">
        <v>592</v>
      </c>
      <c r="F7" s="1" t="s">
        <v>466</v>
      </c>
      <c r="G7" s="2">
        <v>4364.6000000000004</v>
      </c>
      <c r="H7" s="2">
        <v>0</v>
      </c>
      <c r="I7" s="43" t="s">
        <v>593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43">
        <f>SUM(G7:H7)</f>
        <v>4364.6000000000004</v>
      </c>
      <c r="T7" s="43">
        <f t="shared" si="1"/>
        <v>0</v>
      </c>
      <c r="U7" s="42" t="str">
        <f>VLOOKUP(B7,'FOLHA RESUMIDA'!C:I,2,0)</f>
        <v>MARIA DO CARMO DE SOUSA</v>
      </c>
    </row>
    <row r="8" spans="1:21">
      <c r="A8" s="1">
        <v>1</v>
      </c>
      <c r="B8" s="1">
        <v>397</v>
      </c>
      <c r="C8" s="17" t="s">
        <v>4</v>
      </c>
      <c r="D8" s="61">
        <v>27442</v>
      </c>
      <c r="E8" s="61" t="s">
        <v>592</v>
      </c>
      <c r="F8" s="1" t="s">
        <v>541</v>
      </c>
      <c r="G8" s="2">
        <v>3394.11</v>
      </c>
      <c r="H8" s="2">
        <v>1149.19</v>
      </c>
      <c r="I8" s="43" t="s">
        <v>593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43">
        <f>SUM(G8:H8)</f>
        <v>4543.3</v>
      </c>
      <c r="T8" s="43">
        <f t="shared" si="1"/>
        <v>0</v>
      </c>
      <c r="U8" s="42" t="str">
        <f>VLOOKUP(B8,'FOLHA RESUMIDA'!C:I,2,0)</f>
        <v>MARIA AMARA MEDEIROS</v>
      </c>
    </row>
    <row r="9" spans="1:21">
      <c r="A9" s="1">
        <v>1</v>
      </c>
      <c r="B9" s="1">
        <v>508</v>
      </c>
      <c r="C9" s="17" t="s">
        <v>5</v>
      </c>
      <c r="D9" s="61">
        <v>27828</v>
      </c>
      <c r="E9" s="61" t="s">
        <v>592</v>
      </c>
      <c r="F9" s="1" t="s">
        <v>541</v>
      </c>
      <c r="G9" s="2">
        <v>3742.01</v>
      </c>
      <c r="H9" s="2">
        <v>875.56</v>
      </c>
      <c r="I9" s="43" t="s">
        <v>593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43">
        <f>SUM(G9:H9)</f>
        <v>4617.57</v>
      </c>
      <c r="T9" s="43">
        <f t="shared" si="1"/>
        <v>0</v>
      </c>
      <c r="U9" s="42" t="str">
        <f>VLOOKUP(B9,'FOLHA RESUMIDA'!C:I,2,0)</f>
        <v>SANDRA EMIDIO PEREIRA</v>
      </c>
    </row>
    <row r="10" spans="1:21">
      <c r="A10" s="1">
        <v>1</v>
      </c>
      <c r="B10" s="1">
        <v>510</v>
      </c>
      <c r="C10" s="17" t="s">
        <v>6</v>
      </c>
      <c r="D10" s="61">
        <v>27828</v>
      </c>
      <c r="E10" s="61" t="s">
        <v>592</v>
      </c>
      <c r="F10" s="1" t="s">
        <v>541</v>
      </c>
      <c r="G10" s="2">
        <v>3742.01</v>
      </c>
      <c r="H10" s="2">
        <v>0</v>
      </c>
      <c r="I10" s="43" t="s">
        <v>593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43">
        <f>SUM(G10:H10)</f>
        <v>3742.01</v>
      </c>
      <c r="T10" s="43">
        <f>SUM(J10:R10)</f>
        <v>0</v>
      </c>
      <c r="U10" s="42" t="str">
        <f>VLOOKUP(B10,'FOLHA RESUMIDA'!C:I,2,0)</f>
        <v>FRANCISCO FERREIRA DE SOUSA</v>
      </c>
    </row>
    <row r="11" spans="1:21">
      <c r="A11" s="1">
        <v>1</v>
      </c>
      <c r="B11" s="1">
        <v>542</v>
      </c>
      <c r="C11" s="17" t="s">
        <v>7</v>
      </c>
      <c r="D11" s="61">
        <v>27955</v>
      </c>
      <c r="E11" s="1" t="s">
        <v>592</v>
      </c>
      <c r="F11" s="1" t="s">
        <v>547</v>
      </c>
      <c r="G11" s="2">
        <v>1799.95</v>
      </c>
      <c r="H11" s="2">
        <v>0</v>
      </c>
      <c r="I11" s="43" t="s">
        <v>593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43">
        <f t="shared" ref="S11:S74" si="2">SUM(G11:H11)</f>
        <v>1799.95</v>
      </c>
      <c r="T11" s="43">
        <f t="shared" ref="T11:T74" si="3">SUM(J11:R11)</f>
        <v>0</v>
      </c>
      <c r="U11" s="42" t="str">
        <f>VLOOKUP(B11,'FOLHA RESUMIDA'!C:I,2,0)</f>
        <v>ANA MARTA MARCELINO DA SILVA</v>
      </c>
    </row>
    <row r="12" spans="1:21">
      <c r="A12" s="1">
        <v>1</v>
      </c>
      <c r="B12" s="1">
        <v>788</v>
      </c>
      <c r="C12" s="17" t="s">
        <v>8</v>
      </c>
      <c r="D12" s="61">
        <v>28551</v>
      </c>
      <c r="E12" s="1" t="s">
        <v>592</v>
      </c>
      <c r="F12" s="1" t="s">
        <v>466</v>
      </c>
      <c r="G12" s="2">
        <v>1897.9</v>
      </c>
      <c r="H12" s="2">
        <v>1149.19</v>
      </c>
      <c r="I12" s="43" t="s">
        <v>593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43">
        <f t="shared" si="2"/>
        <v>3047.09</v>
      </c>
      <c r="T12" s="43">
        <f t="shared" si="3"/>
        <v>0</v>
      </c>
      <c r="U12" s="42" t="str">
        <f>VLOOKUP(B12,'FOLHA RESUMIDA'!C:I,2,0)</f>
        <v>IVONEIDE FRANCISCA S ALMEIDA</v>
      </c>
    </row>
    <row r="13" spans="1:21">
      <c r="A13" s="1">
        <v>1</v>
      </c>
      <c r="B13" s="1">
        <v>830</v>
      </c>
      <c r="C13" s="17" t="s">
        <v>9</v>
      </c>
      <c r="D13" s="61">
        <v>28688</v>
      </c>
      <c r="E13" s="1" t="s">
        <v>592</v>
      </c>
      <c r="F13" s="1" t="s">
        <v>541</v>
      </c>
      <c r="G13" s="2">
        <v>4548.43</v>
      </c>
      <c r="H13" s="2">
        <v>0</v>
      </c>
      <c r="I13" s="43" t="s">
        <v>593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43">
        <f t="shared" si="2"/>
        <v>4548.43</v>
      </c>
      <c r="T13" s="43">
        <f t="shared" si="3"/>
        <v>0</v>
      </c>
      <c r="U13" s="42" t="str">
        <f>VLOOKUP(B13,'FOLHA RESUMIDA'!C:I,2,0)</f>
        <v>CARLOS ANTONIO DA SILVA</v>
      </c>
    </row>
    <row r="14" spans="1:21">
      <c r="A14" s="1">
        <v>1</v>
      </c>
      <c r="B14" s="1">
        <v>863</v>
      </c>
      <c r="C14" s="17" t="s">
        <v>10</v>
      </c>
      <c r="D14" s="61">
        <v>28746</v>
      </c>
      <c r="E14" s="1" t="s">
        <v>592</v>
      </c>
      <c r="F14" s="1" t="s">
        <v>463</v>
      </c>
      <c r="G14" s="2">
        <v>2306.91</v>
      </c>
      <c r="H14" s="2">
        <v>0</v>
      </c>
      <c r="I14" s="43" t="s">
        <v>593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43">
        <f t="shared" si="2"/>
        <v>2306.91</v>
      </c>
      <c r="T14" s="43">
        <f t="shared" si="3"/>
        <v>0</v>
      </c>
      <c r="U14" s="42" t="str">
        <f>VLOOKUP(B14,'FOLHA RESUMIDA'!C:I,2,0)</f>
        <v>JOSE AMARO DOS SANTOS</v>
      </c>
    </row>
    <row r="15" spans="1:21">
      <c r="A15" s="1">
        <v>1</v>
      </c>
      <c r="B15" s="1">
        <v>871</v>
      </c>
      <c r="C15" s="17" t="s">
        <v>11</v>
      </c>
      <c r="D15" s="61">
        <v>28758</v>
      </c>
      <c r="E15" s="1" t="s">
        <v>592</v>
      </c>
      <c r="F15" s="1" t="s">
        <v>541</v>
      </c>
      <c r="G15" s="2">
        <v>3742.01</v>
      </c>
      <c r="H15" s="2">
        <v>1149.19</v>
      </c>
      <c r="I15" s="43" t="s">
        <v>593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43">
        <f t="shared" si="2"/>
        <v>4891.2000000000007</v>
      </c>
      <c r="T15" s="43">
        <f t="shared" si="3"/>
        <v>0</v>
      </c>
      <c r="U15" s="42" t="str">
        <f>VLOOKUP(B15,'FOLHA RESUMIDA'!C:I,2,0)</f>
        <v>MARIA LUISA P DE LEMOS</v>
      </c>
    </row>
    <row r="16" spans="1:21">
      <c r="A16" s="1">
        <v>1</v>
      </c>
      <c r="B16" s="1">
        <v>897</v>
      </c>
      <c r="C16" s="17" t="s">
        <v>12</v>
      </c>
      <c r="D16" s="61">
        <v>28779</v>
      </c>
      <c r="E16" s="1" t="s">
        <v>592</v>
      </c>
      <c r="F16" s="1" t="s">
        <v>463</v>
      </c>
      <c r="G16" s="2">
        <v>1721.45</v>
      </c>
      <c r="H16" s="2">
        <v>0</v>
      </c>
      <c r="I16" s="43" t="s">
        <v>593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43">
        <f t="shared" si="2"/>
        <v>1721.45</v>
      </c>
      <c r="T16" s="43">
        <f t="shared" si="3"/>
        <v>0</v>
      </c>
      <c r="U16" s="42" t="str">
        <f>VLOOKUP(B16,'FOLHA RESUMIDA'!C:I,2,0)</f>
        <v>EUNICE DE ASSIS CALIXTO</v>
      </c>
    </row>
    <row r="17" spans="1:21">
      <c r="A17" s="1">
        <v>1</v>
      </c>
      <c r="B17" s="1">
        <v>996</v>
      </c>
      <c r="C17" s="17" t="s">
        <v>13</v>
      </c>
      <c r="D17" s="61">
        <v>28887</v>
      </c>
      <c r="E17" s="1" t="s">
        <v>592</v>
      </c>
      <c r="F17" s="1" t="s">
        <v>466</v>
      </c>
      <c r="G17" s="2">
        <v>3578.79</v>
      </c>
      <c r="H17" s="2">
        <v>0</v>
      </c>
      <c r="I17" s="43" t="s">
        <v>593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43">
        <f t="shared" si="2"/>
        <v>3578.79</v>
      </c>
      <c r="T17" s="43">
        <f t="shared" si="3"/>
        <v>0</v>
      </c>
      <c r="U17" s="42" t="str">
        <f>VLOOKUP(B17,'FOLHA RESUMIDA'!C:I,2,0)</f>
        <v>FIRMINO SIQUEIRA DA SILVA</v>
      </c>
    </row>
    <row r="18" spans="1:21">
      <c r="A18" s="1">
        <v>1</v>
      </c>
      <c r="B18" s="1">
        <v>1008</v>
      </c>
      <c r="C18" s="17" t="s">
        <v>14</v>
      </c>
      <c r="D18" s="61">
        <v>28902</v>
      </c>
      <c r="E18" s="1" t="s">
        <v>592</v>
      </c>
      <c r="F18" s="1" t="s">
        <v>463</v>
      </c>
      <c r="G18" s="2">
        <v>1992.77</v>
      </c>
      <c r="H18" s="2">
        <v>0</v>
      </c>
      <c r="I18" s="43" t="s">
        <v>593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43">
        <f t="shared" si="2"/>
        <v>1992.77</v>
      </c>
      <c r="T18" s="43">
        <f t="shared" si="3"/>
        <v>0</v>
      </c>
      <c r="U18" s="42" t="str">
        <f>VLOOKUP(B18,'FOLHA RESUMIDA'!C:I,2,0)</f>
        <v>MARIO JOSE DO NASCIMENTO</v>
      </c>
    </row>
    <row r="19" spans="1:21">
      <c r="A19" s="1">
        <v>1</v>
      </c>
      <c r="B19" s="1">
        <v>1037</v>
      </c>
      <c r="C19" s="17" t="s">
        <v>15</v>
      </c>
      <c r="D19" s="61">
        <v>28926</v>
      </c>
      <c r="E19" s="1" t="s">
        <v>592</v>
      </c>
      <c r="F19" s="1" t="s">
        <v>466</v>
      </c>
      <c r="G19" s="2">
        <v>3408.38</v>
      </c>
      <c r="H19" s="2">
        <v>0</v>
      </c>
      <c r="I19" s="43" t="s">
        <v>593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43">
        <f t="shared" si="2"/>
        <v>3408.38</v>
      </c>
      <c r="T19" s="43">
        <f t="shared" si="3"/>
        <v>0</v>
      </c>
      <c r="U19" s="42" t="str">
        <f>VLOOKUP(B19,'FOLHA RESUMIDA'!C:I,2,0)</f>
        <v>DAVI INACIO FILHO</v>
      </c>
    </row>
    <row r="20" spans="1:21">
      <c r="A20" s="1">
        <v>1</v>
      </c>
      <c r="B20" s="1">
        <v>1051</v>
      </c>
      <c r="C20" s="17" t="s">
        <v>16</v>
      </c>
      <c r="D20" s="61">
        <v>28936</v>
      </c>
      <c r="E20" s="1" t="s">
        <v>592</v>
      </c>
      <c r="F20" s="1" t="s">
        <v>473</v>
      </c>
      <c r="G20" s="2">
        <v>10605.11</v>
      </c>
      <c r="H20" s="2">
        <v>7721.31</v>
      </c>
      <c r="I20" s="43" t="s">
        <v>593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43">
        <f t="shared" si="2"/>
        <v>18326.420000000002</v>
      </c>
      <c r="T20" s="43">
        <f t="shared" si="3"/>
        <v>0</v>
      </c>
      <c r="U20" s="42" t="str">
        <f>VLOOKUP(B20,'FOLHA RESUMIDA'!C:I,2,0)</f>
        <v>GEORGE HAROLD DE B  WALMSLEY</v>
      </c>
    </row>
    <row r="21" spans="1:21">
      <c r="A21" s="1">
        <v>1</v>
      </c>
      <c r="B21" s="1">
        <v>1056</v>
      </c>
      <c r="C21" s="17" t="s">
        <v>17</v>
      </c>
      <c r="D21" s="61">
        <v>28961</v>
      </c>
      <c r="E21" s="1" t="s">
        <v>592</v>
      </c>
      <c r="F21" s="1" t="s">
        <v>547</v>
      </c>
      <c r="G21" s="2">
        <v>4125.55</v>
      </c>
      <c r="H21" s="2">
        <v>0</v>
      </c>
      <c r="I21" s="43" t="s">
        <v>593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43">
        <f t="shared" si="2"/>
        <v>4125.55</v>
      </c>
      <c r="T21" s="43">
        <f t="shared" si="3"/>
        <v>0</v>
      </c>
      <c r="U21" s="42" t="str">
        <f>VLOOKUP(B21,'FOLHA RESUMIDA'!C:I,2,0)</f>
        <v>VALERIA MARIA DA SILVA</v>
      </c>
    </row>
    <row r="22" spans="1:21">
      <c r="A22" s="1">
        <v>1</v>
      </c>
      <c r="B22" s="1">
        <v>1071</v>
      </c>
      <c r="C22" s="17" t="s">
        <v>18</v>
      </c>
      <c r="D22" s="61">
        <v>28968</v>
      </c>
      <c r="E22" s="1" t="s">
        <v>592</v>
      </c>
      <c r="F22" s="1" t="s">
        <v>466</v>
      </c>
      <c r="G22" s="2">
        <v>1897.9</v>
      </c>
      <c r="H22" s="2">
        <v>0</v>
      </c>
      <c r="I22" s="43" t="s">
        <v>593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43">
        <f t="shared" si="2"/>
        <v>1897.9</v>
      </c>
      <c r="T22" s="43">
        <f t="shared" si="3"/>
        <v>0</v>
      </c>
      <c r="U22" s="42" t="str">
        <f>VLOOKUP(B22,'FOLHA RESUMIDA'!C:I,2,0)</f>
        <v>MARIA JOSE DA HORA</v>
      </c>
    </row>
    <row r="23" spans="1:21">
      <c r="A23" s="1">
        <v>1</v>
      </c>
      <c r="B23" s="1">
        <v>1080</v>
      </c>
      <c r="C23" s="17" t="s">
        <v>19</v>
      </c>
      <c r="D23" s="61">
        <v>28968</v>
      </c>
      <c r="E23" s="1" t="s">
        <v>592</v>
      </c>
      <c r="F23" s="1" t="s">
        <v>541</v>
      </c>
      <c r="G23" s="2">
        <v>3742.01</v>
      </c>
      <c r="H23" s="2">
        <v>0</v>
      </c>
      <c r="I23" s="43" t="s">
        <v>593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43">
        <f t="shared" si="2"/>
        <v>3742.01</v>
      </c>
      <c r="T23" s="43">
        <f t="shared" si="3"/>
        <v>0</v>
      </c>
      <c r="U23" s="42" t="str">
        <f>VLOOKUP(B23,'FOLHA RESUMIDA'!C:I,2,0)</f>
        <v>VALDIRENE ANDRE PEREIRA</v>
      </c>
    </row>
    <row r="24" spans="1:21">
      <c r="A24" s="1">
        <v>1</v>
      </c>
      <c r="B24" s="1">
        <v>1099</v>
      </c>
      <c r="C24" s="17" t="s">
        <v>20</v>
      </c>
      <c r="D24" s="61">
        <v>28997</v>
      </c>
      <c r="E24" s="1" t="s">
        <v>592</v>
      </c>
      <c r="F24" s="1" t="s">
        <v>466</v>
      </c>
      <c r="G24" s="2">
        <v>3408.38</v>
      </c>
      <c r="H24" s="2">
        <v>0</v>
      </c>
      <c r="I24" s="43" t="s">
        <v>593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43">
        <f t="shared" si="2"/>
        <v>3408.38</v>
      </c>
      <c r="T24" s="43">
        <f t="shared" si="3"/>
        <v>0</v>
      </c>
      <c r="U24" s="42" t="str">
        <f>VLOOKUP(B24,'FOLHA RESUMIDA'!C:I,2,0)</f>
        <v>VALERIA DA SILVA SOUZA</v>
      </c>
    </row>
    <row r="25" spans="1:21">
      <c r="A25" s="1">
        <v>1</v>
      </c>
      <c r="B25" s="1">
        <v>1126</v>
      </c>
      <c r="C25" s="17" t="s">
        <v>21</v>
      </c>
      <c r="D25" s="61">
        <v>29017</v>
      </c>
      <c r="E25" s="1" t="s">
        <v>592</v>
      </c>
      <c r="F25" s="1" t="s">
        <v>541</v>
      </c>
      <c r="G25" s="2">
        <v>4383.34</v>
      </c>
      <c r="H25" s="2">
        <v>1467.07</v>
      </c>
      <c r="I25" s="43" t="s">
        <v>593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43">
        <f t="shared" si="2"/>
        <v>5850.41</v>
      </c>
      <c r="T25" s="43">
        <f t="shared" si="3"/>
        <v>0</v>
      </c>
      <c r="U25" s="42" t="str">
        <f>VLOOKUP(B25,'FOLHA RESUMIDA'!C:I,2,0)</f>
        <v>ALUISIO GOMES FERREIRA FILHO</v>
      </c>
    </row>
    <row r="26" spans="1:21">
      <c r="A26" s="1">
        <v>10</v>
      </c>
      <c r="B26" s="1">
        <v>1135</v>
      </c>
      <c r="C26" s="17" t="s">
        <v>376</v>
      </c>
      <c r="D26" s="61">
        <v>29031</v>
      </c>
      <c r="E26" s="1" t="s">
        <v>592</v>
      </c>
      <c r="F26" s="1" t="s">
        <v>541</v>
      </c>
      <c r="G26" s="2">
        <v>3078.55</v>
      </c>
      <c r="H26" s="2">
        <v>0</v>
      </c>
      <c r="I26" s="43" t="s">
        <v>593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43">
        <f t="shared" si="2"/>
        <v>3078.55</v>
      </c>
      <c r="T26" s="43">
        <f t="shared" si="3"/>
        <v>0</v>
      </c>
      <c r="U26" s="42" t="str">
        <f>VLOOKUP(B26,'FOLHA RESUMIDA'!C:I,2,0)</f>
        <v>ANTONIO LUIZ DOS SANTOS</v>
      </c>
    </row>
    <row r="27" spans="1:21">
      <c r="A27" s="1">
        <v>1</v>
      </c>
      <c r="B27" s="1">
        <v>1159</v>
      </c>
      <c r="C27" s="17" t="s">
        <v>22</v>
      </c>
      <c r="D27" s="61">
        <v>29067</v>
      </c>
      <c r="E27" s="1" t="s">
        <v>592</v>
      </c>
      <c r="F27" s="1" t="s">
        <v>466</v>
      </c>
      <c r="G27" s="2">
        <v>1721.45</v>
      </c>
      <c r="H27" s="2">
        <v>0</v>
      </c>
      <c r="I27" s="43" t="s">
        <v>593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43">
        <f t="shared" si="2"/>
        <v>1721.45</v>
      </c>
      <c r="T27" s="43">
        <f t="shared" si="3"/>
        <v>0</v>
      </c>
      <c r="U27" s="42" t="str">
        <f>VLOOKUP(B27,'FOLHA RESUMIDA'!C:I,2,0)</f>
        <v>VERA LUCIA MARIA C  DA SILVA</v>
      </c>
    </row>
    <row r="28" spans="1:21">
      <c r="A28" s="1">
        <v>1</v>
      </c>
      <c r="B28" s="1">
        <v>1164</v>
      </c>
      <c r="C28" s="17" t="s">
        <v>23</v>
      </c>
      <c r="D28" s="61">
        <v>29067</v>
      </c>
      <c r="E28" s="1" t="s">
        <v>592</v>
      </c>
      <c r="F28" s="1" t="s">
        <v>541</v>
      </c>
      <c r="G28" s="2">
        <v>3474.13</v>
      </c>
      <c r="H28" s="2">
        <v>1301.7</v>
      </c>
      <c r="I28" s="43" t="s">
        <v>593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43">
        <f t="shared" si="2"/>
        <v>4775.83</v>
      </c>
      <c r="T28" s="43">
        <f t="shared" si="3"/>
        <v>0</v>
      </c>
      <c r="U28" s="42" t="str">
        <f>VLOOKUP(B28,'FOLHA RESUMIDA'!C:I,2,0)</f>
        <v>TERESINHA MARIA DE F  FELIX</v>
      </c>
    </row>
    <row r="29" spans="1:21">
      <c r="A29" s="1">
        <v>1</v>
      </c>
      <c r="B29" s="1">
        <v>1169</v>
      </c>
      <c r="C29" s="17" t="s">
        <v>24</v>
      </c>
      <c r="D29" s="61">
        <v>29067</v>
      </c>
      <c r="E29" s="1" t="s">
        <v>592</v>
      </c>
      <c r="F29" s="1" t="s">
        <v>466</v>
      </c>
      <c r="G29" s="2">
        <v>2944.26</v>
      </c>
      <c r="H29" s="2">
        <v>0</v>
      </c>
      <c r="I29" s="43" t="s">
        <v>593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43">
        <f t="shared" si="2"/>
        <v>2944.26</v>
      </c>
      <c r="T29" s="43">
        <f t="shared" si="3"/>
        <v>0</v>
      </c>
      <c r="U29" s="42" t="str">
        <f>VLOOKUP(B29,'FOLHA RESUMIDA'!C:I,2,0)</f>
        <v>MARIA DO CARMO SANTOS</v>
      </c>
    </row>
    <row r="30" spans="1:21">
      <c r="A30" s="1">
        <v>1</v>
      </c>
      <c r="B30" s="1">
        <v>1177</v>
      </c>
      <c r="C30" s="17" t="s">
        <v>25</v>
      </c>
      <c r="D30" s="61">
        <v>29068</v>
      </c>
      <c r="E30" s="1" t="s">
        <v>592</v>
      </c>
      <c r="F30" s="1" t="s">
        <v>541</v>
      </c>
      <c r="G30" s="2">
        <v>3394.11</v>
      </c>
      <c r="H30" s="2">
        <v>0</v>
      </c>
      <c r="I30" s="43" t="s">
        <v>593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43">
        <f t="shared" si="2"/>
        <v>3394.11</v>
      </c>
      <c r="T30" s="43">
        <f t="shared" si="3"/>
        <v>0</v>
      </c>
      <c r="U30" s="42" t="str">
        <f>VLOOKUP(B30,'FOLHA RESUMIDA'!C:I,2,0)</f>
        <v>SELMA MARIA P DO NASCIMENTO</v>
      </c>
    </row>
    <row r="31" spans="1:21">
      <c r="A31" s="1">
        <v>1</v>
      </c>
      <c r="B31" s="1">
        <v>1221</v>
      </c>
      <c r="C31" s="17" t="s">
        <v>26</v>
      </c>
      <c r="D31" s="61">
        <v>29087</v>
      </c>
      <c r="E31" s="1" t="s">
        <v>592</v>
      </c>
      <c r="F31" s="1" t="s">
        <v>473</v>
      </c>
      <c r="G31" s="2">
        <v>5905.32</v>
      </c>
      <c r="H31" s="2">
        <v>2772.55</v>
      </c>
      <c r="I31" s="43" t="s">
        <v>593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43">
        <f t="shared" si="2"/>
        <v>8677.869999999999</v>
      </c>
      <c r="T31" s="43">
        <f t="shared" si="3"/>
        <v>0</v>
      </c>
      <c r="U31" s="42" t="str">
        <f>VLOOKUP(B31,'FOLHA RESUMIDA'!C:I,2,0)</f>
        <v>JOSE CARLOS TENORIO DE MELO</v>
      </c>
    </row>
    <row r="32" spans="1:21">
      <c r="A32" s="1">
        <v>1</v>
      </c>
      <c r="B32" s="1">
        <v>1229</v>
      </c>
      <c r="C32" s="17" t="s">
        <v>27</v>
      </c>
      <c r="D32" s="61">
        <v>29089</v>
      </c>
      <c r="E32" s="1" t="s">
        <v>592</v>
      </c>
      <c r="F32" s="1" t="s">
        <v>466</v>
      </c>
      <c r="G32" s="2">
        <v>3578.79</v>
      </c>
      <c r="H32" s="2">
        <v>0</v>
      </c>
      <c r="I32" s="43" t="s">
        <v>593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43">
        <f t="shared" si="2"/>
        <v>3578.79</v>
      </c>
      <c r="T32" s="43">
        <f t="shared" si="3"/>
        <v>0</v>
      </c>
      <c r="U32" s="42" t="str">
        <f>VLOOKUP(B32,'FOLHA RESUMIDA'!C:I,2,0)</f>
        <v>IVANETE RODRIGUES DOS SANTOS</v>
      </c>
    </row>
    <row r="33" spans="1:21">
      <c r="A33" s="1">
        <v>1</v>
      </c>
      <c r="B33" s="1">
        <v>1243</v>
      </c>
      <c r="C33" s="17" t="s">
        <v>28</v>
      </c>
      <c r="D33" s="61">
        <v>29096</v>
      </c>
      <c r="E33" s="1" t="s">
        <v>592</v>
      </c>
      <c r="F33" s="1" t="s">
        <v>466</v>
      </c>
      <c r="G33" s="2">
        <v>2306.91</v>
      </c>
      <c r="H33" s="2">
        <v>0</v>
      </c>
      <c r="I33" s="43" t="s">
        <v>593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43">
        <f t="shared" si="2"/>
        <v>2306.91</v>
      </c>
      <c r="T33" s="43">
        <f t="shared" si="3"/>
        <v>0</v>
      </c>
      <c r="U33" s="42" t="str">
        <f>VLOOKUP(B33,'FOLHA RESUMIDA'!C:I,2,0)</f>
        <v>MARIA EUGENIA VILARIM LIMA</v>
      </c>
    </row>
    <row r="34" spans="1:21">
      <c r="A34" s="1">
        <v>1</v>
      </c>
      <c r="B34" s="1">
        <v>1258</v>
      </c>
      <c r="C34" s="17" t="s">
        <v>29</v>
      </c>
      <c r="D34" s="61">
        <v>29102</v>
      </c>
      <c r="E34" s="1" t="s">
        <v>592</v>
      </c>
      <c r="F34" s="1" t="s">
        <v>541</v>
      </c>
      <c r="G34" s="2">
        <v>3896.73</v>
      </c>
      <c r="H34" s="2">
        <v>1632.71</v>
      </c>
      <c r="I34" s="43" t="s">
        <v>593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43">
        <f t="shared" si="2"/>
        <v>5529.4400000000005</v>
      </c>
      <c r="T34" s="43">
        <f t="shared" si="3"/>
        <v>0</v>
      </c>
      <c r="U34" s="42" t="str">
        <f>VLOOKUP(B34,'FOLHA RESUMIDA'!C:I,2,0)</f>
        <v>ADIGALENE RODRIGUES DA SILVA</v>
      </c>
    </row>
    <row r="35" spans="1:21">
      <c r="A35" s="1">
        <v>1</v>
      </c>
      <c r="B35" s="1">
        <v>1267</v>
      </c>
      <c r="C35" s="17" t="s">
        <v>30</v>
      </c>
      <c r="D35" s="61">
        <v>29099</v>
      </c>
      <c r="E35" s="1" t="s">
        <v>592</v>
      </c>
      <c r="F35" s="1" t="s">
        <v>475</v>
      </c>
      <c r="G35" s="2">
        <v>10279.6</v>
      </c>
      <c r="H35" s="2">
        <v>8436.58</v>
      </c>
      <c r="I35" s="43" t="s">
        <v>593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43">
        <f t="shared" si="2"/>
        <v>18716.18</v>
      </c>
      <c r="T35" s="43">
        <f t="shared" si="3"/>
        <v>0</v>
      </c>
      <c r="U35" s="42" t="str">
        <f>VLOOKUP(B35,'FOLHA RESUMIDA'!C:I,2,0)</f>
        <v>MARCO AURELIO O DE OLIVEIRA</v>
      </c>
    </row>
    <row r="36" spans="1:21">
      <c r="A36" s="1">
        <v>1</v>
      </c>
      <c r="B36" s="1">
        <v>1269</v>
      </c>
      <c r="C36" s="17" t="s">
        <v>31</v>
      </c>
      <c r="D36" s="61">
        <v>29118</v>
      </c>
      <c r="E36" s="1" t="s">
        <v>592</v>
      </c>
      <c r="F36" s="1" t="s">
        <v>463</v>
      </c>
      <c r="G36" s="2">
        <v>1721.45</v>
      </c>
      <c r="H36" s="2">
        <v>0</v>
      </c>
      <c r="I36" s="43" t="s">
        <v>593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43">
        <f t="shared" si="2"/>
        <v>1721.45</v>
      </c>
      <c r="T36" s="43">
        <f t="shared" si="3"/>
        <v>0</v>
      </c>
      <c r="U36" s="42" t="str">
        <f>VLOOKUP(B36,'FOLHA RESUMIDA'!C:I,2,0)</f>
        <v>VALDECY FERREIRA DA COSTA</v>
      </c>
    </row>
    <row r="37" spans="1:21">
      <c r="A37" s="1">
        <v>1</v>
      </c>
      <c r="B37" s="1">
        <v>1328</v>
      </c>
      <c r="C37" s="17" t="s">
        <v>32</v>
      </c>
      <c r="D37" s="61">
        <v>29202</v>
      </c>
      <c r="E37" s="1" t="s">
        <v>592</v>
      </c>
      <c r="F37" s="1" t="s">
        <v>541</v>
      </c>
      <c r="G37" s="2">
        <v>3394.11</v>
      </c>
      <c r="H37" s="2">
        <v>0</v>
      </c>
      <c r="I37" s="43" t="s">
        <v>593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43">
        <f t="shared" si="2"/>
        <v>3394.11</v>
      </c>
      <c r="T37" s="43">
        <f t="shared" si="3"/>
        <v>0</v>
      </c>
      <c r="U37" s="42" t="str">
        <f>VLOOKUP(B37,'FOLHA RESUMIDA'!C:I,2,0)</f>
        <v>LIZETE ALFREDINA DA SILVA</v>
      </c>
    </row>
    <row r="38" spans="1:21">
      <c r="A38" s="1">
        <v>1</v>
      </c>
      <c r="B38" s="1">
        <v>1330</v>
      </c>
      <c r="C38" s="17" t="s">
        <v>33</v>
      </c>
      <c r="D38" s="61">
        <v>29202</v>
      </c>
      <c r="E38" s="1" t="s">
        <v>592</v>
      </c>
      <c r="F38" s="1" t="s">
        <v>466</v>
      </c>
      <c r="G38" s="2">
        <v>3091.49</v>
      </c>
      <c r="H38" s="2">
        <v>0</v>
      </c>
      <c r="I38" s="43" t="s">
        <v>593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43">
        <f t="shared" si="2"/>
        <v>3091.49</v>
      </c>
      <c r="T38" s="43">
        <f t="shared" si="3"/>
        <v>0</v>
      </c>
      <c r="U38" s="42" t="str">
        <f>VLOOKUP(B38,'FOLHA RESUMIDA'!C:I,2,0)</f>
        <v>IVANISE MARIA DA LUZ SANTOS</v>
      </c>
    </row>
    <row r="39" spans="1:21">
      <c r="A39" s="1">
        <v>1</v>
      </c>
      <c r="B39" s="1">
        <v>1333</v>
      </c>
      <c r="C39" s="17" t="s">
        <v>34</v>
      </c>
      <c r="D39" s="61">
        <v>29209</v>
      </c>
      <c r="E39" s="1" t="s">
        <v>592</v>
      </c>
      <c r="F39" s="1" t="s">
        <v>466</v>
      </c>
      <c r="G39" s="2">
        <v>3408.38</v>
      </c>
      <c r="H39" s="2">
        <v>0</v>
      </c>
      <c r="I39" s="43" t="s">
        <v>593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43">
        <f t="shared" si="2"/>
        <v>3408.38</v>
      </c>
      <c r="T39" s="43">
        <f t="shared" si="3"/>
        <v>0</v>
      </c>
      <c r="U39" s="42" t="str">
        <f>VLOOKUP(B39,'FOLHA RESUMIDA'!C:I,2,0)</f>
        <v>JORGE CUNHA OLIVEIRA</v>
      </c>
    </row>
    <row r="40" spans="1:21">
      <c r="A40" s="1">
        <v>1</v>
      </c>
      <c r="B40" s="1">
        <v>1337</v>
      </c>
      <c r="C40" s="17" t="s">
        <v>35</v>
      </c>
      <c r="D40" s="61">
        <v>29206</v>
      </c>
      <c r="E40" s="1" t="s">
        <v>592</v>
      </c>
      <c r="F40" s="1" t="s">
        <v>541</v>
      </c>
      <c r="G40" s="2">
        <v>3078.55</v>
      </c>
      <c r="H40" s="2">
        <v>1149.19</v>
      </c>
      <c r="I40" s="43" t="s">
        <v>593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43">
        <f t="shared" si="2"/>
        <v>4227.74</v>
      </c>
      <c r="T40" s="43">
        <f t="shared" si="3"/>
        <v>0</v>
      </c>
      <c r="U40" s="42" t="str">
        <f>VLOOKUP(B40,'FOLHA RESUMIDA'!C:I,2,0)</f>
        <v>ROSILDA BARBOSA DOS SANTOS</v>
      </c>
    </row>
    <row r="41" spans="1:21">
      <c r="A41" s="1">
        <v>1</v>
      </c>
      <c r="B41" s="1">
        <v>1363</v>
      </c>
      <c r="C41" s="17" t="s">
        <v>36</v>
      </c>
      <c r="D41" s="61">
        <v>29227</v>
      </c>
      <c r="E41" s="1" t="s">
        <v>592</v>
      </c>
      <c r="F41" s="1" t="s">
        <v>541</v>
      </c>
      <c r="G41" s="2">
        <v>3742.01</v>
      </c>
      <c r="H41" s="2">
        <v>0</v>
      </c>
      <c r="I41" s="43" t="s">
        <v>593</v>
      </c>
      <c r="J41" s="2">
        <v>822.38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43">
        <f t="shared" si="2"/>
        <v>3742.01</v>
      </c>
      <c r="T41" s="43">
        <f t="shared" si="3"/>
        <v>822.38</v>
      </c>
      <c r="U41" s="42" t="str">
        <f>VLOOKUP(B41,'FOLHA RESUMIDA'!C:I,2,0)</f>
        <v>JOSE CARLOS FERREIRA DE ARRUDA</v>
      </c>
    </row>
    <row r="42" spans="1:21">
      <c r="A42" s="1">
        <v>1</v>
      </c>
      <c r="B42" s="1">
        <v>1369</v>
      </c>
      <c r="C42" s="17" t="s">
        <v>37</v>
      </c>
      <c r="D42" s="61">
        <v>29234</v>
      </c>
      <c r="E42" s="1" t="s">
        <v>592</v>
      </c>
      <c r="F42" s="1" t="s">
        <v>547</v>
      </c>
      <c r="G42" s="2">
        <v>2297.25</v>
      </c>
      <c r="H42" s="2">
        <v>0</v>
      </c>
      <c r="I42" s="43" t="s">
        <v>593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43">
        <f t="shared" si="2"/>
        <v>2297.25</v>
      </c>
      <c r="T42" s="43">
        <f t="shared" si="3"/>
        <v>0</v>
      </c>
      <c r="U42" s="42" t="str">
        <f>VLOOKUP(B42,'FOLHA RESUMIDA'!C:I,2,0)</f>
        <v>ELIANE BATISTA DE CASTILHO</v>
      </c>
    </row>
    <row r="43" spans="1:21">
      <c r="A43" s="1">
        <v>1</v>
      </c>
      <c r="B43" s="1">
        <v>1393</v>
      </c>
      <c r="C43" s="17" t="s">
        <v>38</v>
      </c>
      <c r="D43" s="61">
        <v>29283</v>
      </c>
      <c r="E43" s="1" t="s">
        <v>592</v>
      </c>
      <c r="F43" s="1" t="s">
        <v>550</v>
      </c>
      <c r="G43" s="2">
        <v>3394.11</v>
      </c>
      <c r="H43" s="2">
        <v>0</v>
      </c>
      <c r="I43" s="43" t="s">
        <v>593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43">
        <f t="shared" si="2"/>
        <v>3394.11</v>
      </c>
      <c r="T43" s="43">
        <f t="shared" si="3"/>
        <v>0</v>
      </c>
      <c r="U43" s="42" t="str">
        <f>VLOOKUP(B43,'FOLHA RESUMIDA'!C:I,2,0)</f>
        <v>MANOEL CORREIA DOS SANTOS</v>
      </c>
    </row>
    <row r="44" spans="1:21">
      <c r="A44" s="1">
        <v>1</v>
      </c>
      <c r="B44" s="1">
        <v>1413</v>
      </c>
      <c r="C44" s="17" t="s">
        <v>39</v>
      </c>
      <c r="D44" s="61">
        <v>29290</v>
      </c>
      <c r="E44" s="1" t="s">
        <v>592</v>
      </c>
      <c r="F44" s="1" t="s">
        <v>475</v>
      </c>
      <c r="G44" s="2">
        <v>10279.6</v>
      </c>
      <c r="H44" s="2">
        <v>12543.39</v>
      </c>
      <c r="I44" s="43" t="s">
        <v>593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43">
        <f t="shared" si="2"/>
        <v>22822.989999999998</v>
      </c>
      <c r="T44" s="43">
        <f t="shared" si="3"/>
        <v>0</v>
      </c>
      <c r="U44" s="42" t="str">
        <f>VLOOKUP(B44,'FOLHA RESUMIDA'!C:I,2,0)</f>
        <v>LEDUAR GUEDES DE LIMA</v>
      </c>
    </row>
    <row r="45" spans="1:21">
      <c r="A45" s="1">
        <v>1</v>
      </c>
      <c r="B45" s="1">
        <v>1418</v>
      </c>
      <c r="C45" s="17" t="s">
        <v>40</v>
      </c>
      <c r="D45" s="61">
        <v>29297</v>
      </c>
      <c r="E45" s="1" t="s">
        <v>592</v>
      </c>
      <c r="F45" s="1" t="s">
        <v>469</v>
      </c>
      <c r="G45" s="2">
        <v>4125.55</v>
      </c>
      <c r="H45" s="2">
        <v>0</v>
      </c>
      <c r="I45" s="43" t="s">
        <v>593</v>
      </c>
      <c r="J45" s="2">
        <v>1450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43">
        <f t="shared" si="2"/>
        <v>4125.55</v>
      </c>
      <c r="T45" s="43">
        <f t="shared" si="3"/>
        <v>1450</v>
      </c>
      <c r="U45" s="42" t="str">
        <f>VLOOKUP(B45,'FOLHA RESUMIDA'!C:I,2,0)</f>
        <v>ELVIS GOMES PEREIRA</v>
      </c>
    </row>
    <row r="46" spans="1:21">
      <c r="A46" s="1">
        <v>1</v>
      </c>
      <c r="B46" s="1">
        <v>1427</v>
      </c>
      <c r="C46" s="17" t="s">
        <v>41</v>
      </c>
      <c r="D46" s="61">
        <v>29298</v>
      </c>
      <c r="E46" s="1" t="s">
        <v>592</v>
      </c>
      <c r="F46" s="1" t="s">
        <v>475</v>
      </c>
      <c r="G46" s="2">
        <v>10279.6</v>
      </c>
      <c r="H46" s="2">
        <v>1890.08</v>
      </c>
      <c r="I46" s="43" t="s">
        <v>593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43">
        <f t="shared" si="2"/>
        <v>12169.68</v>
      </c>
      <c r="T46" s="43">
        <f t="shared" si="3"/>
        <v>0</v>
      </c>
      <c r="U46" s="42" t="str">
        <f>VLOOKUP(B46,'FOLHA RESUMIDA'!C:I,2,0)</f>
        <v>ANA MARIA ELOI DA H  DA SILVA</v>
      </c>
    </row>
    <row r="47" spans="1:21">
      <c r="A47" s="1">
        <v>1</v>
      </c>
      <c r="B47" s="1">
        <v>1429</v>
      </c>
      <c r="C47" s="17" t="s">
        <v>42</v>
      </c>
      <c r="D47" s="61">
        <v>29304</v>
      </c>
      <c r="E47" s="1" t="s">
        <v>592</v>
      </c>
      <c r="F47" s="1" t="s">
        <v>540</v>
      </c>
      <c r="G47" s="2">
        <v>3394.11</v>
      </c>
      <c r="H47" s="2">
        <v>1044.95</v>
      </c>
      <c r="I47" s="43" t="s">
        <v>593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43">
        <f t="shared" si="2"/>
        <v>4439.0600000000004</v>
      </c>
      <c r="T47" s="43">
        <f t="shared" si="3"/>
        <v>0</v>
      </c>
      <c r="U47" s="42" t="str">
        <f>VLOOKUP(B47,'FOLHA RESUMIDA'!C:I,2,0)</f>
        <v>JOSE HENRIQUE DA PAZ</v>
      </c>
    </row>
    <row r="48" spans="1:21">
      <c r="A48" s="1">
        <v>1</v>
      </c>
      <c r="B48" s="1">
        <v>1454</v>
      </c>
      <c r="C48" s="17" t="s">
        <v>43</v>
      </c>
      <c r="D48" s="61">
        <v>29319</v>
      </c>
      <c r="E48" s="1" t="s">
        <v>592</v>
      </c>
      <c r="F48" s="1" t="s">
        <v>540</v>
      </c>
      <c r="G48" s="2">
        <v>3078.55</v>
      </c>
      <c r="H48" s="2">
        <v>985.79</v>
      </c>
      <c r="I48" s="43" t="s">
        <v>593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43">
        <f t="shared" si="2"/>
        <v>4064.34</v>
      </c>
      <c r="T48" s="43">
        <f t="shared" si="3"/>
        <v>0</v>
      </c>
      <c r="U48" s="42" t="str">
        <f>VLOOKUP(B48,'FOLHA RESUMIDA'!C:I,2,0)</f>
        <v>MAURICIO LOPES DA SILVA</v>
      </c>
    </row>
    <row r="49" spans="1:21">
      <c r="A49" s="1">
        <v>1</v>
      </c>
      <c r="B49" s="1">
        <v>1475</v>
      </c>
      <c r="C49" s="17" t="s">
        <v>44</v>
      </c>
      <c r="D49" s="61">
        <v>29374</v>
      </c>
      <c r="E49" s="1" t="s">
        <v>592</v>
      </c>
      <c r="F49" s="1" t="s">
        <v>470</v>
      </c>
      <c r="G49" s="2">
        <v>3394.11</v>
      </c>
      <c r="H49" s="2">
        <v>0</v>
      </c>
      <c r="I49" s="43" t="s">
        <v>593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43">
        <f t="shared" si="2"/>
        <v>3394.11</v>
      </c>
      <c r="T49" s="43">
        <f t="shared" si="3"/>
        <v>0</v>
      </c>
      <c r="U49" s="42" t="str">
        <f>VLOOKUP(B49,'FOLHA RESUMIDA'!C:I,2,0)</f>
        <v>MARTA ARAUJO DA F  SANTANA</v>
      </c>
    </row>
    <row r="50" spans="1:21">
      <c r="A50" s="1">
        <v>1</v>
      </c>
      <c r="B50" s="1">
        <v>1483</v>
      </c>
      <c r="C50" s="17" t="s">
        <v>45</v>
      </c>
      <c r="D50" s="61">
        <v>29397</v>
      </c>
      <c r="E50" s="1" t="s">
        <v>592</v>
      </c>
      <c r="F50" s="1" t="s">
        <v>466</v>
      </c>
      <c r="G50" s="2">
        <v>1897.9</v>
      </c>
      <c r="H50" s="2">
        <v>0</v>
      </c>
      <c r="I50" s="43" t="s">
        <v>593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43">
        <f t="shared" si="2"/>
        <v>1897.9</v>
      </c>
      <c r="T50" s="43">
        <f t="shared" si="3"/>
        <v>0</v>
      </c>
      <c r="U50" s="42" t="str">
        <f>VLOOKUP(B50,'FOLHA RESUMIDA'!C:I,2,0)</f>
        <v>REGINA LEANDRO SANTOS DE LIMA</v>
      </c>
    </row>
    <row r="51" spans="1:21">
      <c r="A51" s="1">
        <v>1</v>
      </c>
      <c r="B51" s="1">
        <v>1522</v>
      </c>
      <c r="C51" s="17" t="s">
        <v>46</v>
      </c>
      <c r="D51" s="61">
        <v>29622</v>
      </c>
      <c r="E51" s="1" t="s">
        <v>592</v>
      </c>
      <c r="F51" s="1" t="s">
        <v>466</v>
      </c>
      <c r="G51" s="2">
        <v>1639.49</v>
      </c>
      <c r="H51" s="2">
        <v>0</v>
      </c>
      <c r="I51" s="43" t="s">
        <v>593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43">
        <f t="shared" si="2"/>
        <v>1639.49</v>
      </c>
      <c r="T51" s="43">
        <f t="shared" si="3"/>
        <v>0</v>
      </c>
      <c r="U51" s="42" t="str">
        <f>VLOOKUP(B51,'FOLHA RESUMIDA'!C:I,2,0)</f>
        <v>TEREZINHA P  DA SILVA CORREIA</v>
      </c>
    </row>
    <row r="52" spans="1:21">
      <c r="A52" s="1">
        <v>1</v>
      </c>
      <c r="B52" s="1">
        <v>1536</v>
      </c>
      <c r="C52" s="17" t="s">
        <v>47</v>
      </c>
      <c r="D52" s="61">
        <v>29675</v>
      </c>
      <c r="E52" s="1" t="s">
        <v>592</v>
      </c>
      <c r="F52" s="1" t="s">
        <v>541</v>
      </c>
      <c r="G52" s="2">
        <v>3078.55</v>
      </c>
      <c r="H52" s="2">
        <v>0</v>
      </c>
      <c r="I52" s="43" t="s">
        <v>593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43">
        <f t="shared" si="2"/>
        <v>3078.55</v>
      </c>
      <c r="T52" s="43">
        <f t="shared" si="3"/>
        <v>0</v>
      </c>
      <c r="U52" s="42" t="str">
        <f>VLOOKUP(B52,'FOLHA RESUMIDA'!C:I,2,0)</f>
        <v>MARIA ADRIAO DA SILVA</v>
      </c>
    </row>
    <row r="53" spans="1:21">
      <c r="A53" s="1">
        <v>1</v>
      </c>
      <c r="B53" s="1">
        <v>1545</v>
      </c>
      <c r="C53" s="17" t="s">
        <v>48</v>
      </c>
      <c r="D53" s="61">
        <v>29762</v>
      </c>
      <c r="E53" s="1" t="s">
        <v>592</v>
      </c>
      <c r="F53" s="1" t="s">
        <v>463</v>
      </c>
      <c r="G53" s="2">
        <v>2804.08</v>
      </c>
      <c r="H53" s="2">
        <v>875.56</v>
      </c>
      <c r="I53" s="43" t="s">
        <v>593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43">
        <f t="shared" si="2"/>
        <v>3679.64</v>
      </c>
      <c r="T53" s="43">
        <f t="shared" si="3"/>
        <v>0</v>
      </c>
      <c r="U53" s="42" t="str">
        <f>VLOOKUP(B53,'FOLHA RESUMIDA'!C:I,2,0)</f>
        <v>HERON VILAR DE ANDRADE</v>
      </c>
    </row>
    <row r="54" spans="1:21">
      <c r="A54" s="1">
        <v>1</v>
      </c>
      <c r="B54" s="1">
        <v>1549</v>
      </c>
      <c r="C54" s="17" t="s">
        <v>49</v>
      </c>
      <c r="D54" s="61">
        <v>29845</v>
      </c>
      <c r="E54" s="1" t="s">
        <v>592</v>
      </c>
      <c r="F54" s="1" t="s">
        <v>541</v>
      </c>
      <c r="G54" s="2">
        <v>3563.82</v>
      </c>
      <c r="H54" s="2">
        <v>0</v>
      </c>
      <c r="I54" s="43" t="s">
        <v>593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43">
        <f t="shared" si="2"/>
        <v>3563.82</v>
      </c>
      <c r="T54" s="43">
        <f t="shared" si="3"/>
        <v>0</v>
      </c>
      <c r="U54" s="42" t="str">
        <f>VLOOKUP(B54,'FOLHA RESUMIDA'!C:I,2,0)</f>
        <v>JOSE JOAQUIM DA SILVA FILHO</v>
      </c>
    </row>
    <row r="55" spans="1:21">
      <c r="A55" s="1">
        <v>1</v>
      </c>
      <c r="B55" s="1">
        <v>1553</v>
      </c>
      <c r="C55" s="17" t="s">
        <v>50</v>
      </c>
      <c r="D55" s="61">
        <v>29879</v>
      </c>
      <c r="E55" s="1" t="s">
        <v>592</v>
      </c>
      <c r="F55" s="1" t="s">
        <v>466</v>
      </c>
      <c r="G55" s="2">
        <v>3408.38</v>
      </c>
      <c r="H55" s="2">
        <v>0</v>
      </c>
      <c r="I55" s="43" t="s">
        <v>593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43">
        <f t="shared" si="2"/>
        <v>3408.38</v>
      </c>
      <c r="T55" s="43">
        <f t="shared" si="3"/>
        <v>0</v>
      </c>
      <c r="U55" s="42" t="str">
        <f>VLOOKUP(B55,'FOLHA RESUMIDA'!C:I,2,0)</f>
        <v>MARIA DO CARMO A DOS SANTOS</v>
      </c>
    </row>
    <row r="56" spans="1:21">
      <c r="A56" s="1">
        <v>1</v>
      </c>
      <c r="B56" s="1">
        <v>1554</v>
      </c>
      <c r="C56" s="17" t="s">
        <v>51</v>
      </c>
      <c r="D56" s="61">
        <v>29886</v>
      </c>
      <c r="E56" s="1" t="s">
        <v>592</v>
      </c>
      <c r="F56" s="1" t="s">
        <v>541</v>
      </c>
      <c r="G56" s="2">
        <v>4011.68</v>
      </c>
      <c r="H56" s="2">
        <v>1253.69</v>
      </c>
      <c r="I56" s="43" t="s">
        <v>593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43">
        <f t="shared" si="2"/>
        <v>5265.37</v>
      </c>
      <c r="T56" s="43">
        <f t="shared" si="3"/>
        <v>0</v>
      </c>
      <c r="U56" s="42" t="str">
        <f>VLOOKUP(B56,'FOLHA RESUMIDA'!C:I,2,0)</f>
        <v>SONEIDE P DO NASCIMENTO CORREA</v>
      </c>
    </row>
    <row r="57" spans="1:21">
      <c r="A57" s="1">
        <v>1</v>
      </c>
      <c r="B57" s="1">
        <v>1561</v>
      </c>
      <c r="C57" s="17" t="s">
        <v>52</v>
      </c>
      <c r="D57" s="61">
        <v>29983</v>
      </c>
      <c r="E57" s="1" t="s">
        <v>592</v>
      </c>
      <c r="F57" s="1" t="s">
        <v>466</v>
      </c>
      <c r="G57" s="2">
        <v>1639.49</v>
      </c>
      <c r="H57" s="2">
        <v>0</v>
      </c>
      <c r="I57" s="43" t="s">
        <v>593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43">
        <f t="shared" si="2"/>
        <v>1639.49</v>
      </c>
      <c r="T57" s="43">
        <f t="shared" si="3"/>
        <v>0</v>
      </c>
      <c r="U57" s="42" t="str">
        <f>VLOOKUP(B57,'FOLHA RESUMIDA'!C:I,2,0)</f>
        <v>ANDRE LUIZ MACIEL FERREIRA</v>
      </c>
    </row>
    <row r="58" spans="1:21">
      <c r="A58" s="1">
        <v>1</v>
      </c>
      <c r="B58" s="1">
        <v>1588</v>
      </c>
      <c r="C58" s="17" t="s">
        <v>53</v>
      </c>
      <c r="D58" s="61">
        <v>30034</v>
      </c>
      <c r="E58" s="1" t="s">
        <v>592</v>
      </c>
      <c r="F58" s="1" t="s">
        <v>466</v>
      </c>
      <c r="G58" s="2">
        <v>1721.45</v>
      </c>
      <c r="H58" s="2">
        <v>0</v>
      </c>
      <c r="I58" s="43" t="s">
        <v>593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43">
        <f t="shared" si="2"/>
        <v>1721.45</v>
      </c>
      <c r="T58" s="43">
        <f t="shared" si="3"/>
        <v>0</v>
      </c>
      <c r="U58" s="42" t="str">
        <f>VLOOKUP(B58,'FOLHA RESUMIDA'!C:I,2,0)</f>
        <v>MARIA ANDREA DOS SANTOS</v>
      </c>
    </row>
    <row r="59" spans="1:21">
      <c r="A59" s="1">
        <v>1</v>
      </c>
      <c r="B59" s="1">
        <v>1589</v>
      </c>
      <c r="C59" s="17" t="s">
        <v>54</v>
      </c>
      <c r="D59" s="61">
        <v>30034</v>
      </c>
      <c r="E59" s="1" t="s">
        <v>592</v>
      </c>
      <c r="F59" s="1" t="s">
        <v>466</v>
      </c>
      <c r="G59" s="2">
        <v>1639.49</v>
      </c>
      <c r="H59" s="2">
        <v>0</v>
      </c>
      <c r="I59" s="43" t="s">
        <v>593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43">
        <f t="shared" si="2"/>
        <v>1639.49</v>
      </c>
      <c r="T59" s="43">
        <f t="shared" si="3"/>
        <v>0</v>
      </c>
      <c r="U59" s="42" t="str">
        <f>VLOOKUP(B59,'FOLHA RESUMIDA'!C:I,2,0)</f>
        <v>SEVERINA DE SANTANA NEVES</v>
      </c>
    </row>
    <row r="60" spans="1:21">
      <c r="A60" s="1">
        <v>1</v>
      </c>
      <c r="B60" s="1">
        <v>1596</v>
      </c>
      <c r="C60" s="17" t="s">
        <v>55</v>
      </c>
      <c r="D60" s="61">
        <v>30041</v>
      </c>
      <c r="E60" s="1" t="s">
        <v>592</v>
      </c>
      <c r="F60" s="1" t="s">
        <v>467</v>
      </c>
      <c r="G60" s="2">
        <v>2306.91</v>
      </c>
      <c r="H60" s="2">
        <v>0</v>
      </c>
      <c r="I60" s="43" t="s">
        <v>593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43">
        <f t="shared" si="2"/>
        <v>2306.91</v>
      </c>
      <c r="T60" s="43">
        <f t="shared" si="3"/>
        <v>0</v>
      </c>
      <c r="U60" s="42" t="str">
        <f>VLOOKUP(B60,'FOLHA RESUMIDA'!C:I,2,0)</f>
        <v>IVANE FRANCISCO DE AZEVEDO</v>
      </c>
    </row>
    <row r="61" spans="1:21">
      <c r="A61" s="1">
        <v>1</v>
      </c>
      <c r="B61" s="1">
        <v>1597</v>
      </c>
      <c r="C61" s="17" t="s">
        <v>56</v>
      </c>
      <c r="D61" s="61">
        <v>30053</v>
      </c>
      <c r="E61" s="1" t="s">
        <v>592</v>
      </c>
      <c r="F61" s="1" t="s">
        <v>541</v>
      </c>
      <c r="G61" s="2">
        <v>3394.11</v>
      </c>
      <c r="H61" s="2">
        <v>0</v>
      </c>
      <c r="I61" s="43" t="s">
        <v>593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43">
        <f t="shared" si="2"/>
        <v>3394.11</v>
      </c>
      <c r="T61" s="43">
        <f t="shared" si="3"/>
        <v>0</v>
      </c>
      <c r="U61" s="42" t="str">
        <f>VLOOKUP(B61,'FOLHA RESUMIDA'!C:I,2,0)</f>
        <v>DILMA NEUZA DAS MERCES</v>
      </c>
    </row>
    <row r="62" spans="1:21">
      <c r="A62" s="1">
        <v>1</v>
      </c>
      <c r="B62" s="1">
        <v>1631</v>
      </c>
      <c r="C62" s="17" t="s">
        <v>57</v>
      </c>
      <c r="D62" s="61">
        <v>30176</v>
      </c>
      <c r="E62" s="1" t="s">
        <v>592</v>
      </c>
      <c r="F62" s="1" t="s">
        <v>463</v>
      </c>
      <c r="G62" s="2">
        <v>2092.4499999999998</v>
      </c>
      <c r="H62" s="2">
        <v>0</v>
      </c>
      <c r="I62" s="43" t="s">
        <v>593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43">
        <f t="shared" si="2"/>
        <v>2092.4499999999998</v>
      </c>
      <c r="T62" s="43">
        <f t="shared" si="3"/>
        <v>0</v>
      </c>
      <c r="U62" s="42" t="str">
        <f>VLOOKUP(B62,'FOLHA RESUMIDA'!C:I,2,0)</f>
        <v>GERSON MARTINS DA SILVA</v>
      </c>
    </row>
    <row r="63" spans="1:21">
      <c r="A63" s="1">
        <v>1</v>
      </c>
      <c r="B63" s="1">
        <v>1641</v>
      </c>
      <c r="C63" s="17" t="s">
        <v>58</v>
      </c>
      <c r="D63" s="61">
        <v>30384</v>
      </c>
      <c r="E63" s="1" t="s">
        <v>592</v>
      </c>
      <c r="F63" s="1" t="s">
        <v>466</v>
      </c>
      <c r="G63" s="2">
        <v>2092.4499999999998</v>
      </c>
      <c r="H63" s="2">
        <v>0</v>
      </c>
      <c r="I63" s="43" t="s">
        <v>593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43">
        <f t="shared" si="2"/>
        <v>2092.4499999999998</v>
      </c>
      <c r="T63" s="43">
        <f t="shared" si="3"/>
        <v>0</v>
      </c>
      <c r="U63" s="42" t="str">
        <f>VLOOKUP(B63,'FOLHA RESUMIDA'!C:I,2,0)</f>
        <v>JOAO FELICIANO ALVES</v>
      </c>
    </row>
    <row r="64" spans="1:21">
      <c r="A64" s="1">
        <v>1</v>
      </c>
      <c r="B64" s="1">
        <v>1650</v>
      </c>
      <c r="C64" s="17" t="s">
        <v>59</v>
      </c>
      <c r="D64" s="61">
        <v>30411</v>
      </c>
      <c r="E64" s="1" t="s">
        <v>592</v>
      </c>
      <c r="F64" s="1" t="s">
        <v>466</v>
      </c>
      <c r="G64" s="2">
        <v>1897.9</v>
      </c>
      <c r="H64" s="2">
        <v>0</v>
      </c>
      <c r="I64" s="43" t="s">
        <v>593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43">
        <f t="shared" si="2"/>
        <v>1897.9</v>
      </c>
      <c r="T64" s="43">
        <f t="shared" si="3"/>
        <v>0</v>
      </c>
      <c r="U64" s="42" t="str">
        <f>VLOOKUP(B64,'FOLHA RESUMIDA'!C:I,2,0)</f>
        <v>JANETE MARIA DA SILVA</v>
      </c>
    </row>
    <row r="65" spans="1:21">
      <c r="A65" s="1">
        <v>1</v>
      </c>
      <c r="B65" s="1">
        <v>1652</v>
      </c>
      <c r="C65" s="17" t="s">
        <v>60</v>
      </c>
      <c r="D65" s="61">
        <v>30410</v>
      </c>
      <c r="E65" s="1" t="s">
        <v>592</v>
      </c>
      <c r="F65" s="1" t="s">
        <v>466</v>
      </c>
      <c r="G65" s="2">
        <v>1897.9</v>
      </c>
      <c r="H65" s="2">
        <v>0</v>
      </c>
      <c r="I65" s="43" t="s">
        <v>593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43">
        <f t="shared" si="2"/>
        <v>1897.9</v>
      </c>
      <c r="T65" s="43">
        <f t="shared" si="3"/>
        <v>0</v>
      </c>
      <c r="U65" s="42" t="str">
        <f>VLOOKUP(B65,'FOLHA RESUMIDA'!C:I,2,0)</f>
        <v>ROMILDO NUNES DIAS</v>
      </c>
    </row>
    <row r="66" spans="1:21">
      <c r="A66" s="1">
        <v>1</v>
      </c>
      <c r="B66" s="1">
        <v>1665</v>
      </c>
      <c r="C66" s="17" t="s">
        <v>61</v>
      </c>
      <c r="D66" s="61">
        <v>31019</v>
      </c>
      <c r="E66" s="1" t="s">
        <v>592</v>
      </c>
      <c r="F66" s="1" t="s">
        <v>467</v>
      </c>
      <c r="G66" s="2">
        <v>2092.4499999999998</v>
      </c>
      <c r="H66" s="2">
        <v>0</v>
      </c>
      <c r="I66" s="43" t="s">
        <v>593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43">
        <f t="shared" si="2"/>
        <v>2092.4499999999998</v>
      </c>
      <c r="T66" s="43">
        <f t="shared" si="3"/>
        <v>0</v>
      </c>
      <c r="U66" s="42" t="str">
        <f>VLOOKUP(B66,'FOLHA RESUMIDA'!C:I,2,0)</f>
        <v>LUZIA BERNARDO DE SOUSA</v>
      </c>
    </row>
    <row r="67" spans="1:21">
      <c r="A67" s="1">
        <v>1</v>
      </c>
      <c r="B67" s="1">
        <v>1672</v>
      </c>
      <c r="C67" s="17" t="s">
        <v>62</v>
      </c>
      <c r="D67" s="61">
        <v>31231</v>
      </c>
      <c r="E67" s="1" t="s">
        <v>592</v>
      </c>
      <c r="F67" s="1" t="s">
        <v>463</v>
      </c>
      <c r="G67" s="2">
        <v>2092.4499999999998</v>
      </c>
      <c r="H67" s="2">
        <v>0</v>
      </c>
      <c r="I67" s="43" t="s">
        <v>593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43">
        <f t="shared" si="2"/>
        <v>2092.4499999999998</v>
      </c>
      <c r="T67" s="43">
        <f t="shared" si="3"/>
        <v>0</v>
      </c>
      <c r="U67" s="42" t="str">
        <f>VLOOKUP(B67,'FOLHA RESUMIDA'!C:I,2,0)</f>
        <v>JOSE KENNEDY DA SILVA</v>
      </c>
    </row>
    <row r="68" spans="1:21">
      <c r="A68" s="1">
        <v>1</v>
      </c>
      <c r="B68" s="1">
        <v>1674</v>
      </c>
      <c r="C68" s="17" t="s">
        <v>63</v>
      </c>
      <c r="D68" s="61">
        <v>31231</v>
      </c>
      <c r="E68" s="1" t="s">
        <v>592</v>
      </c>
      <c r="F68" s="1" t="s">
        <v>466</v>
      </c>
      <c r="G68" s="2">
        <v>1721.45</v>
      </c>
      <c r="H68" s="2">
        <v>0</v>
      </c>
      <c r="I68" s="43" t="s">
        <v>593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43">
        <f t="shared" si="2"/>
        <v>1721.45</v>
      </c>
      <c r="T68" s="43">
        <f t="shared" si="3"/>
        <v>0</v>
      </c>
      <c r="U68" s="42" t="str">
        <f>VLOOKUP(B68,'FOLHA RESUMIDA'!C:I,2,0)</f>
        <v>MARIA HELENA FERREIRA DA SILVA</v>
      </c>
    </row>
    <row r="69" spans="1:21">
      <c r="A69" s="1">
        <v>16</v>
      </c>
      <c r="B69" s="1">
        <v>1682</v>
      </c>
      <c r="C69" s="17" t="s">
        <v>395</v>
      </c>
      <c r="D69" s="61">
        <v>31232</v>
      </c>
      <c r="E69" s="1" t="s">
        <v>592</v>
      </c>
      <c r="F69" s="1" t="s">
        <v>468</v>
      </c>
      <c r="G69" s="2">
        <v>2804.08</v>
      </c>
      <c r="H69" s="2">
        <v>0</v>
      </c>
      <c r="I69" s="43" t="s">
        <v>593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43">
        <f t="shared" si="2"/>
        <v>2804.08</v>
      </c>
      <c r="T69" s="43">
        <f t="shared" si="3"/>
        <v>0</v>
      </c>
      <c r="U69" s="42" t="str">
        <f>VLOOKUP(B69,'FOLHA RESUMIDA'!C:I,2,0)</f>
        <v>MOISES MARTINS DE MELO NETO</v>
      </c>
    </row>
    <row r="70" spans="1:21">
      <c r="A70" s="1">
        <v>10</v>
      </c>
      <c r="B70" s="1">
        <v>1683</v>
      </c>
      <c r="C70" s="17" t="s">
        <v>431</v>
      </c>
      <c r="D70" s="61">
        <v>31232</v>
      </c>
      <c r="E70" s="1" t="s">
        <v>592</v>
      </c>
      <c r="F70" s="1" t="s">
        <v>468</v>
      </c>
      <c r="G70" s="2">
        <v>2804.08</v>
      </c>
      <c r="H70" s="2">
        <v>0</v>
      </c>
      <c r="I70" s="43" t="s">
        <v>593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43">
        <f t="shared" si="2"/>
        <v>2804.08</v>
      </c>
      <c r="T70" s="43">
        <f t="shared" si="3"/>
        <v>0</v>
      </c>
      <c r="U70" s="42" t="str">
        <f>VLOOKUP(B70,'FOLHA RESUMIDA'!C:I,2,0)</f>
        <v>ADEMIR LOPES DA SILVA</v>
      </c>
    </row>
    <row r="71" spans="1:21">
      <c r="A71" s="1">
        <v>51</v>
      </c>
      <c r="B71" s="1">
        <v>1726</v>
      </c>
      <c r="C71" s="17" t="s">
        <v>432</v>
      </c>
      <c r="D71" s="61">
        <v>32084</v>
      </c>
      <c r="E71" s="1" t="s">
        <v>592</v>
      </c>
      <c r="F71" s="1" t="s">
        <v>468</v>
      </c>
      <c r="G71" s="2">
        <v>2804.08</v>
      </c>
      <c r="H71" s="2">
        <v>0</v>
      </c>
      <c r="I71" s="43" t="s">
        <v>593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43">
        <f t="shared" si="2"/>
        <v>2804.08</v>
      </c>
      <c r="T71" s="43">
        <f t="shared" si="3"/>
        <v>0</v>
      </c>
      <c r="U71" s="42" t="str">
        <f>VLOOKUP(B71,'FOLHA RESUMIDA'!C:I,2,0)</f>
        <v>JOSE CARLOS VIEIRA</v>
      </c>
    </row>
    <row r="72" spans="1:21">
      <c r="A72" s="1">
        <v>1</v>
      </c>
      <c r="B72" s="1">
        <v>1741</v>
      </c>
      <c r="C72" s="17" t="s">
        <v>64</v>
      </c>
      <c r="D72" s="61">
        <v>32106</v>
      </c>
      <c r="E72" s="1" t="s">
        <v>592</v>
      </c>
      <c r="F72" s="1" t="s">
        <v>466</v>
      </c>
      <c r="G72" s="2">
        <v>2944.26</v>
      </c>
      <c r="H72" s="2">
        <v>0</v>
      </c>
      <c r="I72" s="43" t="s">
        <v>593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43">
        <f t="shared" si="2"/>
        <v>2944.26</v>
      </c>
      <c r="T72" s="43">
        <f t="shared" si="3"/>
        <v>0</v>
      </c>
      <c r="U72" s="42" t="str">
        <f>VLOOKUP(B72,'FOLHA RESUMIDA'!C:I,2,0)</f>
        <v>MARCONDES C  DE OLIVEIRA</v>
      </c>
    </row>
    <row r="73" spans="1:21">
      <c r="A73" s="1">
        <v>1</v>
      </c>
      <c r="B73" s="1">
        <v>1749</v>
      </c>
      <c r="C73" s="17" t="s">
        <v>65</v>
      </c>
      <c r="D73" s="61">
        <v>32111</v>
      </c>
      <c r="E73" s="1" t="s">
        <v>592</v>
      </c>
      <c r="F73" s="1" t="s">
        <v>541</v>
      </c>
      <c r="G73" s="2">
        <v>2083.67</v>
      </c>
      <c r="H73" s="2">
        <v>0</v>
      </c>
      <c r="I73" s="43" t="s">
        <v>593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43">
        <f t="shared" si="2"/>
        <v>2083.67</v>
      </c>
      <c r="T73" s="43">
        <f t="shared" si="3"/>
        <v>0</v>
      </c>
      <c r="U73" s="42" t="str">
        <f>VLOOKUP(B73,'FOLHA RESUMIDA'!C:I,2,0)</f>
        <v>MANOEL MARTINS LEITE NETO</v>
      </c>
    </row>
    <row r="74" spans="1:21">
      <c r="A74" s="1">
        <v>1</v>
      </c>
      <c r="B74" s="1">
        <v>1774</v>
      </c>
      <c r="C74" s="17" t="s">
        <v>66</v>
      </c>
      <c r="D74" s="61">
        <v>32162</v>
      </c>
      <c r="E74" s="1" t="s">
        <v>592</v>
      </c>
      <c r="F74" s="1" t="s">
        <v>466</v>
      </c>
      <c r="G74" s="2">
        <v>2197.0700000000002</v>
      </c>
      <c r="H74" s="2">
        <v>0</v>
      </c>
      <c r="I74" s="43" t="s">
        <v>593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43">
        <f t="shared" si="2"/>
        <v>2197.0700000000002</v>
      </c>
      <c r="T74" s="43">
        <f t="shared" si="3"/>
        <v>0</v>
      </c>
      <c r="U74" s="42" t="str">
        <f>VLOOKUP(B74,'FOLHA RESUMIDA'!C:I,2,0)</f>
        <v>FRANCISCO DE ASSIS BEZERRA</v>
      </c>
    </row>
    <row r="75" spans="1:21">
      <c r="A75" s="1">
        <v>1</v>
      </c>
      <c r="B75" s="1">
        <v>1794</v>
      </c>
      <c r="C75" s="17" t="s">
        <v>67</v>
      </c>
      <c r="D75" s="61">
        <v>32216</v>
      </c>
      <c r="E75" s="1" t="s">
        <v>592</v>
      </c>
      <c r="F75" s="1" t="s">
        <v>547</v>
      </c>
      <c r="G75" s="2">
        <v>3929.12</v>
      </c>
      <c r="H75" s="2">
        <v>0</v>
      </c>
      <c r="I75" s="43" t="s">
        <v>593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43">
        <f t="shared" ref="S75:S138" si="4">SUM(G75:H75)</f>
        <v>3929.12</v>
      </c>
      <c r="T75" s="43">
        <f t="shared" ref="T75:T138" si="5">SUM(J75:R75)</f>
        <v>0</v>
      </c>
      <c r="U75" s="42" t="str">
        <f>VLOOKUP(B75,'FOLHA RESUMIDA'!C:I,2,0)</f>
        <v>LUCIENE MARIA DE ANDRADE</v>
      </c>
    </row>
    <row r="76" spans="1:21">
      <c r="A76" s="1">
        <v>1</v>
      </c>
      <c r="B76" s="1">
        <v>1796</v>
      </c>
      <c r="C76" s="17" t="s">
        <v>68</v>
      </c>
      <c r="D76" s="61">
        <v>32216</v>
      </c>
      <c r="E76" s="1" t="s">
        <v>592</v>
      </c>
      <c r="F76" s="1" t="s">
        <v>466</v>
      </c>
      <c r="G76" s="2">
        <v>1721.45</v>
      </c>
      <c r="H76" s="2">
        <v>0</v>
      </c>
      <c r="I76" s="43" t="s">
        <v>593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43">
        <f t="shared" si="4"/>
        <v>1721.45</v>
      </c>
      <c r="T76" s="43">
        <f t="shared" si="5"/>
        <v>0</v>
      </c>
      <c r="U76" s="42" t="str">
        <f>VLOOKUP(B76,'FOLHA RESUMIDA'!C:I,2,0)</f>
        <v>NEUZA ANUNCIACAO COELHO</v>
      </c>
    </row>
    <row r="77" spans="1:21">
      <c r="A77" s="1">
        <v>1</v>
      </c>
      <c r="B77" s="1">
        <v>1809</v>
      </c>
      <c r="C77" s="17" t="s">
        <v>69</v>
      </c>
      <c r="D77" s="61">
        <v>32371</v>
      </c>
      <c r="E77" s="1" t="s">
        <v>592</v>
      </c>
      <c r="F77" s="1" t="s">
        <v>546</v>
      </c>
      <c r="G77" s="2">
        <v>2931.95</v>
      </c>
      <c r="H77" s="2">
        <v>0</v>
      </c>
      <c r="I77" s="43" t="s">
        <v>593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43">
        <f t="shared" si="4"/>
        <v>2931.95</v>
      </c>
      <c r="T77" s="43">
        <f t="shared" si="5"/>
        <v>0</v>
      </c>
      <c r="U77" s="42" t="str">
        <f>VLOOKUP(B77,'FOLHA RESUMIDA'!C:I,2,0)</f>
        <v>JOSE IRANILDO DE ANDRADE SILVA</v>
      </c>
    </row>
    <row r="78" spans="1:21">
      <c r="A78" s="1">
        <v>1</v>
      </c>
      <c r="B78" s="1">
        <v>1821</v>
      </c>
      <c r="C78" s="17" t="s">
        <v>70</v>
      </c>
      <c r="D78" s="61">
        <v>32414</v>
      </c>
      <c r="E78" s="1" t="s">
        <v>592</v>
      </c>
      <c r="F78" s="1" t="s">
        <v>465</v>
      </c>
      <c r="G78" s="2">
        <v>2092.4499999999998</v>
      </c>
      <c r="H78" s="2">
        <v>1632.71</v>
      </c>
      <c r="I78" s="43" t="s">
        <v>593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43">
        <f t="shared" si="4"/>
        <v>3725.16</v>
      </c>
      <c r="T78" s="43">
        <f t="shared" si="5"/>
        <v>0</v>
      </c>
      <c r="U78" s="42" t="str">
        <f>VLOOKUP(B78,'FOLHA RESUMIDA'!C:I,2,0)</f>
        <v>CARLOS STENIO DE DEUS</v>
      </c>
    </row>
    <row r="79" spans="1:21">
      <c r="A79" s="1">
        <v>1</v>
      </c>
      <c r="B79" s="1">
        <v>1822</v>
      </c>
      <c r="C79" s="17" t="s">
        <v>71</v>
      </c>
      <c r="D79" s="61">
        <v>32420</v>
      </c>
      <c r="E79" s="1" t="s">
        <v>592</v>
      </c>
      <c r="F79" s="1" t="s">
        <v>463</v>
      </c>
      <c r="G79" s="2">
        <v>1561.4</v>
      </c>
      <c r="H79" s="2">
        <v>0</v>
      </c>
      <c r="I79" s="43" t="s">
        <v>593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43">
        <f t="shared" si="4"/>
        <v>1561.4</v>
      </c>
      <c r="T79" s="43">
        <f t="shared" si="5"/>
        <v>0</v>
      </c>
      <c r="U79" s="42" t="str">
        <f>VLOOKUP(B79,'FOLHA RESUMIDA'!C:I,2,0)</f>
        <v>GILMAR BEZERRA DE OLIVEIRA</v>
      </c>
    </row>
    <row r="80" spans="1:21">
      <c r="A80" s="1">
        <v>1</v>
      </c>
      <c r="B80" s="1">
        <v>1906</v>
      </c>
      <c r="C80" s="17" t="s">
        <v>72</v>
      </c>
      <c r="D80" s="61">
        <v>32909</v>
      </c>
      <c r="E80" s="1" t="s">
        <v>592</v>
      </c>
      <c r="F80" s="1" t="s">
        <v>541</v>
      </c>
      <c r="G80" s="2">
        <v>3232.49</v>
      </c>
      <c r="H80" s="2">
        <v>0</v>
      </c>
      <c r="I80" s="43" t="s">
        <v>593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43">
        <f t="shared" si="4"/>
        <v>3232.49</v>
      </c>
      <c r="T80" s="43">
        <f t="shared" si="5"/>
        <v>0</v>
      </c>
      <c r="U80" s="42" t="str">
        <f>VLOOKUP(B80,'FOLHA RESUMIDA'!C:I,2,0)</f>
        <v>IZABEL CRISTINA F DE ARRUDA</v>
      </c>
    </row>
    <row r="81" spans="1:21">
      <c r="A81" s="1">
        <v>1</v>
      </c>
      <c r="B81" s="1">
        <v>1908</v>
      </c>
      <c r="C81" s="17" t="s">
        <v>73</v>
      </c>
      <c r="D81" s="61">
        <v>32909</v>
      </c>
      <c r="E81" s="1" t="s">
        <v>592</v>
      </c>
      <c r="F81" s="1" t="s">
        <v>541</v>
      </c>
      <c r="G81" s="2">
        <v>3563.82</v>
      </c>
      <c r="H81" s="2">
        <v>0</v>
      </c>
      <c r="I81" s="43" t="s">
        <v>593</v>
      </c>
      <c r="J81" s="2">
        <v>0</v>
      </c>
      <c r="K81" s="2">
        <v>0</v>
      </c>
      <c r="L81" s="2">
        <v>0</v>
      </c>
      <c r="M81" s="2">
        <v>0</v>
      </c>
      <c r="N81" s="2">
        <v>3480</v>
      </c>
      <c r="O81" s="2">
        <v>0</v>
      </c>
      <c r="P81" s="2">
        <v>0</v>
      </c>
      <c r="Q81" s="2">
        <v>0</v>
      </c>
      <c r="R81" s="2">
        <v>0</v>
      </c>
      <c r="S81" s="43">
        <f t="shared" si="4"/>
        <v>3563.82</v>
      </c>
      <c r="T81" s="43">
        <f t="shared" si="5"/>
        <v>3480</v>
      </c>
      <c r="U81" s="42" t="str">
        <f>VLOOKUP(B81,'FOLHA RESUMIDA'!C:I,2,0)</f>
        <v>LUCIA MARIA ARAUJO LAVOR</v>
      </c>
    </row>
    <row r="82" spans="1:21">
      <c r="A82" s="1">
        <v>1</v>
      </c>
      <c r="B82" s="1">
        <v>1909</v>
      </c>
      <c r="C82" s="17" t="s">
        <v>74</v>
      </c>
      <c r="D82" s="61">
        <v>32909</v>
      </c>
      <c r="E82" s="1" t="s">
        <v>592</v>
      </c>
      <c r="F82" s="1" t="s">
        <v>466</v>
      </c>
      <c r="G82" s="2">
        <v>2804.08</v>
      </c>
      <c r="H82" s="2">
        <v>0</v>
      </c>
      <c r="I82" s="43" t="s">
        <v>593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43">
        <f t="shared" si="4"/>
        <v>2804.08</v>
      </c>
      <c r="T82" s="43">
        <f t="shared" si="5"/>
        <v>0</v>
      </c>
      <c r="U82" s="42" t="str">
        <f>VLOOKUP(B82,'FOLHA RESUMIDA'!C:I,2,0)</f>
        <v>IVANILDO BATISTA DA SILVA</v>
      </c>
    </row>
    <row r="83" spans="1:21">
      <c r="A83" s="1">
        <v>1</v>
      </c>
      <c r="B83" s="1">
        <v>1916</v>
      </c>
      <c r="C83" s="17" t="s">
        <v>391</v>
      </c>
      <c r="D83" s="61">
        <v>32948</v>
      </c>
      <c r="E83" s="1" t="s">
        <v>592</v>
      </c>
      <c r="F83" s="1" t="s">
        <v>526</v>
      </c>
      <c r="G83" s="2">
        <v>2576.02</v>
      </c>
      <c r="H83" s="2">
        <v>0</v>
      </c>
      <c r="I83" s="43" t="s">
        <v>593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43">
        <f t="shared" si="4"/>
        <v>2576.02</v>
      </c>
      <c r="T83" s="43">
        <f t="shared" si="5"/>
        <v>0</v>
      </c>
      <c r="U83" s="42" t="str">
        <f>VLOOKUP(B83,'FOLHA RESUMIDA'!C:I,2,0)</f>
        <v>FABIOLA ALBUQUERQUE PINHEIRO</v>
      </c>
    </row>
    <row r="84" spans="1:21">
      <c r="A84" s="1">
        <v>1</v>
      </c>
      <c r="B84" s="1">
        <v>1921</v>
      </c>
      <c r="C84" s="17" t="s">
        <v>75</v>
      </c>
      <c r="D84" s="61">
        <v>33390</v>
      </c>
      <c r="E84" s="1" t="s">
        <v>592</v>
      </c>
      <c r="F84" s="1" t="s">
        <v>475</v>
      </c>
      <c r="G84" s="2">
        <v>8282.44</v>
      </c>
      <c r="H84" s="2">
        <v>2511.14</v>
      </c>
      <c r="I84" s="43" t="s">
        <v>593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43">
        <f t="shared" si="4"/>
        <v>10793.58</v>
      </c>
      <c r="T84" s="43">
        <f t="shared" si="5"/>
        <v>0</v>
      </c>
      <c r="U84" s="42" t="str">
        <f>VLOOKUP(B84,'FOLHA RESUMIDA'!C:I,2,0)</f>
        <v>MARCIA APARECIDA DA SILVA</v>
      </c>
    </row>
    <row r="85" spans="1:21">
      <c r="A85" s="1">
        <v>1</v>
      </c>
      <c r="B85" s="1">
        <v>1924</v>
      </c>
      <c r="C85" s="17" t="s">
        <v>76</v>
      </c>
      <c r="D85" s="61">
        <v>33390</v>
      </c>
      <c r="E85" s="1" t="s">
        <v>592</v>
      </c>
      <c r="F85" s="1" t="s">
        <v>541</v>
      </c>
      <c r="G85" s="2">
        <v>3929.12</v>
      </c>
      <c r="H85" s="2">
        <v>2655.25</v>
      </c>
      <c r="I85" s="43" t="s">
        <v>593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43">
        <f t="shared" si="4"/>
        <v>6584.37</v>
      </c>
      <c r="T85" s="43">
        <f t="shared" si="5"/>
        <v>0</v>
      </c>
      <c r="U85" s="42" t="str">
        <f>VLOOKUP(B85,'FOLHA RESUMIDA'!C:I,2,0)</f>
        <v>CARLOS HENRIQUE LIMA DE MELO</v>
      </c>
    </row>
    <row r="86" spans="1:21">
      <c r="A86" s="1">
        <v>1</v>
      </c>
      <c r="B86" s="1">
        <v>1927</v>
      </c>
      <c r="C86" s="17" t="s">
        <v>77</v>
      </c>
      <c r="D86" s="61">
        <v>33390</v>
      </c>
      <c r="E86" s="1" t="s">
        <v>592</v>
      </c>
      <c r="F86" s="1" t="s">
        <v>466</v>
      </c>
      <c r="G86" s="2">
        <v>2670.52</v>
      </c>
      <c r="H86" s="2">
        <v>2225.38</v>
      </c>
      <c r="I86" s="43" t="s">
        <v>593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43">
        <f t="shared" si="4"/>
        <v>4895.8999999999996</v>
      </c>
      <c r="T86" s="43">
        <f t="shared" si="5"/>
        <v>0</v>
      </c>
      <c r="U86" s="42" t="str">
        <f>VLOOKUP(B86,'FOLHA RESUMIDA'!C:I,2,0)</f>
        <v>RITA DE CASSIA CHAGAS</v>
      </c>
    </row>
    <row r="87" spans="1:21">
      <c r="A87" s="1">
        <v>1</v>
      </c>
      <c r="B87" s="1">
        <v>1932</v>
      </c>
      <c r="C87" s="17" t="s">
        <v>78</v>
      </c>
      <c r="D87" s="61">
        <v>33390</v>
      </c>
      <c r="E87" s="1" t="s">
        <v>592</v>
      </c>
      <c r="F87" s="1" t="s">
        <v>541</v>
      </c>
      <c r="G87" s="2">
        <v>3308.7</v>
      </c>
      <c r="H87" s="2">
        <v>2925.11</v>
      </c>
      <c r="I87" s="43" t="s">
        <v>593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43">
        <f t="shared" si="4"/>
        <v>6233.8099999999995</v>
      </c>
      <c r="T87" s="43">
        <f t="shared" si="5"/>
        <v>0</v>
      </c>
      <c r="U87" s="42" t="str">
        <f>VLOOKUP(B87,'FOLHA RESUMIDA'!C:I,2,0)</f>
        <v>ROSILENE MARIA ANACLETO</v>
      </c>
    </row>
    <row r="88" spans="1:21">
      <c r="A88" s="1">
        <v>1</v>
      </c>
      <c r="B88" s="1">
        <v>1937</v>
      </c>
      <c r="C88" s="17" t="s">
        <v>79</v>
      </c>
      <c r="D88" s="61">
        <v>33390</v>
      </c>
      <c r="E88" s="1" t="s">
        <v>592</v>
      </c>
      <c r="F88" s="1" t="s">
        <v>540</v>
      </c>
      <c r="G88" s="2">
        <v>1984.44</v>
      </c>
      <c r="H88" s="2">
        <v>1044.95</v>
      </c>
      <c r="I88" s="43" t="s">
        <v>593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43">
        <f t="shared" si="4"/>
        <v>3029.3900000000003</v>
      </c>
      <c r="T88" s="43">
        <f t="shared" si="5"/>
        <v>0</v>
      </c>
      <c r="U88" s="42" t="str">
        <f>VLOOKUP(B88,'FOLHA RESUMIDA'!C:I,2,0)</f>
        <v>RILDA MARIA DA SILVA</v>
      </c>
    </row>
    <row r="89" spans="1:21">
      <c r="A89" s="1">
        <v>1</v>
      </c>
      <c r="B89" s="1">
        <v>1980</v>
      </c>
      <c r="C89" s="17" t="s">
        <v>80</v>
      </c>
      <c r="D89" s="61">
        <v>33390</v>
      </c>
      <c r="E89" s="1" t="s">
        <v>592</v>
      </c>
      <c r="F89" s="1" t="s">
        <v>546</v>
      </c>
      <c r="G89" s="2">
        <v>5265.36</v>
      </c>
      <c r="H89" s="2">
        <v>6201.71</v>
      </c>
      <c r="I89" s="43" t="s">
        <v>593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43">
        <f t="shared" si="4"/>
        <v>11467.07</v>
      </c>
      <c r="T89" s="43">
        <f t="shared" si="5"/>
        <v>0</v>
      </c>
      <c r="U89" s="42" t="str">
        <f>VLOOKUP(B89,'FOLHA RESUMIDA'!C:I,2,0)</f>
        <v>MANOEL NETO DINIZ</v>
      </c>
    </row>
    <row r="90" spans="1:21">
      <c r="A90" s="1">
        <v>1</v>
      </c>
      <c r="B90" s="1">
        <v>1988</v>
      </c>
      <c r="C90" s="17" t="s">
        <v>81</v>
      </c>
      <c r="D90" s="61">
        <v>33390</v>
      </c>
      <c r="E90" s="1" t="s">
        <v>592</v>
      </c>
      <c r="F90" s="1" t="s">
        <v>541</v>
      </c>
      <c r="G90" s="2">
        <v>3232.49</v>
      </c>
      <c r="H90" s="2">
        <v>0</v>
      </c>
      <c r="I90" s="43" t="s">
        <v>593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43">
        <f t="shared" si="4"/>
        <v>3232.49</v>
      </c>
      <c r="T90" s="43">
        <f t="shared" si="5"/>
        <v>0</v>
      </c>
      <c r="U90" s="42" t="str">
        <f>VLOOKUP(B90,'FOLHA RESUMIDA'!C:I,2,0)</f>
        <v>FRANCISCA CARVALHO NASCIMENTO</v>
      </c>
    </row>
    <row r="91" spans="1:21">
      <c r="A91" s="1">
        <v>1</v>
      </c>
      <c r="B91" s="1">
        <v>1994</v>
      </c>
      <c r="C91" s="17" t="s">
        <v>82</v>
      </c>
      <c r="D91" s="61">
        <v>33390</v>
      </c>
      <c r="E91" s="1" t="s">
        <v>592</v>
      </c>
      <c r="F91" s="1" t="s">
        <v>471</v>
      </c>
      <c r="G91" s="2">
        <v>3232.49</v>
      </c>
      <c r="H91" s="2">
        <v>1044.95</v>
      </c>
      <c r="I91" s="43" t="s">
        <v>593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43">
        <f t="shared" si="4"/>
        <v>4277.4399999999996</v>
      </c>
      <c r="T91" s="43">
        <f t="shared" si="5"/>
        <v>0</v>
      </c>
      <c r="U91" s="42" t="str">
        <f>VLOOKUP(B91,'FOLHA RESUMIDA'!C:I,2,0)</f>
        <v>PAULO JOSE DA SILVA</v>
      </c>
    </row>
    <row r="92" spans="1:21">
      <c r="A92" s="1">
        <v>1</v>
      </c>
      <c r="B92" s="1">
        <v>1999</v>
      </c>
      <c r="C92" s="17" t="s">
        <v>83</v>
      </c>
      <c r="D92" s="61">
        <v>33390</v>
      </c>
      <c r="E92" s="1" t="s">
        <v>592</v>
      </c>
      <c r="F92" s="1" t="s">
        <v>471</v>
      </c>
      <c r="G92" s="2">
        <v>2412.11</v>
      </c>
      <c r="H92" s="2">
        <v>0</v>
      </c>
      <c r="I92" s="43" t="s">
        <v>593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43">
        <f t="shared" si="4"/>
        <v>2412.11</v>
      </c>
      <c r="T92" s="43">
        <f t="shared" si="5"/>
        <v>0</v>
      </c>
      <c r="U92" s="42" t="str">
        <f>VLOOKUP(B92,'FOLHA RESUMIDA'!C:I,2,0)</f>
        <v>ELIAS RIBEIRO DA SILVA FILHO</v>
      </c>
    </row>
    <row r="93" spans="1:21">
      <c r="A93" s="1">
        <v>1</v>
      </c>
      <c r="B93" s="1">
        <v>2008</v>
      </c>
      <c r="C93" s="17" t="s">
        <v>84</v>
      </c>
      <c r="D93" s="61">
        <v>33590</v>
      </c>
      <c r="E93" s="1" t="s">
        <v>592</v>
      </c>
      <c r="F93" s="1" t="s">
        <v>466</v>
      </c>
      <c r="G93" s="2">
        <v>3246.07</v>
      </c>
      <c r="H93" s="2">
        <v>0</v>
      </c>
      <c r="I93" s="43" t="s">
        <v>593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43">
        <f t="shared" si="4"/>
        <v>3246.07</v>
      </c>
      <c r="T93" s="43">
        <f t="shared" si="5"/>
        <v>0</v>
      </c>
      <c r="U93" s="42" t="str">
        <f>VLOOKUP(B93,'FOLHA RESUMIDA'!C:I,2,0)</f>
        <v>AMAURI GONCALO DA SILVA</v>
      </c>
    </row>
    <row r="94" spans="1:21">
      <c r="A94" s="1">
        <v>1</v>
      </c>
      <c r="B94" s="1">
        <v>2014</v>
      </c>
      <c r="C94" s="17" t="s">
        <v>85</v>
      </c>
      <c r="D94" s="61">
        <v>33590</v>
      </c>
      <c r="E94" s="1" t="s">
        <v>592</v>
      </c>
      <c r="F94" s="1" t="s">
        <v>466</v>
      </c>
      <c r="G94" s="2">
        <v>2197.0700000000002</v>
      </c>
      <c r="H94" s="2">
        <v>0</v>
      </c>
      <c r="I94" s="43" t="s">
        <v>593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43">
        <f t="shared" si="4"/>
        <v>2197.0700000000002</v>
      </c>
      <c r="T94" s="43">
        <f t="shared" si="5"/>
        <v>0</v>
      </c>
      <c r="U94" s="42" t="str">
        <f>VLOOKUP(B94,'FOLHA RESUMIDA'!C:I,2,0)</f>
        <v>SOLANGE NASCIMENTO DE LIMA</v>
      </c>
    </row>
    <row r="95" spans="1:21">
      <c r="A95" s="1">
        <v>1</v>
      </c>
      <c r="B95" s="1">
        <v>2015</v>
      </c>
      <c r="C95" s="17" t="s">
        <v>86</v>
      </c>
      <c r="D95" s="61">
        <v>33590</v>
      </c>
      <c r="E95" s="1" t="s">
        <v>592</v>
      </c>
      <c r="F95" s="1" t="s">
        <v>466</v>
      </c>
      <c r="G95" s="2">
        <v>2804.08</v>
      </c>
      <c r="H95" s="2">
        <v>6778.93</v>
      </c>
      <c r="I95" s="43" t="s">
        <v>593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43">
        <f t="shared" si="4"/>
        <v>9583.01</v>
      </c>
      <c r="T95" s="43">
        <f t="shared" si="5"/>
        <v>0</v>
      </c>
      <c r="U95" s="42" t="str">
        <f>VLOOKUP(B95,'FOLHA RESUMIDA'!C:I,2,0)</f>
        <v>MARIA SANDRA PONTES MENDONCA</v>
      </c>
    </row>
    <row r="96" spans="1:21">
      <c r="A96" s="1">
        <v>1</v>
      </c>
      <c r="B96" s="1">
        <v>2019</v>
      </c>
      <c r="C96" s="17" t="s">
        <v>87</v>
      </c>
      <c r="D96" s="61">
        <v>33605</v>
      </c>
      <c r="E96" s="1" t="s">
        <v>592</v>
      </c>
      <c r="F96" s="1" t="s">
        <v>471</v>
      </c>
      <c r="G96" s="2">
        <v>1984.44</v>
      </c>
      <c r="H96" s="2">
        <v>0</v>
      </c>
      <c r="I96" s="43" t="s">
        <v>593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43">
        <f t="shared" si="4"/>
        <v>1984.44</v>
      </c>
      <c r="T96" s="43">
        <f t="shared" si="5"/>
        <v>0</v>
      </c>
      <c r="U96" s="42" t="str">
        <f>VLOOKUP(B96,'FOLHA RESUMIDA'!C:I,2,0)</f>
        <v>MARCOS DO NASCIMENTO</v>
      </c>
    </row>
    <row r="97" spans="1:21">
      <c r="A97" s="1">
        <v>1</v>
      </c>
      <c r="B97" s="1">
        <v>2038</v>
      </c>
      <c r="C97" s="17" t="s">
        <v>88</v>
      </c>
      <c r="D97" s="61">
        <v>33605</v>
      </c>
      <c r="E97" s="1" t="s">
        <v>592</v>
      </c>
      <c r="F97" s="1" t="s">
        <v>466</v>
      </c>
      <c r="G97" s="2">
        <v>2197.0700000000002</v>
      </c>
      <c r="H97" s="2">
        <v>1149.19</v>
      </c>
      <c r="I97" s="43" t="s">
        <v>593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43">
        <f t="shared" si="4"/>
        <v>3346.26</v>
      </c>
      <c r="T97" s="43">
        <f t="shared" si="5"/>
        <v>0</v>
      </c>
      <c r="U97" s="42" t="str">
        <f>VLOOKUP(B97,'FOLHA RESUMIDA'!C:I,2,0)</f>
        <v>IRONILDA FERREIRA DA SILVA</v>
      </c>
    </row>
    <row r="98" spans="1:21">
      <c r="A98" s="1">
        <v>1</v>
      </c>
      <c r="B98" s="1">
        <v>2043</v>
      </c>
      <c r="C98" s="17" t="s">
        <v>89</v>
      </c>
      <c r="D98" s="61">
        <v>33605</v>
      </c>
      <c r="E98" s="1" t="s">
        <v>592</v>
      </c>
      <c r="F98" s="1" t="s">
        <v>466</v>
      </c>
      <c r="G98" s="2">
        <v>2804.08</v>
      </c>
      <c r="H98" s="2">
        <v>0</v>
      </c>
      <c r="I98" s="43" t="s">
        <v>593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43">
        <f t="shared" si="4"/>
        <v>2804.08</v>
      </c>
      <c r="T98" s="43">
        <f t="shared" si="5"/>
        <v>0</v>
      </c>
      <c r="U98" s="42" t="str">
        <f>VLOOKUP(B98,'FOLHA RESUMIDA'!C:I,2,0)</f>
        <v>JOAO LUIZ BRAGA DE PONTES</v>
      </c>
    </row>
    <row r="99" spans="1:21">
      <c r="A99" s="1">
        <v>1</v>
      </c>
      <c r="B99" s="1">
        <v>2052</v>
      </c>
      <c r="C99" s="17" t="s">
        <v>90</v>
      </c>
      <c r="D99" s="61">
        <v>33613</v>
      </c>
      <c r="E99" s="1" t="s">
        <v>592</v>
      </c>
      <c r="F99" s="1" t="s">
        <v>466</v>
      </c>
      <c r="G99" s="2">
        <v>3246.07</v>
      </c>
      <c r="H99" s="2">
        <v>0</v>
      </c>
      <c r="I99" s="43" t="s">
        <v>593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43">
        <f t="shared" si="4"/>
        <v>3246.07</v>
      </c>
      <c r="T99" s="43">
        <f t="shared" si="5"/>
        <v>0</v>
      </c>
      <c r="U99" s="42" t="str">
        <f>VLOOKUP(B99,'FOLHA RESUMIDA'!C:I,2,0)</f>
        <v>JOSE FERNANDO PEREIRA DA COSTA</v>
      </c>
    </row>
    <row r="100" spans="1:21">
      <c r="A100" s="1">
        <v>1</v>
      </c>
      <c r="B100" s="1">
        <v>2063</v>
      </c>
      <c r="C100" s="17" t="s">
        <v>91</v>
      </c>
      <c r="D100" s="61">
        <v>31959</v>
      </c>
      <c r="E100" s="1" t="s">
        <v>592</v>
      </c>
      <c r="F100" s="1" t="s">
        <v>553</v>
      </c>
      <c r="G100" s="2">
        <v>7449.76</v>
      </c>
      <c r="H100" s="2">
        <v>6119.34</v>
      </c>
      <c r="I100" s="43" t="s">
        <v>593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43">
        <f t="shared" si="4"/>
        <v>13569.1</v>
      </c>
      <c r="T100" s="43">
        <f t="shared" si="5"/>
        <v>0</v>
      </c>
      <c r="U100" s="42" t="str">
        <f>VLOOKUP(B100,'FOLHA RESUMIDA'!C:I,2,0)</f>
        <v>JOAQUIM PEDRO CARNEIRO C NETO</v>
      </c>
    </row>
    <row r="101" spans="1:21">
      <c r="A101" s="1">
        <v>1</v>
      </c>
      <c r="B101" s="1">
        <v>2065</v>
      </c>
      <c r="C101" s="17" t="s">
        <v>446</v>
      </c>
      <c r="D101" s="61">
        <v>32174</v>
      </c>
      <c r="E101" s="1" t="s">
        <v>592</v>
      </c>
      <c r="F101" s="1" t="s">
        <v>527</v>
      </c>
      <c r="G101" s="2">
        <v>5475.62</v>
      </c>
      <c r="H101" s="2">
        <v>0</v>
      </c>
      <c r="I101" s="43" t="s">
        <v>593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43">
        <f t="shared" si="4"/>
        <v>5475.62</v>
      </c>
      <c r="T101" s="43">
        <f t="shared" si="5"/>
        <v>0</v>
      </c>
      <c r="U101" s="42" t="str">
        <f>VLOOKUP(B101,'FOLHA RESUMIDA'!C:I,2,0)</f>
        <v>MARIA CLAUDIA DE A  LIMA LEMOS</v>
      </c>
    </row>
    <row r="102" spans="1:21">
      <c r="A102" s="1">
        <v>1</v>
      </c>
      <c r="B102" s="1">
        <v>2069</v>
      </c>
      <c r="C102" s="17" t="s">
        <v>92</v>
      </c>
      <c r="D102" s="61">
        <v>33169</v>
      </c>
      <c r="E102" s="1" t="s">
        <v>592</v>
      </c>
      <c r="F102" s="1" t="s">
        <v>475</v>
      </c>
      <c r="G102" s="2">
        <v>9323.8799999999992</v>
      </c>
      <c r="H102" s="2">
        <v>7980.76</v>
      </c>
      <c r="I102" s="43" t="s">
        <v>593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43">
        <f t="shared" si="4"/>
        <v>17304.64</v>
      </c>
      <c r="T102" s="43">
        <f t="shared" si="5"/>
        <v>0</v>
      </c>
      <c r="U102" s="42" t="str">
        <f>VLOOKUP(B102,'FOLHA RESUMIDA'!C:I,2,0)</f>
        <v>SELMA VERONICA VIEIRA RAMOS</v>
      </c>
    </row>
    <row r="103" spans="1:21">
      <c r="A103" s="1">
        <v>1</v>
      </c>
      <c r="B103" s="1">
        <v>2086</v>
      </c>
      <c r="C103" s="17" t="s">
        <v>93</v>
      </c>
      <c r="D103" s="61">
        <v>35163</v>
      </c>
      <c r="E103" s="1" t="s">
        <v>592</v>
      </c>
      <c r="F103" s="1" t="s">
        <v>463</v>
      </c>
      <c r="G103" s="2">
        <v>1639.49</v>
      </c>
      <c r="H103" s="2">
        <v>0</v>
      </c>
      <c r="I103" s="43" t="s">
        <v>593</v>
      </c>
      <c r="J103" s="2">
        <v>822.38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43">
        <f t="shared" si="4"/>
        <v>1639.49</v>
      </c>
      <c r="T103" s="43">
        <f t="shared" si="5"/>
        <v>822.38</v>
      </c>
      <c r="U103" s="42" t="str">
        <f>VLOOKUP(B103,'FOLHA RESUMIDA'!C:I,2,0)</f>
        <v>ALBANITA LUCIANA DA SILVA</v>
      </c>
    </row>
    <row r="104" spans="1:21">
      <c r="A104" s="1">
        <v>1</v>
      </c>
      <c r="B104" s="1">
        <v>2092</v>
      </c>
      <c r="C104" s="17" t="s">
        <v>94</v>
      </c>
      <c r="D104" s="61">
        <v>35163</v>
      </c>
      <c r="E104" s="1" t="s">
        <v>592</v>
      </c>
      <c r="F104" s="1" t="s">
        <v>471</v>
      </c>
      <c r="G104" s="2">
        <v>2187.86</v>
      </c>
      <c r="H104" s="2">
        <v>0</v>
      </c>
      <c r="I104" s="43" t="s">
        <v>593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43">
        <f t="shared" si="4"/>
        <v>2187.86</v>
      </c>
      <c r="T104" s="43">
        <f t="shared" si="5"/>
        <v>0</v>
      </c>
      <c r="U104" s="42" t="str">
        <f>VLOOKUP(B104,'FOLHA RESUMIDA'!C:I,2,0)</f>
        <v>REINALDO PEREIRA DA SILVA</v>
      </c>
    </row>
    <row r="105" spans="1:21">
      <c r="A105" s="1">
        <v>1</v>
      </c>
      <c r="B105" s="1">
        <v>2093</v>
      </c>
      <c r="C105" s="17" t="s">
        <v>95</v>
      </c>
      <c r="D105" s="61">
        <v>35163</v>
      </c>
      <c r="E105" s="1" t="s">
        <v>592</v>
      </c>
      <c r="F105" s="1" t="s">
        <v>471</v>
      </c>
      <c r="G105" s="2">
        <v>1984.44</v>
      </c>
      <c r="H105" s="2">
        <v>0</v>
      </c>
      <c r="I105" s="43" t="s">
        <v>593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43">
        <f t="shared" si="4"/>
        <v>1984.44</v>
      </c>
      <c r="T105" s="43">
        <f t="shared" si="5"/>
        <v>0</v>
      </c>
      <c r="U105" s="42" t="str">
        <f>VLOOKUP(B105,'FOLHA RESUMIDA'!C:I,2,0)</f>
        <v>GILBERTO RIBEIRO DA SILVA</v>
      </c>
    </row>
    <row r="106" spans="1:21">
      <c r="A106" s="1">
        <v>51</v>
      </c>
      <c r="B106" s="1">
        <v>2096</v>
      </c>
      <c r="C106" s="17" t="s">
        <v>383</v>
      </c>
      <c r="D106" s="61">
        <v>35170</v>
      </c>
      <c r="E106" s="1" t="s">
        <v>592</v>
      </c>
      <c r="F106" s="1" t="s">
        <v>468</v>
      </c>
      <c r="G106" s="2">
        <v>2804.08</v>
      </c>
      <c r="H106" s="2">
        <v>0</v>
      </c>
      <c r="I106" s="43" t="s">
        <v>593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43">
        <f t="shared" si="4"/>
        <v>2804.08</v>
      </c>
      <c r="T106" s="43">
        <f t="shared" si="5"/>
        <v>0</v>
      </c>
      <c r="U106" s="42" t="str">
        <f>VLOOKUP(B106,'FOLHA RESUMIDA'!C:I,2,0)</f>
        <v>MARCELO MORAIS DE OLIVEIRA</v>
      </c>
    </row>
    <row r="107" spans="1:21">
      <c r="A107" s="1">
        <v>1</v>
      </c>
      <c r="B107" s="1">
        <v>2101</v>
      </c>
      <c r="C107" s="17" t="s">
        <v>96</v>
      </c>
      <c r="D107" s="61">
        <v>35289</v>
      </c>
      <c r="E107" s="1" t="s">
        <v>592</v>
      </c>
      <c r="F107" s="1" t="s">
        <v>466</v>
      </c>
      <c r="G107" s="2">
        <v>2804.08</v>
      </c>
      <c r="H107" s="2">
        <v>0</v>
      </c>
      <c r="I107" s="43" t="s">
        <v>593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43">
        <f t="shared" si="4"/>
        <v>2804.08</v>
      </c>
      <c r="T107" s="43">
        <f t="shared" si="5"/>
        <v>0</v>
      </c>
      <c r="U107" s="42" t="str">
        <f>VLOOKUP(B107,'FOLHA RESUMIDA'!C:I,2,0)</f>
        <v>JOSE LUCIANO CANDIDO DA SILVA</v>
      </c>
    </row>
    <row r="108" spans="1:21">
      <c r="A108" s="1">
        <v>16</v>
      </c>
      <c r="B108" s="1">
        <v>2115</v>
      </c>
      <c r="C108" s="17" t="s">
        <v>396</v>
      </c>
      <c r="D108" s="61">
        <v>35521</v>
      </c>
      <c r="E108" s="1" t="s">
        <v>592</v>
      </c>
      <c r="F108" s="1" t="s">
        <v>468</v>
      </c>
      <c r="G108" s="2">
        <v>2804.08</v>
      </c>
      <c r="H108" s="2">
        <v>0</v>
      </c>
      <c r="I108" s="43" t="s">
        <v>593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43">
        <f t="shared" si="4"/>
        <v>2804.08</v>
      </c>
      <c r="T108" s="43">
        <f t="shared" si="5"/>
        <v>0</v>
      </c>
      <c r="U108" s="42" t="str">
        <f>VLOOKUP(B108,'FOLHA RESUMIDA'!C:I,2,0)</f>
        <v>SEVERINO JOSE RAMOS DE SOUZA</v>
      </c>
    </row>
    <row r="109" spans="1:21">
      <c r="A109" s="1">
        <v>1</v>
      </c>
      <c r="B109" s="1">
        <v>2117</v>
      </c>
      <c r="C109" s="17" t="s">
        <v>97</v>
      </c>
      <c r="D109" s="61">
        <v>35535</v>
      </c>
      <c r="E109" s="1" t="s">
        <v>592</v>
      </c>
      <c r="F109" s="1" t="s">
        <v>463</v>
      </c>
      <c r="G109" s="2">
        <v>2092.4499999999998</v>
      </c>
      <c r="H109" s="2">
        <v>0</v>
      </c>
      <c r="I109" s="43" t="s">
        <v>593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43">
        <f t="shared" si="4"/>
        <v>2092.4499999999998</v>
      </c>
      <c r="T109" s="43">
        <f t="shared" si="5"/>
        <v>0</v>
      </c>
      <c r="U109" s="42" t="str">
        <f>VLOOKUP(B109,'FOLHA RESUMIDA'!C:I,2,0)</f>
        <v>WILSON JOSE QUEIROZ DE LIMA</v>
      </c>
    </row>
    <row r="110" spans="1:21">
      <c r="A110" s="1">
        <v>1</v>
      </c>
      <c r="B110" s="1">
        <v>2120</v>
      </c>
      <c r="C110" s="17" t="s">
        <v>98</v>
      </c>
      <c r="D110" s="61">
        <v>35565</v>
      </c>
      <c r="E110" s="1" t="s">
        <v>592</v>
      </c>
      <c r="F110" s="1" t="s">
        <v>463</v>
      </c>
      <c r="G110" s="2">
        <v>1348.78</v>
      </c>
      <c r="H110" s="2">
        <v>875.56</v>
      </c>
      <c r="I110" s="43" t="s">
        <v>593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43">
        <f t="shared" si="4"/>
        <v>2224.34</v>
      </c>
      <c r="T110" s="43">
        <f t="shared" si="5"/>
        <v>0</v>
      </c>
      <c r="U110" s="42" t="str">
        <f>VLOOKUP(B110,'FOLHA RESUMIDA'!C:I,2,0)</f>
        <v>ANTONIO SOARES DE MELO</v>
      </c>
    </row>
    <row r="111" spans="1:21">
      <c r="A111" s="1">
        <v>1</v>
      </c>
      <c r="B111" s="1">
        <v>2121</v>
      </c>
      <c r="C111" s="17" t="s">
        <v>99</v>
      </c>
      <c r="D111" s="61">
        <v>35583</v>
      </c>
      <c r="E111" s="1" t="s">
        <v>592</v>
      </c>
      <c r="F111" s="1" t="s">
        <v>471</v>
      </c>
      <c r="G111" s="2">
        <v>1984.44</v>
      </c>
      <c r="H111" s="2">
        <v>0</v>
      </c>
      <c r="I111" s="43" t="s">
        <v>593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43">
        <f t="shared" si="4"/>
        <v>1984.44</v>
      </c>
      <c r="T111" s="43">
        <f t="shared" si="5"/>
        <v>0</v>
      </c>
      <c r="U111" s="42" t="str">
        <f>VLOOKUP(B111,'FOLHA RESUMIDA'!C:I,2,0)</f>
        <v>SAMUEL MAURICIO</v>
      </c>
    </row>
    <row r="112" spans="1:21">
      <c r="A112" s="1">
        <v>1</v>
      </c>
      <c r="B112" s="1">
        <v>2122</v>
      </c>
      <c r="C112" s="17" t="s">
        <v>100</v>
      </c>
      <c r="D112" s="61">
        <v>35583</v>
      </c>
      <c r="E112" s="1" t="s">
        <v>592</v>
      </c>
      <c r="F112" s="1" t="s">
        <v>471</v>
      </c>
      <c r="G112" s="2">
        <v>1984.44</v>
      </c>
      <c r="H112" s="2">
        <v>0</v>
      </c>
      <c r="I112" s="43" t="s">
        <v>593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43">
        <f t="shared" si="4"/>
        <v>1984.44</v>
      </c>
      <c r="T112" s="43">
        <f t="shared" si="5"/>
        <v>0</v>
      </c>
      <c r="U112" s="42" t="str">
        <f>VLOOKUP(B112,'FOLHA RESUMIDA'!C:I,2,0)</f>
        <v>JOSE MARIO MACHADO G  LINS</v>
      </c>
    </row>
    <row r="113" spans="1:21">
      <c r="A113" s="1">
        <v>10</v>
      </c>
      <c r="B113" s="1">
        <v>2124</v>
      </c>
      <c r="C113" s="17" t="s">
        <v>387</v>
      </c>
      <c r="D113" s="61">
        <v>35597</v>
      </c>
      <c r="E113" s="1" t="s">
        <v>592</v>
      </c>
      <c r="F113" s="1" t="s">
        <v>468</v>
      </c>
      <c r="G113" s="2">
        <v>2804.08</v>
      </c>
      <c r="H113" s="2">
        <v>0</v>
      </c>
      <c r="I113" s="43" t="s">
        <v>593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43">
        <f t="shared" si="4"/>
        <v>2804.08</v>
      </c>
      <c r="T113" s="43">
        <f t="shared" si="5"/>
        <v>0</v>
      </c>
      <c r="U113" s="42" t="str">
        <f>VLOOKUP(B113,'FOLHA RESUMIDA'!C:I,2,0)</f>
        <v>JOSE ALVES FIGUEIREDO FILHO</v>
      </c>
    </row>
    <row r="114" spans="1:21">
      <c r="A114" s="1">
        <v>1</v>
      </c>
      <c r="B114" s="1">
        <v>2125</v>
      </c>
      <c r="C114" s="17" t="s">
        <v>101</v>
      </c>
      <c r="D114" s="61">
        <v>35613</v>
      </c>
      <c r="E114" s="1" t="s">
        <v>592</v>
      </c>
      <c r="F114" s="1" t="s">
        <v>466</v>
      </c>
      <c r="G114" s="2">
        <v>3091.49</v>
      </c>
      <c r="H114" s="2">
        <v>0</v>
      </c>
      <c r="I114" s="43" t="s">
        <v>593</v>
      </c>
      <c r="J114" s="2">
        <v>822.38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43">
        <f t="shared" si="4"/>
        <v>3091.49</v>
      </c>
      <c r="T114" s="43">
        <f t="shared" si="5"/>
        <v>822.38</v>
      </c>
      <c r="U114" s="42" t="str">
        <f>VLOOKUP(B114,'FOLHA RESUMIDA'!C:I,2,0)</f>
        <v>GILMAR GALVAO SANTANA</v>
      </c>
    </row>
    <row r="115" spans="1:21">
      <c r="A115" s="1">
        <v>1</v>
      </c>
      <c r="B115" s="1">
        <v>2126</v>
      </c>
      <c r="C115" s="17" t="s">
        <v>102</v>
      </c>
      <c r="D115" s="61">
        <v>35613</v>
      </c>
      <c r="E115" s="1" t="s">
        <v>592</v>
      </c>
      <c r="F115" s="1" t="s">
        <v>466</v>
      </c>
      <c r="G115" s="2">
        <v>3091.49</v>
      </c>
      <c r="H115" s="2">
        <v>0</v>
      </c>
      <c r="I115" s="43" t="s">
        <v>593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43">
        <f t="shared" si="4"/>
        <v>3091.49</v>
      </c>
      <c r="T115" s="43">
        <f t="shared" si="5"/>
        <v>0</v>
      </c>
      <c r="U115" s="42" t="str">
        <f>VLOOKUP(B115,'FOLHA RESUMIDA'!C:I,2,0)</f>
        <v>JAFFE JOSE LIMA XAVIER</v>
      </c>
    </row>
    <row r="116" spans="1:21">
      <c r="A116" s="1">
        <v>1</v>
      </c>
      <c r="B116" s="1">
        <v>2128</v>
      </c>
      <c r="C116" s="17" t="s">
        <v>103</v>
      </c>
      <c r="D116" s="61">
        <v>35626</v>
      </c>
      <c r="E116" s="1" t="s">
        <v>592</v>
      </c>
      <c r="F116" s="1" t="s">
        <v>466</v>
      </c>
      <c r="G116" s="2">
        <v>1639.49</v>
      </c>
      <c r="H116" s="2">
        <v>6849.39</v>
      </c>
      <c r="I116" s="43" t="s">
        <v>593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43">
        <f t="shared" si="4"/>
        <v>8488.880000000001</v>
      </c>
      <c r="T116" s="43">
        <f t="shared" si="5"/>
        <v>0</v>
      </c>
      <c r="U116" s="42" t="str">
        <f>VLOOKUP(B116,'FOLHA RESUMIDA'!C:I,2,0)</f>
        <v>JORGE DA SILVA LIMA</v>
      </c>
    </row>
    <row r="117" spans="1:21">
      <c r="A117" s="1">
        <v>1</v>
      </c>
      <c r="B117" s="1">
        <v>2129</v>
      </c>
      <c r="C117" s="17" t="s">
        <v>104</v>
      </c>
      <c r="D117" s="61">
        <v>35626</v>
      </c>
      <c r="E117" s="1" t="s">
        <v>592</v>
      </c>
      <c r="F117" s="1" t="s">
        <v>550</v>
      </c>
      <c r="G117" s="2">
        <v>1799.95</v>
      </c>
      <c r="H117" s="2">
        <v>0</v>
      </c>
      <c r="I117" s="43" t="s">
        <v>593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43">
        <f t="shared" si="4"/>
        <v>1799.95</v>
      </c>
      <c r="T117" s="43">
        <f t="shared" si="5"/>
        <v>0</v>
      </c>
      <c r="U117" s="42" t="str">
        <f>VLOOKUP(B117,'FOLHA RESUMIDA'!C:I,2,0)</f>
        <v>RICARDO JORGE XAVIER</v>
      </c>
    </row>
    <row r="118" spans="1:21">
      <c r="A118" s="1">
        <v>1</v>
      </c>
      <c r="B118" s="1">
        <v>2130</v>
      </c>
      <c r="C118" s="17" t="s">
        <v>105</v>
      </c>
      <c r="D118" s="61">
        <v>35626</v>
      </c>
      <c r="E118" s="1" t="s">
        <v>592</v>
      </c>
      <c r="F118" s="1" t="s">
        <v>549</v>
      </c>
      <c r="G118" s="2">
        <v>1799.95</v>
      </c>
      <c r="H118" s="2">
        <v>0</v>
      </c>
      <c r="I118" s="43" t="s">
        <v>593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43">
        <f t="shared" si="4"/>
        <v>1799.95</v>
      </c>
      <c r="T118" s="43">
        <f t="shared" si="5"/>
        <v>0</v>
      </c>
      <c r="U118" s="42" t="str">
        <f>VLOOKUP(B118,'FOLHA RESUMIDA'!C:I,2,0)</f>
        <v>HELVIO MOZART MONTENEGRO</v>
      </c>
    </row>
    <row r="119" spans="1:21">
      <c r="A119" s="1">
        <v>1</v>
      </c>
      <c r="B119" s="1">
        <v>2131</v>
      </c>
      <c r="C119" s="17" t="s">
        <v>106</v>
      </c>
      <c r="D119" s="61">
        <v>35626</v>
      </c>
      <c r="E119" s="1" t="s">
        <v>592</v>
      </c>
      <c r="F119" s="1" t="s">
        <v>466</v>
      </c>
      <c r="G119" s="2">
        <v>3091.51</v>
      </c>
      <c r="H119" s="2">
        <v>0</v>
      </c>
      <c r="I119" s="43" t="s">
        <v>593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43">
        <f t="shared" si="4"/>
        <v>3091.51</v>
      </c>
      <c r="T119" s="43">
        <f t="shared" si="5"/>
        <v>0</v>
      </c>
      <c r="U119" s="42" t="str">
        <f>VLOOKUP(B119,'FOLHA RESUMIDA'!C:I,2,0)</f>
        <v>ALEXANDRE BARBOSA DA SILVA</v>
      </c>
    </row>
    <row r="120" spans="1:21">
      <c r="A120" s="1">
        <v>1</v>
      </c>
      <c r="B120" s="1">
        <v>2134</v>
      </c>
      <c r="C120" s="17" t="s">
        <v>107</v>
      </c>
      <c r="D120" s="61">
        <v>35628</v>
      </c>
      <c r="E120" s="1" t="s">
        <v>592</v>
      </c>
      <c r="F120" s="1" t="s">
        <v>466</v>
      </c>
      <c r="G120" s="2">
        <v>3091.49</v>
      </c>
      <c r="H120" s="2">
        <v>0</v>
      </c>
      <c r="I120" s="43" t="s">
        <v>593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43">
        <f t="shared" si="4"/>
        <v>3091.49</v>
      </c>
      <c r="T120" s="43">
        <f t="shared" si="5"/>
        <v>0</v>
      </c>
      <c r="U120" s="42" t="str">
        <f>VLOOKUP(B120,'FOLHA RESUMIDA'!C:I,2,0)</f>
        <v>ROSIVALDO SATIRO DOS SANTOS</v>
      </c>
    </row>
    <row r="121" spans="1:21">
      <c r="A121" s="1">
        <v>1</v>
      </c>
      <c r="B121" s="1">
        <v>2136</v>
      </c>
      <c r="C121" s="17" t="s">
        <v>108</v>
      </c>
      <c r="D121" s="61">
        <v>35643</v>
      </c>
      <c r="E121" s="1" t="s">
        <v>592</v>
      </c>
      <c r="F121" s="1" t="s">
        <v>463</v>
      </c>
      <c r="G121" s="2">
        <v>1807.52</v>
      </c>
      <c r="H121" s="2">
        <v>0</v>
      </c>
      <c r="I121" s="43" t="s">
        <v>593</v>
      </c>
      <c r="J121" s="2">
        <v>822.38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43">
        <f t="shared" si="4"/>
        <v>1807.52</v>
      </c>
      <c r="T121" s="43">
        <f t="shared" si="5"/>
        <v>822.38</v>
      </c>
      <c r="U121" s="42" t="str">
        <f>VLOOKUP(B121,'FOLHA RESUMIDA'!C:I,2,0)</f>
        <v>GESIEL DAVID DE CASTRO</v>
      </c>
    </row>
    <row r="122" spans="1:21">
      <c r="A122" s="1">
        <v>1</v>
      </c>
      <c r="B122" s="1">
        <v>2137</v>
      </c>
      <c r="C122" s="17" t="s">
        <v>109</v>
      </c>
      <c r="D122" s="61">
        <v>35643</v>
      </c>
      <c r="E122" s="1" t="s">
        <v>592</v>
      </c>
      <c r="F122" s="1" t="s">
        <v>472</v>
      </c>
      <c r="G122" s="2">
        <v>5356.31</v>
      </c>
      <c r="H122" s="2">
        <v>2397.5500000000002</v>
      </c>
      <c r="I122" s="43" t="s">
        <v>593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43">
        <f t="shared" si="4"/>
        <v>7753.8600000000006</v>
      </c>
      <c r="T122" s="43">
        <f t="shared" si="5"/>
        <v>0</v>
      </c>
      <c r="U122" s="42" t="str">
        <f>VLOOKUP(B122,'FOLHA RESUMIDA'!C:I,2,0)</f>
        <v>FRANCISCO DE ASSIS DE OLIVEIRA</v>
      </c>
    </row>
    <row r="123" spans="1:21">
      <c r="A123" s="1">
        <v>1</v>
      </c>
      <c r="B123" s="1">
        <v>2140</v>
      </c>
      <c r="C123" s="17" t="s">
        <v>110</v>
      </c>
      <c r="D123" s="61">
        <v>35643</v>
      </c>
      <c r="E123" s="1" t="s">
        <v>592</v>
      </c>
      <c r="F123" s="1" t="s">
        <v>540</v>
      </c>
      <c r="G123" s="2">
        <v>3232.49</v>
      </c>
      <c r="H123" s="2">
        <v>1991.91</v>
      </c>
      <c r="I123" s="43" t="s">
        <v>593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43">
        <f t="shared" si="4"/>
        <v>5224.3999999999996</v>
      </c>
      <c r="T123" s="43">
        <f t="shared" si="5"/>
        <v>0</v>
      </c>
      <c r="U123" s="42" t="str">
        <f>VLOOKUP(B123,'FOLHA RESUMIDA'!C:I,2,0)</f>
        <v>LUCIENE PEREIRA DE A NASCIMENT</v>
      </c>
    </row>
    <row r="124" spans="1:21">
      <c r="A124" s="1">
        <v>1</v>
      </c>
      <c r="B124" s="1">
        <v>2142</v>
      </c>
      <c r="C124" s="17" t="s">
        <v>111</v>
      </c>
      <c r="D124" s="61">
        <v>35765</v>
      </c>
      <c r="E124" s="1" t="s">
        <v>592</v>
      </c>
      <c r="F124" s="1" t="s">
        <v>540</v>
      </c>
      <c r="G124" s="2">
        <v>3929.12</v>
      </c>
      <c r="H124" s="2">
        <v>1044.95</v>
      </c>
      <c r="I124" s="43" t="s">
        <v>593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43">
        <f t="shared" si="4"/>
        <v>4974.07</v>
      </c>
      <c r="T124" s="43">
        <f t="shared" si="5"/>
        <v>0</v>
      </c>
      <c r="U124" s="42" t="str">
        <f>VLOOKUP(B124,'FOLHA RESUMIDA'!C:I,2,0)</f>
        <v>LAERCIO LUIZ SANTOS A  ASSIS</v>
      </c>
    </row>
    <row r="125" spans="1:21">
      <c r="A125" s="1">
        <v>1</v>
      </c>
      <c r="B125" s="1">
        <v>2143</v>
      </c>
      <c r="C125" s="17" t="s">
        <v>112</v>
      </c>
      <c r="D125" s="61">
        <v>35765</v>
      </c>
      <c r="E125" s="1" t="s">
        <v>592</v>
      </c>
      <c r="F125" s="1" t="s">
        <v>466</v>
      </c>
      <c r="G125" s="2">
        <v>1807.52</v>
      </c>
      <c r="H125" s="2">
        <v>0</v>
      </c>
      <c r="I125" s="43" t="s">
        <v>593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43">
        <f t="shared" si="4"/>
        <v>1807.52</v>
      </c>
      <c r="T125" s="43">
        <f t="shared" si="5"/>
        <v>0</v>
      </c>
      <c r="U125" s="42" t="str">
        <f>VLOOKUP(B125,'FOLHA RESUMIDA'!C:I,2,0)</f>
        <v>RUBEM JOSE DOS S DE PAULA</v>
      </c>
    </row>
    <row r="126" spans="1:21">
      <c r="A126" s="1">
        <v>1</v>
      </c>
      <c r="B126" s="1">
        <v>2145</v>
      </c>
      <c r="C126" s="17" t="s">
        <v>113</v>
      </c>
      <c r="D126" s="61">
        <v>35765</v>
      </c>
      <c r="E126" s="1" t="s">
        <v>592</v>
      </c>
      <c r="F126" s="1" t="s">
        <v>466</v>
      </c>
      <c r="G126" s="2">
        <v>3091.49</v>
      </c>
      <c r="H126" s="2">
        <v>0</v>
      </c>
      <c r="I126" s="43" t="s">
        <v>593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43">
        <f t="shared" si="4"/>
        <v>3091.49</v>
      </c>
      <c r="T126" s="43">
        <f t="shared" si="5"/>
        <v>0</v>
      </c>
      <c r="U126" s="42" t="str">
        <f>VLOOKUP(B126,'FOLHA RESUMIDA'!C:I,2,0)</f>
        <v>EVERALDO DA SILVA CABRAL</v>
      </c>
    </row>
    <row r="127" spans="1:21">
      <c r="A127" s="1">
        <v>1</v>
      </c>
      <c r="B127" s="1">
        <v>2146</v>
      </c>
      <c r="C127" s="17" t="s">
        <v>114</v>
      </c>
      <c r="D127" s="61">
        <v>35765</v>
      </c>
      <c r="E127" s="1" t="s">
        <v>592</v>
      </c>
      <c r="F127" s="1" t="s">
        <v>466</v>
      </c>
      <c r="G127" s="2">
        <v>2670.52</v>
      </c>
      <c r="H127" s="2">
        <v>0</v>
      </c>
      <c r="I127" s="43" t="s">
        <v>593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43">
        <f t="shared" si="4"/>
        <v>2670.52</v>
      </c>
      <c r="T127" s="43">
        <f t="shared" si="5"/>
        <v>0</v>
      </c>
      <c r="U127" s="42" t="str">
        <f>VLOOKUP(B127,'FOLHA RESUMIDA'!C:I,2,0)</f>
        <v>ROGERIO BARROS DOS SANTOS</v>
      </c>
    </row>
    <row r="128" spans="1:21">
      <c r="A128" s="1">
        <v>1</v>
      </c>
      <c r="B128" s="1">
        <v>2149</v>
      </c>
      <c r="C128" s="17" t="s">
        <v>115</v>
      </c>
      <c r="D128" s="61">
        <v>35765</v>
      </c>
      <c r="E128" s="1" t="s">
        <v>592</v>
      </c>
      <c r="F128" s="1" t="s">
        <v>466</v>
      </c>
      <c r="G128" s="2">
        <v>2670.52</v>
      </c>
      <c r="H128" s="2">
        <v>0</v>
      </c>
      <c r="I128" s="43" t="s">
        <v>593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43">
        <f t="shared" si="4"/>
        <v>2670.52</v>
      </c>
      <c r="T128" s="43">
        <f t="shared" si="5"/>
        <v>0</v>
      </c>
      <c r="U128" s="42" t="str">
        <f>VLOOKUP(B128,'FOLHA RESUMIDA'!C:I,2,0)</f>
        <v>CARLOS AUGUSTO O  DA SILVA</v>
      </c>
    </row>
    <row r="129" spans="1:21">
      <c r="A129" s="1">
        <v>16</v>
      </c>
      <c r="B129" s="1">
        <v>2151</v>
      </c>
      <c r="C129" s="17" t="s">
        <v>116</v>
      </c>
      <c r="D129" s="61">
        <v>35765</v>
      </c>
      <c r="E129" s="1" t="s">
        <v>592</v>
      </c>
      <c r="F129" s="1" t="s">
        <v>540</v>
      </c>
      <c r="G129" s="2">
        <v>1799.95</v>
      </c>
      <c r="H129" s="2">
        <v>985.8</v>
      </c>
      <c r="I129" s="43" t="s">
        <v>593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43">
        <f t="shared" si="4"/>
        <v>2785.75</v>
      </c>
      <c r="T129" s="43">
        <f t="shared" si="5"/>
        <v>0</v>
      </c>
      <c r="U129" s="42" t="str">
        <f>VLOOKUP(B129,'FOLHA RESUMIDA'!C:I,2,0)</f>
        <v>JUREMA MARIA BONGALHARDO</v>
      </c>
    </row>
    <row r="130" spans="1:21">
      <c r="A130" s="1">
        <v>1</v>
      </c>
      <c r="B130" s="1">
        <v>2153</v>
      </c>
      <c r="C130" s="17" t="s">
        <v>117</v>
      </c>
      <c r="D130" s="61">
        <v>35765</v>
      </c>
      <c r="E130" s="1" t="s">
        <v>592</v>
      </c>
      <c r="F130" s="1" t="s">
        <v>466</v>
      </c>
      <c r="G130" s="2">
        <v>3246.07</v>
      </c>
      <c r="H130" s="2">
        <v>0</v>
      </c>
      <c r="I130" s="43" t="s">
        <v>593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43">
        <f t="shared" si="4"/>
        <v>3246.07</v>
      </c>
      <c r="T130" s="43">
        <f t="shared" si="5"/>
        <v>0</v>
      </c>
      <c r="U130" s="42" t="str">
        <f>VLOOKUP(B130,'FOLHA RESUMIDA'!C:I,2,0)</f>
        <v>SERGIO PEREIRA DA COSTA</v>
      </c>
    </row>
    <row r="131" spans="1:21">
      <c r="A131" s="1">
        <v>1</v>
      </c>
      <c r="B131" s="1">
        <v>2156</v>
      </c>
      <c r="C131" s="17" t="s">
        <v>118</v>
      </c>
      <c r="D131" s="61">
        <v>35800</v>
      </c>
      <c r="E131" s="1" t="s">
        <v>592</v>
      </c>
      <c r="F131" s="1" t="s">
        <v>541</v>
      </c>
      <c r="G131" s="2">
        <v>3078.55</v>
      </c>
      <c r="H131" s="2">
        <v>0</v>
      </c>
      <c r="I131" s="43" t="s">
        <v>593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43">
        <f t="shared" si="4"/>
        <v>3078.55</v>
      </c>
      <c r="T131" s="43">
        <f t="shared" si="5"/>
        <v>0</v>
      </c>
      <c r="U131" s="42" t="str">
        <f>VLOOKUP(B131,'FOLHA RESUMIDA'!C:I,2,0)</f>
        <v>EDLEUSA LUCIA BATISTA DA SILVA</v>
      </c>
    </row>
    <row r="132" spans="1:21">
      <c r="A132" s="1">
        <v>1</v>
      </c>
      <c r="B132" s="1">
        <v>2159</v>
      </c>
      <c r="C132" s="17" t="s">
        <v>119</v>
      </c>
      <c r="D132" s="61">
        <v>35836</v>
      </c>
      <c r="E132" s="1" t="s">
        <v>592</v>
      </c>
      <c r="F132" s="1" t="s">
        <v>541</v>
      </c>
      <c r="G132" s="2">
        <v>3078.55</v>
      </c>
      <c r="H132" s="2">
        <v>2682.42</v>
      </c>
      <c r="I132" s="43" t="s">
        <v>593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43">
        <f t="shared" si="4"/>
        <v>5760.97</v>
      </c>
      <c r="T132" s="43">
        <f t="shared" si="5"/>
        <v>0</v>
      </c>
      <c r="U132" s="42" t="str">
        <f>VLOOKUP(B132,'FOLHA RESUMIDA'!C:I,2,0)</f>
        <v>FREDERICO JOSE C  DA NOBREGA</v>
      </c>
    </row>
    <row r="133" spans="1:21">
      <c r="A133" s="1">
        <v>1</v>
      </c>
      <c r="B133" s="1">
        <v>2161</v>
      </c>
      <c r="C133" s="17" t="s">
        <v>120</v>
      </c>
      <c r="D133" s="61">
        <v>35836</v>
      </c>
      <c r="E133" s="1" t="s">
        <v>592</v>
      </c>
      <c r="F133" s="1" t="s">
        <v>540</v>
      </c>
      <c r="G133" s="2">
        <v>3232.49</v>
      </c>
      <c r="H133" s="2">
        <v>1044.95</v>
      </c>
      <c r="I133" s="43" t="s">
        <v>593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43">
        <f t="shared" si="4"/>
        <v>4277.4399999999996</v>
      </c>
      <c r="T133" s="43">
        <f t="shared" si="5"/>
        <v>0</v>
      </c>
      <c r="U133" s="42" t="str">
        <f>VLOOKUP(B133,'FOLHA RESUMIDA'!C:I,2,0)</f>
        <v>WLADIMIR MACHADO DO E  SANTO</v>
      </c>
    </row>
    <row r="134" spans="1:21">
      <c r="A134" s="1">
        <v>1</v>
      </c>
      <c r="B134" s="1">
        <v>2181</v>
      </c>
      <c r="C134" s="17" t="s">
        <v>121</v>
      </c>
      <c r="D134" s="61">
        <v>36069</v>
      </c>
      <c r="E134" s="1" t="s">
        <v>592</v>
      </c>
      <c r="F134" s="1" t="s">
        <v>475</v>
      </c>
      <c r="G134" s="2">
        <v>8054.32</v>
      </c>
      <c r="H134" s="2">
        <v>2462.5300000000002</v>
      </c>
      <c r="I134" s="43" t="s">
        <v>593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43">
        <f t="shared" si="4"/>
        <v>10516.85</v>
      </c>
      <c r="T134" s="43">
        <f t="shared" si="5"/>
        <v>0</v>
      </c>
      <c r="U134" s="42" t="str">
        <f>VLOOKUP(B134,'FOLHA RESUMIDA'!C:I,2,0)</f>
        <v>ELCY SILVA DE ARAUJO</v>
      </c>
    </row>
    <row r="135" spans="1:21">
      <c r="A135" s="1">
        <v>1</v>
      </c>
      <c r="B135" s="1">
        <v>2330</v>
      </c>
      <c r="C135" s="17" t="s">
        <v>127</v>
      </c>
      <c r="D135" s="61">
        <v>39286</v>
      </c>
      <c r="E135" s="1" t="s">
        <v>592</v>
      </c>
      <c r="F135" s="1" t="s">
        <v>552</v>
      </c>
      <c r="G135" s="2">
        <v>4196.8</v>
      </c>
      <c r="H135" s="2">
        <v>0</v>
      </c>
      <c r="I135" s="43" t="s">
        <v>593</v>
      </c>
      <c r="J135" s="2">
        <v>2312.9499999999998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43">
        <f t="shared" si="4"/>
        <v>4196.8</v>
      </c>
      <c r="T135" s="43">
        <f t="shared" si="5"/>
        <v>2312.9499999999998</v>
      </c>
      <c r="U135" s="42" t="str">
        <f>VLOOKUP(B135,'FOLHA RESUMIDA'!C:I,2,0)</f>
        <v>ERICK RENAN PEREIRA DE ACIOLI</v>
      </c>
    </row>
    <row r="136" spans="1:21">
      <c r="A136" s="1">
        <v>1</v>
      </c>
      <c r="B136" s="1">
        <v>2337</v>
      </c>
      <c r="C136" s="17" t="s">
        <v>128</v>
      </c>
      <c r="D136" s="61">
        <v>39302</v>
      </c>
      <c r="E136" s="1" t="s">
        <v>592</v>
      </c>
      <c r="F136" s="1" t="s">
        <v>475</v>
      </c>
      <c r="G136" s="2">
        <v>5191.91</v>
      </c>
      <c r="H136" s="2">
        <v>0</v>
      </c>
      <c r="I136" s="43" t="s">
        <v>593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43">
        <f t="shared" si="4"/>
        <v>5191.91</v>
      </c>
      <c r="T136" s="43">
        <f t="shared" si="5"/>
        <v>0</v>
      </c>
      <c r="U136" s="42" t="str">
        <f>VLOOKUP(B136,'FOLHA RESUMIDA'!C:I,2,0)</f>
        <v>FLAVIA PATRICIA M  MEDEIROS</v>
      </c>
    </row>
    <row r="137" spans="1:21">
      <c r="A137" s="1">
        <v>1</v>
      </c>
      <c r="B137" s="1">
        <v>2339</v>
      </c>
      <c r="C137" s="17" t="s">
        <v>129</v>
      </c>
      <c r="D137" s="61">
        <v>39302</v>
      </c>
      <c r="E137" s="1" t="s">
        <v>592</v>
      </c>
      <c r="F137" s="1" t="s">
        <v>475</v>
      </c>
      <c r="G137" s="2">
        <v>5191.91</v>
      </c>
      <c r="H137" s="2">
        <v>3402.22</v>
      </c>
      <c r="I137" s="43" t="s">
        <v>593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43">
        <f t="shared" si="4"/>
        <v>8594.1299999999992</v>
      </c>
      <c r="T137" s="43">
        <f t="shared" si="5"/>
        <v>0</v>
      </c>
      <c r="U137" s="42" t="str">
        <f>VLOOKUP(B137,'FOLHA RESUMIDA'!C:I,2,0)</f>
        <v>DEBORAH BEZERRA MONTEIRO</v>
      </c>
    </row>
    <row r="138" spans="1:21">
      <c r="A138" s="1">
        <v>1</v>
      </c>
      <c r="B138" s="1">
        <v>2342</v>
      </c>
      <c r="C138" s="17" t="s">
        <v>130</v>
      </c>
      <c r="D138" s="61">
        <v>39302</v>
      </c>
      <c r="E138" s="1" t="s">
        <v>592</v>
      </c>
      <c r="F138" s="1" t="s">
        <v>475</v>
      </c>
      <c r="G138" s="2">
        <v>5191.91</v>
      </c>
      <c r="H138" s="2">
        <v>0</v>
      </c>
      <c r="I138" s="43" t="s">
        <v>593</v>
      </c>
      <c r="J138" s="2">
        <v>2312.9499999999998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43">
        <f t="shared" si="4"/>
        <v>5191.91</v>
      </c>
      <c r="T138" s="43">
        <f t="shared" si="5"/>
        <v>2312.9499999999998</v>
      </c>
      <c r="U138" s="42" t="str">
        <f>VLOOKUP(B138,'FOLHA RESUMIDA'!C:I,2,0)</f>
        <v>MARCOS ANDRE CUNHA DE OLIVEIRA</v>
      </c>
    </row>
    <row r="139" spans="1:21">
      <c r="A139" s="1">
        <v>1</v>
      </c>
      <c r="B139" s="1">
        <v>2344</v>
      </c>
      <c r="C139" s="17" t="s">
        <v>131</v>
      </c>
      <c r="D139" s="61">
        <v>39302</v>
      </c>
      <c r="E139" s="1" t="s">
        <v>592</v>
      </c>
      <c r="F139" s="1" t="s">
        <v>557</v>
      </c>
      <c r="G139" s="2">
        <v>5191.91</v>
      </c>
      <c r="H139" s="2">
        <v>0</v>
      </c>
      <c r="I139" s="43" t="s">
        <v>593</v>
      </c>
      <c r="J139" s="2">
        <v>2312.9499999999998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43">
        <f t="shared" ref="S139:S202" si="6">SUM(G139:H139)</f>
        <v>5191.91</v>
      </c>
      <c r="T139" s="43">
        <f t="shared" ref="T139:T202" si="7">SUM(J139:R139)</f>
        <v>2312.9499999999998</v>
      </c>
      <c r="U139" s="42" t="str">
        <f>VLOOKUP(B139,'FOLHA RESUMIDA'!C:I,2,0)</f>
        <v>AMANDA TATIANE C  DE OLIVEIRA</v>
      </c>
    </row>
    <row r="140" spans="1:21">
      <c r="A140" s="1">
        <v>1</v>
      </c>
      <c r="B140" s="1">
        <v>2351</v>
      </c>
      <c r="C140" s="17" t="s">
        <v>132</v>
      </c>
      <c r="D140" s="61">
        <v>39310</v>
      </c>
      <c r="E140" s="1" t="s">
        <v>592</v>
      </c>
      <c r="F140" s="1" t="s">
        <v>466</v>
      </c>
      <c r="G140" s="2">
        <v>1487.05</v>
      </c>
      <c r="H140" s="2">
        <v>0</v>
      </c>
      <c r="I140" s="43" t="s">
        <v>593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43">
        <f t="shared" si="6"/>
        <v>1487.05</v>
      </c>
      <c r="T140" s="43">
        <f t="shared" si="7"/>
        <v>0</v>
      </c>
      <c r="U140" s="42" t="str">
        <f>VLOOKUP(B140,'FOLHA RESUMIDA'!C:I,2,0)</f>
        <v>CLAUDIA SALVINA DE SANTANA</v>
      </c>
    </row>
    <row r="141" spans="1:21">
      <c r="A141" s="1">
        <v>1</v>
      </c>
      <c r="B141" s="1">
        <v>2363</v>
      </c>
      <c r="C141" s="17" t="s">
        <v>133</v>
      </c>
      <c r="D141" s="61">
        <v>39310</v>
      </c>
      <c r="E141" s="1" t="s">
        <v>592</v>
      </c>
      <c r="F141" s="1" t="s">
        <v>540</v>
      </c>
      <c r="G141" s="2">
        <v>1807.54</v>
      </c>
      <c r="H141" s="2">
        <v>0</v>
      </c>
      <c r="I141" s="43" t="s">
        <v>593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43">
        <f t="shared" si="6"/>
        <v>1807.54</v>
      </c>
      <c r="T141" s="43">
        <f t="shared" si="7"/>
        <v>0</v>
      </c>
      <c r="U141" s="42" t="str">
        <f>VLOOKUP(B141,'FOLHA RESUMIDA'!C:I,2,0)</f>
        <v>MIRIAM ALVES BASTOS DA SILVA</v>
      </c>
    </row>
    <row r="142" spans="1:21">
      <c r="A142" s="1">
        <v>1</v>
      </c>
      <c r="B142" s="1">
        <v>2367</v>
      </c>
      <c r="C142" s="17" t="s">
        <v>134</v>
      </c>
      <c r="D142" s="61">
        <v>39310</v>
      </c>
      <c r="E142" s="1" t="s">
        <v>592</v>
      </c>
      <c r="F142" s="1" t="s">
        <v>547</v>
      </c>
      <c r="G142" s="2">
        <v>1714.22</v>
      </c>
      <c r="H142" s="2">
        <v>0</v>
      </c>
      <c r="I142" s="43" t="s">
        <v>593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43">
        <f t="shared" si="6"/>
        <v>1714.22</v>
      </c>
      <c r="T142" s="43">
        <f t="shared" si="7"/>
        <v>0</v>
      </c>
      <c r="U142" s="42" t="str">
        <f>VLOOKUP(B142,'FOLHA RESUMIDA'!C:I,2,0)</f>
        <v>PRISCILLA RODRIGUES P DA SILVA</v>
      </c>
    </row>
    <row r="143" spans="1:21">
      <c r="A143" s="1">
        <v>1</v>
      </c>
      <c r="B143" s="1">
        <v>2371</v>
      </c>
      <c r="C143" s="17" t="s">
        <v>135</v>
      </c>
      <c r="D143" s="61">
        <v>39310</v>
      </c>
      <c r="E143" s="1" t="s">
        <v>592</v>
      </c>
      <c r="F143" s="1" t="s">
        <v>548</v>
      </c>
      <c r="G143" s="2">
        <v>2187.86</v>
      </c>
      <c r="H143" s="2">
        <v>0</v>
      </c>
      <c r="I143" s="43" t="s">
        <v>593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43">
        <f t="shared" si="6"/>
        <v>2187.86</v>
      </c>
      <c r="T143" s="43">
        <f t="shared" si="7"/>
        <v>0</v>
      </c>
      <c r="U143" s="42" t="str">
        <f>VLOOKUP(B143,'FOLHA RESUMIDA'!C:I,2,0)</f>
        <v>SUZELLE TRAJANO BENTO</v>
      </c>
    </row>
    <row r="144" spans="1:21">
      <c r="A144" s="1">
        <v>1</v>
      </c>
      <c r="B144" s="1">
        <v>2382</v>
      </c>
      <c r="C144" s="17" t="s">
        <v>136</v>
      </c>
      <c r="D144" s="61">
        <v>39342</v>
      </c>
      <c r="E144" s="1" t="s">
        <v>592</v>
      </c>
      <c r="F144" s="1" t="s">
        <v>475</v>
      </c>
      <c r="G144" s="2">
        <v>5191.91</v>
      </c>
      <c r="H144" s="2">
        <v>0</v>
      </c>
      <c r="I144" s="43" t="s">
        <v>593</v>
      </c>
      <c r="J144" s="2">
        <v>6657.79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43">
        <f t="shared" si="6"/>
        <v>5191.91</v>
      </c>
      <c r="T144" s="43">
        <f t="shared" si="7"/>
        <v>6657.79</v>
      </c>
      <c r="U144" s="42" t="str">
        <f>VLOOKUP(B144,'FOLHA RESUMIDA'!C:I,2,0)</f>
        <v>AILA KARLA MOTA SANTANA</v>
      </c>
    </row>
    <row r="145" spans="1:21">
      <c r="A145" s="1">
        <v>1</v>
      </c>
      <c r="B145" s="1">
        <v>2384</v>
      </c>
      <c r="C145" s="17" t="s">
        <v>137</v>
      </c>
      <c r="D145" s="61">
        <v>39342</v>
      </c>
      <c r="E145" s="1" t="s">
        <v>592</v>
      </c>
      <c r="F145" s="1" t="s">
        <v>547</v>
      </c>
      <c r="G145" s="2">
        <v>1714.22</v>
      </c>
      <c r="H145" s="2">
        <v>0</v>
      </c>
      <c r="I145" s="43" t="s">
        <v>593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43">
        <f t="shared" si="6"/>
        <v>1714.22</v>
      </c>
      <c r="T145" s="43">
        <f t="shared" si="7"/>
        <v>0</v>
      </c>
      <c r="U145" s="42" t="str">
        <f>VLOOKUP(B145,'FOLHA RESUMIDA'!C:I,2,0)</f>
        <v>KATIA MIRANDA DE ARAUJO LOPES</v>
      </c>
    </row>
    <row r="146" spans="1:21">
      <c r="A146" s="1">
        <v>1</v>
      </c>
      <c r="B146" s="1">
        <v>2392</v>
      </c>
      <c r="C146" s="17" t="s">
        <v>138</v>
      </c>
      <c r="D146" s="61">
        <v>39342</v>
      </c>
      <c r="E146" s="1" t="s">
        <v>592</v>
      </c>
      <c r="F146" s="1" t="s">
        <v>550</v>
      </c>
      <c r="G146" s="2">
        <v>1714.22</v>
      </c>
      <c r="H146" s="2">
        <v>0</v>
      </c>
      <c r="I146" s="43" t="s">
        <v>593</v>
      </c>
      <c r="J146" s="2">
        <v>2312.9499999999998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43">
        <f t="shared" si="6"/>
        <v>1714.22</v>
      </c>
      <c r="T146" s="43">
        <f t="shared" si="7"/>
        <v>2312.9499999999998</v>
      </c>
      <c r="U146" s="42" t="str">
        <f>VLOOKUP(B146,'FOLHA RESUMIDA'!C:I,2,0)</f>
        <v>KLEYTON DA SILVA A PEREIRA</v>
      </c>
    </row>
    <row r="147" spans="1:21">
      <c r="A147" s="1">
        <v>1</v>
      </c>
      <c r="B147" s="1">
        <v>2406</v>
      </c>
      <c r="C147" s="17" t="s">
        <v>139</v>
      </c>
      <c r="D147" s="61">
        <v>39349</v>
      </c>
      <c r="E147" s="1" t="s">
        <v>592</v>
      </c>
      <c r="F147" s="1" t="s">
        <v>466</v>
      </c>
      <c r="G147" s="2">
        <v>1348.79</v>
      </c>
      <c r="H147" s="2">
        <v>0</v>
      </c>
      <c r="I147" s="43" t="s">
        <v>593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43">
        <f t="shared" si="6"/>
        <v>1348.79</v>
      </c>
      <c r="T147" s="43">
        <f t="shared" si="7"/>
        <v>0</v>
      </c>
      <c r="U147" s="42" t="str">
        <f>VLOOKUP(B147,'FOLHA RESUMIDA'!C:I,2,0)</f>
        <v>DEYSE MARIA DOS SANTOS SILVA</v>
      </c>
    </row>
    <row r="148" spans="1:21">
      <c r="A148" s="1">
        <v>1</v>
      </c>
      <c r="B148" s="1">
        <v>2415</v>
      </c>
      <c r="C148" s="17" t="s">
        <v>141</v>
      </c>
      <c r="D148" s="61">
        <v>39349</v>
      </c>
      <c r="E148" s="1" t="s">
        <v>592</v>
      </c>
      <c r="F148" s="1" t="s">
        <v>475</v>
      </c>
      <c r="G148" s="2">
        <v>5191.91</v>
      </c>
      <c r="H148" s="2">
        <v>0</v>
      </c>
      <c r="I148" s="43" t="s">
        <v>593</v>
      </c>
      <c r="J148" s="2">
        <v>6657.79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43">
        <f t="shared" si="6"/>
        <v>5191.91</v>
      </c>
      <c r="T148" s="43">
        <f t="shared" si="7"/>
        <v>6657.79</v>
      </c>
      <c r="U148" s="42" t="str">
        <f>VLOOKUP(B148,'FOLHA RESUMIDA'!C:I,2,0)</f>
        <v>SILVIA RENATA QUEIROZ DE FARIA</v>
      </c>
    </row>
    <row r="149" spans="1:21">
      <c r="A149" s="1">
        <v>1</v>
      </c>
      <c r="B149" s="1">
        <v>2417</v>
      </c>
      <c r="C149" s="17" t="s">
        <v>142</v>
      </c>
      <c r="D149" s="61">
        <v>39349</v>
      </c>
      <c r="E149" s="1" t="s">
        <v>592</v>
      </c>
      <c r="F149" s="1" t="s">
        <v>466</v>
      </c>
      <c r="G149" s="2">
        <v>1487.05</v>
      </c>
      <c r="H149" s="2">
        <v>0</v>
      </c>
      <c r="I149" s="43" t="s">
        <v>593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43">
        <f t="shared" si="6"/>
        <v>1487.05</v>
      </c>
      <c r="T149" s="43">
        <f t="shared" si="7"/>
        <v>0</v>
      </c>
      <c r="U149" s="42" t="str">
        <f>VLOOKUP(B149,'FOLHA RESUMIDA'!C:I,2,0)</f>
        <v>ZILDA FRUTUOSO DA SILVA</v>
      </c>
    </row>
    <row r="150" spans="1:21">
      <c r="A150" s="1">
        <v>1</v>
      </c>
      <c r="B150" s="1">
        <v>2420</v>
      </c>
      <c r="C150" s="17" t="s">
        <v>143</v>
      </c>
      <c r="D150" s="61">
        <v>39356</v>
      </c>
      <c r="E150" s="1" t="s">
        <v>592</v>
      </c>
      <c r="F150" s="1" t="s">
        <v>475</v>
      </c>
      <c r="G150" s="2">
        <v>5191.91</v>
      </c>
      <c r="H150" s="2">
        <v>0</v>
      </c>
      <c r="I150" s="43" t="s">
        <v>593</v>
      </c>
      <c r="J150" s="2">
        <v>6657.79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43">
        <f t="shared" si="6"/>
        <v>5191.91</v>
      </c>
      <c r="T150" s="43">
        <f t="shared" si="7"/>
        <v>6657.79</v>
      </c>
      <c r="U150" s="42" t="str">
        <f>VLOOKUP(B150,'FOLHA RESUMIDA'!C:I,2,0)</f>
        <v>TEREZA RAQUEL F ALMEIDA</v>
      </c>
    </row>
    <row r="151" spans="1:21">
      <c r="A151" s="1">
        <v>1</v>
      </c>
      <c r="B151" s="1">
        <v>2421</v>
      </c>
      <c r="C151" s="17" t="s">
        <v>144</v>
      </c>
      <c r="D151" s="61">
        <v>39370</v>
      </c>
      <c r="E151" s="1" t="s">
        <v>592</v>
      </c>
      <c r="F151" s="1" t="s">
        <v>474</v>
      </c>
      <c r="G151" s="2">
        <v>3288.3</v>
      </c>
      <c r="H151" s="2">
        <v>0</v>
      </c>
      <c r="I151" s="43" t="s">
        <v>593</v>
      </c>
      <c r="J151" s="2">
        <v>2312.9499999999998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43">
        <f t="shared" si="6"/>
        <v>3288.3</v>
      </c>
      <c r="T151" s="43">
        <f t="shared" si="7"/>
        <v>2312.9499999999998</v>
      </c>
      <c r="U151" s="42" t="str">
        <f>VLOOKUP(B151,'FOLHA RESUMIDA'!C:I,2,0)</f>
        <v>ANA CLAUDIA NUNES DE MOURA</v>
      </c>
    </row>
    <row r="152" spans="1:21">
      <c r="A152" s="1">
        <v>1</v>
      </c>
      <c r="B152" s="1">
        <v>2437</v>
      </c>
      <c r="C152" s="17" t="s">
        <v>145</v>
      </c>
      <c r="D152" s="61">
        <v>39371</v>
      </c>
      <c r="E152" s="1" t="s">
        <v>592</v>
      </c>
      <c r="F152" s="1" t="s">
        <v>547</v>
      </c>
      <c r="G152" s="2">
        <v>1714.22</v>
      </c>
      <c r="H152" s="2">
        <v>0</v>
      </c>
      <c r="I152" s="43" t="s">
        <v>593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43">
        <f t="shared" si="6"/>
        <v>1714.22</v>
      </c>
      <c r="T152" s="43">
        <f t="shared" si="7"/>
        <v>0</v>
      </c>
      <c r="U152" s="42" t="str">
        <f>VLOOKUP(B152,'FOLHA RESUMIDA'!C:I,2,0)</f>
        <v>CLAUDILENE DE LIMA</v>
      </c>
    </row>
    <row r="153" spans="1:21">
      <c r="A153" s="1">
        <v>1</v>
      </c>
      <c r="B153" s="1">
        <v>2440</v>
      </c>
      <c r="C153" s="17" t="s">
        <v>146</v>
      </c>
      <c r="D153" s="61">
        <v>39371</v>
      </c>
      <c r="E153" s="1" t="s">
        <v>592</v>
      </c>
      <c r="F153" s="1" t="s">
        <v>466</v>
      </c>
      <c r="G153" s="2">
        <v>1807.54</v>
      </c>
      <c r="H153" s="2">
        <v>0</v>
      </c>
      <c r="I153" s="43" t="s">
        <v>593</v>
      </c>
      <c r="J153" s="2">
        <v>1284.97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43">
        <f t="shared" si="6"/>
        <v>1807.54</v>
      </c>
      <c r="T153" s="43">
        <f t="shared" si="7"/>
        <v>1284.97</v>
      </c>
      <c r="U153" s="42" t="str">
        <f>VLOOKUP(B153,'FOLHA RESUMIDA'!C:I,2,0)</f>
        <v>ELIANE MOREIRA DE SOUZA</v>
      </c>
    </row>
    <row r="154" spans="1:21">
      <c r="A154" s="1">
        <v>1</v>
      </c>
      <c r="B154" s="1">
        <v>2443</v>
      </c>
      <c r="C154" s="17" t="s">
        <v>518</v>
      </c>
      <c r="D154" s="61">
        <v>39371</v>
      </c>
      <c r="E154" s="1" t="s">
        <v>592</v>
      </c>
      <c r="F154" s="1" t="s">
        <v>466</v>
      </c>
      <c r="G154" s="2">
        <v>1487.05</v>
      </c>
      <c r="H154" s="2">
        <v>0</v>
      </c>
      <c r="I154" s="43" t="s">
        <v>593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43">
        <f t="shared" si="6"/>
        <v>1487.05</v>
      </c>
      <c r="T154" s="43">
        <f t="shared" si="7"/>
        <v>0</v>
      </c>
      <c r="U154" s="42" t="str">
        <f>VLOOKUP(B154,'FOLHA RESUMIDA'!C:I,2,0)</f>
        <v>GEYZA JANAINA FERREIRA L ALVES</v>
      </c>
    </row>
    <row r="155" spans="1:21">
      <c r="A155" s="1">
        <v>1</v>
      </c>
      <c r="B155" s="1">
        <v>2448</v>
      </c>
      <c r="C155" s="17" t="s">
        <v>147</v>
      </c>
      <c r="D155" s="61">
        <v>39371</v>
      </c>
      <c r="E155" s="1" t="s">
        <v>592</v>
      </c>
      <c r="F155" s="1" t="s">
        <v>466</v>
      </c>
      <c r="G155" s="2">
        <v>1487.05</v>
      </c>
      <c r="H155" s="2">
        <v>0</v>
      </c>
      <c r="I155" s="43" t="s">
        <v>593</v>
      </c>
      <c r="J155" s="2">
        <v>1284.97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43">
        <f t="shared" si="6"/>
        <v>1487.05</v>
      </c>
      <c r="T155" s="43">
        <f t="shared" si="7"/>
        <v>1284.97</v>
      </c>
      <c r="U155" s="42" t="str">
        <f>VLOOKUP(B155,'FOLHA RESUMIDA'!C:I,2,0)</f>
        <v>JULIO CESAR DA SILVA</v>
      </c>
    </row>
    <row r="156" spans="1:21">
      <c r="A156" s="1">
        <v>1</v>
      </c>
      <c r="B156" s="1">
        <v>2451</v>
      </c>
      <c r="C156" s="17" t="s">
        <v>148</v>
      </c>
      <c r="D156" s="61">
        <v>39371</v>
      </c>
      <c r="E156" s="1" t="s">
        <v>592</v>
      </c>
      <c r="F156" s="1" t="s">
        <v>466</v>
      </c>
      <c r="G156" s="2">
        <v>1487.05</v>
      </c>
      <c r="H156" s="2">
        <v>0</v>
      </c>
      <c r="I156" s="43" t="s">
        <v>593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43">
        <f t="shared" si="6"/>
        <v>1487.05</v>
      </c>
      <c r="T156" s="43">
        <f t="shared" si="7"/>
        <v>0</v>
      </c>
      <c r="U156" s="42" t="str">
        <f>VLOOKUP(B156,'FOLHA RESUMIDA'!C:I,2,0)</f>
        <v>MANUELLA BOMFIM DA SILVA</v>
      </c>
    </row>
    <row r="157" spans="1:21">
      <c r="A157" s="1">
        <v>1</v>
      </c>
      <c r="B157" s="1">
        <v>2460</v>
      </c>
      <c r="C157" s="17" t="s">
        <v>149</v>
      </c>
      <c r="D157" s="61">
        <v>39371</v>
      </c>
      <c r="E157" s="1" t="s">
        <v>592</v>
      </c>
      <c r="F157" s="1" t="s">
        <v>466</v>
      </c>
      <c r="G157" s="2">
        <v>1487.05</v>
      </c>
      <c r="H157" s="2">
        <v>0</v>
      </c>
      <c r="I157" s="43" t="s">
        <v>593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43">
        <f t="shared" si="6"/>
        <v>1487.05</v>
      </c>
      <c r="T157" s="43">
        <f t="shared" si="7"/>
        <v>0</v>
      </c>
      <c r="U157" s="42" t="str">
        <f>VLOOKUP(B157,'FOLHA RESUMIDA'!C:I,2,0)</f>
        <v>VIVIANE OLIMPIO DOS SANTOS</v>
      </c>
    </row>
    <row r="158" spans="1:21">
      <c r="A158" s="1">
        <v>1</v>
      </c>
      <c r="B158" s="1">
        <v>2468</v>
      </c>
      <c r="C158" s="17" t="s">
        <v>150</v>
      </c>
      <c r="D158" s="61">
        <v>39485</v>
      </c>
      <c r="E158" s="1" t="s">
        <v>592</v>
      </c>
      <c r="F158" s="1" t="s">
        <v>541</v>
      </c>
      <c r="G158" s="2">
        <v>1799.95</v>
      </c>
      <c r="H158" s="2">
        <v>0</v>
      </c>
      <c r="I158" s="43" t="s">
        <v>593</v>
      </c>
      <c r="J158" s="2">
        <v>2312.9499999999998</v>
      </c>
      <c r="K158" s="2">
        <v>0</v>
      </c>
      <c r="L158" s="2">
        <v>0</v>
      </c>
      <c r="M158" s="2">
        <v>0</v>
      </c>
      <c r="N158" s="2">
        <v>3480</v>
      </c>
      <c r="O158" s="2">
        <v>0</v>
      </c>
      <c r="P158" s="2">
        <v>0</v>
      </c>
      <c r="Q158" s="2">
        <v>0</v>
      </c>
      <c r="R158" s="2">
        <v>0</v>
      </c>
      <c r="S158" s="43">
        <f t="shared" si="6"/>
        <v>1799.95</v>
      </c>
      <c r="T158" s="43">
        <f t="shared" si="7"/>
        <v>5792.95</v>
      </c>
      <c r="U158" s="42" t="str">
        <f>VLOOKUP(B158,'FOLHA RESUMIDA'!C:I,2,0)</f>
        <v>ANA GERTRUDES DE A F GUERRA</v>
      </c>
    </row>
    <row r="159" spans="1:21">
      <c r="A159" s="1">
        <v>1</v>
      </c>
      <c r="B159" s="1">
        <v>2474</v>
      </c>
      <c r="C159" s="17" t="s">
        <v>151</v>
      </c>
      <c r="D159" s="61">
        <v>39491</v>
      </c>
      <c r="E159" s="1" t="s">
        <v>592</v>
      </c>
      <c r="F159" s="1" t="s">
        <v>475</v>
      </c>
      <c r="G159" s="2">
        <v>5191.91</v>
      </c>
      <c r="H159" s="2">
        <v>0</v>
      </c>
      <c r="I159" s="43" t="s">
        <v>593</v>
      </c>
      <c r="J159" s="2">
        <v>7245.23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43">
        <f t="shared" si="6"/>
        <v>5191.91</v>
      </c>
      <c r="T159" s="43">
        <f t="shared" si="7"/>
        <v>7245.23</v>
      </c>
      <c r="U159" s="42" t="str">
        <f>VLOOKUP(B159,'FOLHA RESUMIDA'!C:I,2,0)</f>
        <v>MARIA ROSEANE DOS A CLEMENTINO</v>
      </c>
    </row>
    <row r="160" spans="1:21">
      <c r="A160" s="1">
        <v>50</v>
      </c>
      <c r="B160" s="1">
        <v>2478</v>
      </c>
      <c r="C160" s="17" t="s">
        <v>427</v>
      </c>
      <c r="D160" s="61">
        <v>39524</v>
      </c>
      <c r="E160" s="1" t="s">
        <v>592</v>
      </c>
      <c r="F160" s="1" t="s">
        <v>558</v>
      </c>
      <c r="G160" s="2">
        <v>4626.9799999999996</v>
      </c>
      <c r="H160" s="2">
        <v>0</v>
      </c>
      <c r="I160" s="43" t="s">
        <v>593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43">
        <f t="shared" si="6"/>
        <v>4626.9799999999996</v>
      </c>
      <c r="T160" s="43">
        <f t="shared" si="7"/>
        <v>0</v>
      </c>
      <c r="U160" s="42" t="str">
        <f>VLOOKUP(B160,'FOLHA RESUMIDA'!C:I,2,0)</f>
        <v>ROGERIO MOURA VIEIRA</v>
      </c>
    </row>
    <row r="161" spans="1:21">
      <c r="A161" s="1">
        <v>20</v>
      </c>
      <c r="B161" s="1">
        <v>2481</v>
      </c>
      <c r="C161" s="17" t="s">
        <v>400</v>
      </c>
      <c r="D161" s="61">
        <v>39524</v>
      </c>
      <c r="E161" s="1" t="s">
        <v>592</v>
      </c>
      <c r="F161" s="1" t="s">
        <v>558</v>
      </c>
      <c r="G161" s="2">
        <v>4626.9799999999996</v>
      </c>
      <c r="H161" s="2">
        <v>0</v>
      </c>
      <c r="I161" s="43" t="s">
        <v>593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43">
        <f t="shared" si="6"/>
        <v>4626.9799999999996</v>
      </c>
      <c r="T161" s="43">
        <f t="shared" si="7"/>
        <v>0</v>
      </c>
      <c r="U161" s="42" t="str">
        <f>VLOOKUP(B161,'FOLHA RESUMIDA'!C:I,2,0)</f>
        <v>RAFAELLA MICHELLE DE L MIRANDA</v>
      </c>
    </row>
    <row r="162" spans="1:21">
      <c r="A162" s="1">
        <v>39</v>
      </c>
      <c r="B162" s="1">
        <v>2484</v>
      </c>
      <c r="C162" s="17" t="s">
        <v>420</v>
      </c>
      <c r="D162" s="61">
        <v>39524</v>
      </c>
      <c r="E162" s="1" t="s">
        <v>592</v>
      </c>
      <c r="F162" s="1" t="s">
        <v>558</v>
      </c>
      <c r="G162" s="2">
        <v>4858.32</v>
      </c>
      <c r="H162" s="2">
        <v>0</v>
      </c>
      <c r="I162" s="43" t="s">
        <v>593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43">
        <f t="shared" si="6"/>
        <v>4858.32</v>
      </c>
      <c r="T162" s="43">
        <f t="shared" si="7"/>
        <v>0</v>
      </c>
      <c r="U162" s="42" t="str">
        <f>VLOOKUP(B162,'FOLHA RESUMIDA'!C:I,2,0)</f>
        <v>ARLEY ANDERSON TAVARES MOREIRA</v>
      </c>
    </row>
    <row r="163" spans="1:21">
      <c r="A163" s="1">
        <v>1</v>
      </c>
      <c r="B163" s="1">
        <v>2493</v>
      </c>
      <c r="C163" s="17" t="s">
        <v>152</v>
      </c>
      <c r="D163" s="61">
        <v>39539</v>
      </c>
      <c r="E163" s="1" t="s">
        <v>592</v>
      </c>
      <c r="F163" s="1" t="s">
        <v>541</v>
      </c>
      <c r="G163" s="2">
        <v>1799.95</v>
      </c>
      <c r="H163" s="2">
        <v>0</v>
      </c>
      <c r="I163" s="43" t="s">
        <v>593</v>
      </c>
      <c r="J163" s="2">
        <v>2312.9499999999998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43">
        <f t="shared" si="6"/>
        <v>1799.95</v>
      </c>
      <c r="T163" s="43">
        <f t="shared" si="7"/>
        <v>2312.9499999999998</v>
      </c>
      <c r="U163" s="42" t="str">
        <f>VLOOKUP(B163,'FOLHA RESUMIDA'!C:I,2,0)</f>
        <v>CRISTIANE R  DE O  GONCALVES</v>
      </c>
    </row>
    <row r="164" spans="1:21">
      <c r="A164" s="1">
        <v>1</v>
      </c>
      <c r="B164" s="1">
        <v>2498</v>
      </c>
      <c r="C164" s="17" t="s">
        <v>153</v>
      </c>
      <c r="D164" s="61">
        <v>39539</v>
      </c>
      <c r="E164" s="1" t="s">
        <v>592</v>
      </c>
      <c r="F164" s="1" t="s">
        <v>471</v>
      </c>
      <c r="G164" s="2">
        <v>1714.22</v>
      </c>
      <c r="H164" s="2">
        <v>0</v>
      </c>
      <c r="I164" s="43" t="s">
        <v>593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43">
        <f t="shared" si="6"/>
        <v>1714.22</v>
      </c>
      <c r="T164" s="43">
        <f t="shared" si="7"/>
        <v>0</v>
      </c>
      <c r="U164" s="42" t="str">
        <f>VLOOKUP(B164,'FOLHA RESUMIDA'!C:I,2,0)</f>
        <v>TEREZINHA DE J  DE L  M  NETA</v>
      </c>
    </row>
    <row r="165" spans="1:21">
      <c r="A165" s="1">
        <v>1</v>
      </c>
      <c r="B165" s="1">
        <v>2502</v>
      </c>
      <c r="C165" s="17" t="s">
        <v>154</v>
      </c>
      <c r="D165" s="61">
        <v>39553</v>
      </c>
      <c r="E165" s="1" t="s">
        <v>592</v>
      </c>
      <c r="F165" s="1" t="s">
        <v>471</v>
      </c>
      <c r="G165" s="2">
        <v>1714.22</v>
      </c>
      <c r="H165" s="2">
        <v>0</v>
      </c>
      <c r="I165" s="43" t="s">
        <v>593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43">
        <f t="shared" si="6"/>
        <v>1714.22</v>
      </c>
      <c r="T165" s="43">
        <f t="shared" si="7"/>
        <v>0</v>
      </c>
      <c r="U165" s="42" t="str">
        <f>VLOOKUP(B165,'FOLHA RESUMIDA'!C:I,2,0)</f>
        <v>PAULO ROBERTO DA SILVA CUNHA</v>
      </c>
    </row>
    <row r="166" spans="1:21">
      <c r="A166" s="1">
        <v>1</v>
      </c>
      <c r="B166" s="1">
        <v>2503</v>
      </c>
      <c r="C166" s="17" t="s">
        <v>155</v>
      </c>
      <c r="D166" s="61">
        <v>39553</v>
      </c>
      <c r="E166" s="1" t="s">
        <v>592</v>
      </c>
      <c r="F166" s="1" t="s">
        <v>558</v>
      </c>
      <c r="G166" s="2">
        <v>4626.9799999999996</v>
      </c>
      <c r="H166" s="2">
        <v>0</v>
      </c>
      <c r="I166" s="43" t="s">
        <v>593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43">
        <f t="shared" si="6"/>
        <v>4626.9799999999996</v>
      </c>
      <c r="T166" s="43">
        <f t="shared" si="7"/>
        <v>0</v>
      </c>
      <c r="U166" s="42" t="str">
        <f>VLOOKUP(B166,'FOLHA RESUMIDA'!C:I,2,0)</f>
        <v>TACIZO LUIZ PEREIRA DA SILVA</v>
      </c>
    </row>
    <row r="167" spans="1:21">
      <c r="A167" s="1">
        <v>1</v>
      </c>
      <c r="B167" s="1">
        <v>2512</v>
      </c>
      <c r="C167" s="17" t="s">
        <v>412</v>
      </c>
      <c r="D167" s="61">
        <v>39582</v>
      </c>
      <c r="E167" s="1" t="s">
        <v>592</v>
      </c>
      <c r="F167" s="1" t="s">
        <v>558</v>
      </c>
      <c r="G167" s="2">
        <v>4626.9799999999996</v>
      </c>
      <c r="H167" s="2">
        <v>0</v>
      </c>
      <c r="I167" s="43" t="s">
        <v>593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43">
        <f t="shared" si="6"/>
        <v>4626.9799999999996</v>
      </c>
      <c r="T167" s="43">
        <f t="shared" si="7"/>
        <v>0</v>
      </c>
      <c r="U167" s="42" t="str">
        <f>VLOOKUP(B167,'FOLHA RESUMIDA'!C:I,2,0)</f>
        <v>JOSENILDO JOSE TORRES</v>
      </c>
    </row>
    <row r="168" spans="1:21">
      <c r="A168" s="1">
        <v>1</v>
      </c>
      <c r="B168" s="1">
        <v>2514</v>
      </c>
      <c r="C168" s="17" t="s">
        <v>161</v>
      </c>
      <c r="D168" s="61">
        <v>39582</v>
      </c>
      <c r="E168" s="1" t="s">
        <v>592</v>
      </c>
      <c r="F168" s="1" t="s">
        <v>541</v>
      </c>
      <c r="G168" s="2">
        <v>1799.96</v>
      </c>
      <c r="H168" s="2">
        <v>0</v>
      </c>
      <c r="I168" s="43" t="s">
        <v>593</v>
      </c>
      <c r="J168" s="2">
        <v>822.38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43">
        <f t="shared" si="6"/>
        <v>1799.96</v>
      </c>
      <c r="T168" s="43">
        <f t="shared" si="7"/>
        <v>822.38</v>
      </c>
      <c r="U168" s="42" t="str">
        <f>VLOOKUP(B168,'FOLHA RESUMIDA'!C:I,2,0)</f>
        <v>JULIANA CAVALCANTI DE SOUSA</v>
      </c>
    </row>
    <row r="169" spans="1:21">
      <c r="A169" s="1">
        <v>1</v>
      </c>
      <c r="B169" s="1">
        <v>2518</v>
      </c>
      <c r="C169" s="17" t="s">
        <v>411</v>
      </c>
      <c r="D169" s="61">
        <v>39582</v>
      </c>
      <c r="E169" s="1" t="s">
        <v>592</v>
      </c>
      <c r="F169" s="1" t="s">
        <v>541</v>
      </c>
      <c r="G169" s="2">
        <v>1799.95</v>
      </c>
      <c r="H169" s="2">
        <v>0</v>
      </c>
      <c r="I169" s="43" t="s">
        <v>593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43">
        <f t="shared" si="6"/>
        <v>1799.95</v>
      </c>
      <c r="T169" s="43">
        <f t="shared" si="7"/>
        <v>0</v>
      </c>
      <c r="U169" s="42" t="str">
        <f>VLOOKUP(B169,'FOLHA RESUMIDA'!C:I,2,0)</f>
        <v>ROSA MARIA BARROS VALOES</v>
      </c>
    </row>
    <row r="170" spans="1:21">
      <c r="A170" s="1">
        <v>1</v>
      </c>
      <c r="B170" s="1">
        <v>2520</v>
      </c>
      <c r="C170" s="17" t="s">
        <v>413</v>
      </c>
      <c r="D170" s="61">
        <v>39582</v>
      </c>
      <c r="E170" s="1" t="s">
        <v>592</v>
      </c>
      <c r="F170" s="1" t="s">
        <v>541</v>
      </c>
      <c r="G170" s="2">
        <v>1799.95</v>
      </c>
      <c r="H170" s="2">
        <v>0</v>
      </c>
      <c r="I170" s="43" t="s">
        <v>593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43">
        <f t="shared" si="6"/>
        <v>1799.95</v>
      </c>
      <c r="T170" s="43">
        <f t="shared" si="7"/>
        <v>0</v>
      </c>
      <c r="U170" s="42" t="str">
        <f>VLOOKUP(B170,'FOLHA RESUMIDA'!C:I,2,0)</f>
        <v>SELMA CRISTIANIA LIMA RORIZ</v>
      </c>
    </row>
    <row r="171" spans="1:21">
      <c r="A171" s="1">
        <v>39</v>
      </c>
      <c r="B171" s="1">
        <v>2523</v>
      </c>
      <c r="C171" s="17" t="s">
        <v>421</v>
      </c>
      <c r="D171" s="61">
        <v>39582</v>
      </c>
      <c r="E171" s="1" t="s">
        <v>592</v>
      </c>
      <c r="F171" s="1" t="s">
        <v>541</v>
      </c>
      <c r="G171" s="2">
        <v>1799.95</v>
      </c>
      <c r="H171" s="2">
        <v>0</v>
      </c>
      <c r="I171" s="43" t="s">
        <v>593</v>
      </c>
      <c r="J171" s="2">
        <v>0</v>
      </c>
      <c r="K171" s="2">
        <v>0</v>
      </c>
      <c r="L171" s="2">
        <v>195.06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43">
        <f t="shared" si="6"/>
        <v>1799.95</v>
      </c>
      <c r="T171" s="43">
        <f t="shared" si="7"/>
        <v>195.06</v>
      </c>
      <c r="U171" s="42" t="str">
        <f>VLOOKUP(B171,'FOLHA RESUMIDA'!C:I,2,0)</f>
        <v>JANISSON COELHO DE VASCONCELOS</v>
      </c>
    </row>
    <row r="172" spans="1:21">
      <c r="A172" s="1">
        <v>10</v>
      </c>
      <c r="B172" s="1">
        <v>2525</v>
      </c>
      <c r="C172" s="17" t="s">
        <v>377</v>
      </c>
      <c r="D172" s="61">
        <v>39588</v>
      </c>
      <c r="E172" s="1" t="s">
        <v>592</v>
      </c>
      <c r="F172" s="1" t="s">
        <v>541</v>
      </c>
      <c r="G172" s="2">
        <v>1799.95</v>
      </c>
      <c r="H172" s="2">
        <v>0</v>
      </c>
      <c r="I172" s="43" t="s">
        <v>593</v>
      </c>
      <c r="J172" s="2">
        <v>0</v>
      </c>
      <c r="K172" s="2">
        <v>0</v>
      </c>
      <c r="L172" s="2">
        <v>195.06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43">
        <f t="shared" si="6"/>
        <v>1799.95</v>
      </c>
      <c r="T172" s="43">
        <f t="shared" si="7"/>
        <v>195.06</v>
      </c>
      <c r="U172" s="42" t="str">
        <f>VLOOKUP(B172,'FOLHA RESUMIDA'!C:I,2,0)</f>
        <v>FABIANE TAVARES DE SOUZA</v>
      </c>
    </row>
    <row r="173" spans="1:21">
      <c r="A173" s="1">
        <v>1</v>
      </c>
      <c r="B173" s="1">
        <v>2526</v>
      </c>
      <c r="C173" s="17" t="s">
        <v>162</v>
      </c>
      <c r="D173" s="61">
        <v>39588</v>
      </c>
      <c r="E173" s="1" t="s">
        <v>592</v>
      </c>
      <c r="F173" s="1" t="s">
        <v>545</v>
      </c>
      <c r="G173" s="2">
        <v>1714.22</v>
      </c>
      <c r="H173" s="2">
        <v>0</v>
      </c>
      <c r="I173" s="43" t="s">
        <v>593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43">
        <f t="shared" si="6"/>
        <v>1714.22</v>
      </c>
      <c r="T173" s="43">
        <f t="shared" si="7"/>
        <v>0</v>
      </c>
      <c r="U173" s="42" t="str">
        <f>VLOOKUP(B173,'FOLHA RESUMIDA'!C:I,2,0)</f>
        <v>JARBAS FERREIRA DE LIMA JUNIOR</v>
      </c>
    </row>
    <row r="174" spans="1:21">
      <c r="A174" s="1">
        <v>1</v>
      </c>
      <c r="B174" s="1">
        <v>2530</v>
      </c>
      <c r="C174" s="17" t="s">
        <v>163</v>
      </c>
      <c r="D174" s="61">
        <v>39601</v>
      </c>
      <c r="E174" s="1" t="s">
        <v>592</v>
      </c>
      <c r="F174" s="1" t="s">
        <v>466</v>
      </c>
      <c r="G174" s="2">
        <v>1487.05</v>
      </c>
      <c r="H174" s="2">
        <v>0</v>
      </c>
      <c r="I174" s="43" t="s">
        <v>593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43">
        <f t="shared" si="6"/>
        <v>1487.05</v>
      </c>
      <c r="T174" s="43">
        <f t="shared" si="7"/>
        <v>0</v>
      </c>
      <c r="U174" s="42" t="str">
        <f>VLOOKUP(B174,'FOLHA RESUMIDA'!C:I,2,0)</f>
        <v>ARLEILDA MENDES DA SILVA</v>
      </c>
    </row>
    <row r="175" spans="1:21">
      <c r="A175" s="1">
        <v>1</v>
      </c>
      <c r="B175" s="1">
        <v>2534</v>
      </c>
      <c r="C175" s="17" t="s">
        <v>164</v>
      </c>
      <c r="D175" s="61">
        <v>39601</v>
      </c>
      <c r="E175" s="1" t="s">
        <v>592</v>
      </c>
      <c r="F175" s="1" t="s">
        <v>466</v>
      </c>
      <c r="G175" s="2">
        <v>1487.05</v>
      </c>
      <c r="H175" s="2">
        <v>0</v>
      </c>
      <c r="I175" s="43" t="s">
        <v>593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43">
        <f t="shared" si="6"/>
        <v>1487.05</v>
      </c>
      <c r="T175" s="43">
        <f t="shared" si="7"/>
        <v>0</v>
      </c>
      <c r="U175" s="42" t="str">
        <f>VLOOKUP(B175,'FOLHA RESUMIDA'!C:I,2,0)</f>
        <v>EMANUEL MESSIAS RIBEIRO COSTA</v>
      </c>
    </row>
    <row r="176" spans="1:21">
      <c r="A176" s="1">
        <v>1</v>
      </c>
      <c r="B176" s="1">
        <v>2539</v>
      </c>
      <c r="C176" s="17" t="s">
        <v>165</v>
      </c>
      <c r="D176" s="61">
        <v>39601</v>
      </c>
      <c r="E176" s="1" t="s">
        <v>592</v>
      </c>
      <c r="F176" s="1" t="s">
        <v>562</v>
      </c>
      <c r="G176" s="2">
        <v>1721.46</v>
      </c>
      <c r="H176" s="2">
        <v>0</v>
      </c>
      <c r="I176" s="43" t="s">
        <v>593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43">
        <f t="shared" si="6"/>
        <v>1721.46</v>
      </c>
      <c r="T176" s="43">
        <f t="shared" si="7"/>
        <v>0</v>
      </c>
      <c r="U176" s="42" t="str">
        <f>VLOOKUP(B176,'FOLHA RESUMIDA'!C:I,2,0)</f>
        <v>JOSENILDA BEZERRA DA SILVA</v>
      </c>
    </row>
    <row r="177" spans="1:21">
      <c r="A177" s="1">
        <v>1</v>
      </c>
      <c r="B177" s="1">
        <v>2541</v>
      </c>
      <c r="C177" s="17" t="s">
        <v>166</v>
      </c>
      <c r="D177" s="61">
        <v>39601</v>
      </c>
      <c r="E177" s="1" t="s">
        <v>592</v>
      </c>
      <c r="F177" s="1" t="s">
        <v>466</v>
      </c>
      <c r="G177" s="2">
        <v>1487.05</v>
      </c>
      <c r="H177" s="2">
        <v>0</v>
      </c>
      <c r="I177" s="43" t="s">
        <v>593</v>
      </c>
      <c r="J177" s="2">
        <v>2312.9499999999998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43">
        <f t="shared" si="6"/>
        <v>1487.05</v>
      </c>
      <c r="T177" s="43">
        <f t="shared" si="7"/>
        <v>2312.9499999999998</v>
      </c>
      <c r="U177" s="42" t="str">
        <f>VLOOKUP(B177,'FOLHA RESUMIDA'!C:I,2,0)</f>
        <v>MARCELA SALLES DA SILVA</v>
      </c>
    </row>
    <row r="178" spans="1:21">
      <c r="A178" s="1">
        <v>59</v>
      </c>
      <c r="B178" s="1">
        <v>2547</v>
      </c>
      <c r="C178" s="17" t="s">
        <v>440</v>
      </c>
      <c r="D178" s="61">
        <v>39601</v>
      </c>
      <c r="E178" s="1" t="s">
        <v>592</v>
      </c>
      <c r="F178" s="1" t="s">
        <v>541</v>
      </c>
      <c r="G178" s="2">
        <v>1799.96</v>
      </c>
      <c r="H178" s="2">
        <v>0</v>
      </c>
      <c r="I178" s="43" t="s">
        <v>593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43">
        <f t="shared" si="6"/>
        <v>1799.96</v>
      </c>
      <c r="T178" s="43">
        <f t="shared" si="7"/>
        <v>0</v>
      </c>
      <c r="U178" s="42" t="str">
        <f>VLOOKUP(B178,'FOLHA RESUMIDA'!C:I,2,0)</f>
        <v>CYNTHIA RODRIGUES DE ALMEIDA</v>
      </c>
    </row>
    <row r="179" spans="1:21">
      <c r="A179" s="1">
        <v>1</v>
      </c>
      <c r="B179" s="1">
        <v>2548</v>
      </c>
      <c r="C179" s="17" t="s">
        <v>167</v>
      </c>
      <c r="D179" s="61">
        <v>39601</v>
      </c>
      <c r="E179" s="1" t="s">
        <v>592</v>
      </c>
      <c r="F179" s="1" t="s">
        <v>541</v>
      </c>
      <c r="G179" s="2">
        <v>1889.96</v>
      </c>
      <c r="H179" s="2">
        <v>0</v>
      </c>
      <c r="I179" s="43" t="s">
        <v>593</v>
      </c>
      <c r="J179" s="2">
        <v>1566.44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43">
        <f t="shared" si="6"/>
        <v>1889.96</v>
      </c>
      <c r="T179" s="43">
        <f t="shared" si="7"/>
        <v>1566.44</v>
      </c>
      <c r="U179" s="42" t="str">
        <f>VLOOKUP(B179,'FOLHA RESUMIDA'!C:I,2,0)</f>
        <v>ELIANA PEREIRA SANTANA</v>
      </c>
    </row>
    <row r="180" spans="1:21">
      <c r="A180" s="1">
        <v>1</v>
      </c>
      <c r="B180" s="1">
        <v>2553</v>
      </c>
      <c r="C180" s="17" t="s">
        <v>168</v>
      </c>
      <c r="D180" s="61">
        <v>39601</v>
      </c>
      <c r="E180" s="1" t="s">
        <v>592</v>
      </c>
      <c r="F180" s="1" t="s">
        <v>541</v>
      </c>
      <c r="G180" s="2">
        <v>1799.95</v>
      </c>
      <c r="H180" s="2">
        <v>0</v>
      </c>
      <c r="I180" s="43" t="s">
        <v>593</v>
      </c>
      <c r="J180" s="2">
        <v>2312.9499999999998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43">
        <f t="shared" si="6"/>
        <v>1799.95</v>
      </c>
      <c r="T180" s="43">
        <f t="shared" si="7"/>
        <v>2312.9499999999998</v>
      </c>
      <c r="U180" s="42" t="str">
        <f>VLOOKUP(B180,'FOLHA RESUMIDA'!C:I,2,0)</f>
        <v>LIVIA DA SILVA LIMA</v>
      </c>
    </row>
    <row r="181" spans="1:21">
      <c r="A181" s="1">
        <v>1</v>
      </c>
      <c r="B181" s="1">
        <v>2559</v>
      </c>
      <c r="C181" s="17" t="s">
        <v>384</v>
      </c>
      <c r="D181" s="61">
        <v>39601</v>
      </c>
      <c r="E181" s="1" t="s">
        <v>592</v>
      </c>
      <c r="F181" s="1" t="s">
        <v>541</v>
      </c>
      <c r="G181" s="2">
        <v>1799.95</v>
      </c>
      <c r="H181" s="2">
        <v>0</v>
      </c>
      <c r="I181" s="43" t="s">
        <v>593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43">
        <f t="shared" si="6"/>
        <v>1799.95</v>
      </c>
      <c r="T181" s="43">
        <f t="shared" si="7"/>
        <v>0</v>
      </c>
      <c r="U181" s="42" t="str">
        <f>VLOOKUP(B181,'FOLHA RESUMIDA'!C:I,2,0)</f>
        <v>SANDRO DE MIRANDA SANTOS</v>
      </c>
    </row>
    <row r="182" spans="1:21">
      <c r="A182" s="1">
        <v>1</v>
      </c>
      <c r="B182" s="1">
        <v>2562</v>
      </c>
      <c r="C182" s="17" t="s">
        <v>402</v>
      </c>
      <c r="D182" s="61">
        <v>39601</v>
      </c>
      <c r="E182" s="1" t="s">
        <v>592</v>
      </c>
      <c r="F182" s="1" t="s">
        <v>558</v>
      </c>
      <c r="G182" s="2">
        <v>4626.9799999999996</v>
      </c>
      <c r="H182" s="2">
        <v>0</v>
      </c>
      <c r="I182" s="43" t="s">
        <v>593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43">
        <f t="shared" si="6"/>
        <v>4626.9799999999996</v>
      </c>
      <c r="T182" s="43">
        <f t="shared" si="7"/>
        <v>0</v>
      </c>
      <c r="U182" s="42" t="str">
        <f>VLOOKUP(B182,'FOLHA RESUMIDA'!C:I,2,0)</f>
        <v>ERIKA MARQUES BEZERRA</v>
      </c>
    </row>
    <row r="183" spans="1:21">
      <c r="A183" s="1">
        <v>50</v>
      </c>
      <c r="B183" s="1">
        <v>2568</v>
      </c>
      <c r="C183" s="17" t="s">
        <v>439</v>
      </c>
      <c r="D183" s="61">
        <v>39608</v>
      </c>
      <c r="E183" s="1" t="s">
        <v>592</v>
      </c>
      <c r="F183" s="1" t="s">
        <v>558</v>
      </c>
      <c r="G183" s="2">
        <v>4626.9799999999996</v>
      </c>
      <c r="H183" s="2">
        <v>0</v>
      </c>
      <c r="I183" s="43" t="s">
        <v>593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43">
        <f t="shared" si="6"/>
        <v>4626.9799999999996</v>
      </c>
      <c r="T183" s="43">
        <f t="shared" si="7"/>
        <v>0</v>
      </c>
      <c r="U183" s="42" t="str">
        <f>VLOOKUP(B183,'FOLHA RESUMIDA'!C:I,2,0)</f>
        <v>CATARINA DANIELLE DA S AMORIM</v>
      </c>
    </row>
    <row r="184" spans="1:21">
      <c r="A184" s="1">
        <v>1</v>
      </c>
      <c r="B184" s="1">
        <v>2574</v>
      </c>
      <c r="C184" s="17" t="s">
        <v>169</v>
      </c>
      <c r="D184" s="61">
        <v>39615</v>
      </c>
      <c r="E184" s="1" t="s">
        <v>592</v>
      </c>
      <c r="F184" s="1" t="s">
        <v>541</v>
      </c>
      <c r="G184" s="2">
        <v>1889.96</v>
      </c>
      <c r="H184" s="2">
        <v>0</v>
      </c>
      <c r="I184" s="43" t="s">
        <v>593</v>
      </c>
      <c r="J184" s="2">
        <v>2312.9499999999998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43">
        <f t="shared" si="6"/>
        <v>1889.96</v>
      </c>
      <c r="T184" s="43">
        <f t="shared" si="7"/>
        <v>2312.9499999999998</v>
      </c>
      <c r="U184" s="42" t="str">
        <f>VLOOKUP(B184,'FOLHA RESUMIDA'!C:I,2,0)</f>
        <v>ANDERSON SANTOS DE LIMA FARIAS</v>
      </c>
    </row>
    <row r="185" spans="1:21">
      <c r="A185" s="1">
        <v>1</v>
      </c>
      <c r="B185" s="1">
        <v>2577</v>
      </c>
      <c r="C185" s="17" t="s">
        <v>170</v>
      </c>
      <c r="D185" s="61">
        <v>39615</v>
      </c>
      <c r="E185" s="1" t="s">
        <v>592</v>
      </c>
      <c r="F185" s="1" t="s">
        <v>541</v>
      </c>
      <c r="G185" s="2">
        <v>1799.95</v>
      </c>
      <c r="H185" s="2">
        <v>0</v>
      </c>
      <c r="I185" s="43" t="s">
        <v>593</v>
      </c>
      <c r="J185" s="2">
        <v>822.38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43">
        <f t="shared" si="6"/>
        <v>1799.95</v>
      </c>
      <c r="T185" s="43">
        <f t="shared" si="7"/>
        <v>822.38</v>
      </c>
      <c r="U185" s="42" t="str">
        <f>VLOOKUP(B185,'FOLHA RESUMIDA'!C:I,2,0)</f>
        <v>CARLA CRISTINA OLIVEIRA MATOS</v>
      </c>
    </row>
    <row r="186" spans="1:21">
      <c r="A186" s="1">
        <v>1</v>
      </c>
      <c r="B186" s="1">
        <v>2584</v>
      </c>
      <c r="C186" s="17" t="s">
        <v>171</v>
      </c>
      <c r="D186" s="61">
        <v>39615</v>
      </c>
      <c r="E186" s="1" t="s">
        <v>592</v>
      </c>
      <c r="F186" s="1" t="s">
        <v>541</v>
      </c>
      <c r="G186" s="2">
        <v>1799.96</v>
      </c>
      <c r="H186" s="2">
        <v>0</v>
      </c>
      <c r="I186" s="43" t="s">
        <v>593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43">
        <f t="shared" si="6"/>
        <v>1799.96</v>
      </c>
      <c r="T186" s="43">
        <f t="shared" si="7"/>
        <v>0</v>
      </c>
      <c r="U186" s="42" t="str">
        <f>VLOOKUP(B186,'FOLHA RESUMIDA'!C:I,2,0)</f>
        <v>HELIA MARIA ALEXANDRE DE SOUZA</v>
      </c>
    </row>
    <row r="187" spans="1:21">
      <c r="A187" s="1">
        <v>1</v>
      </c>
      <c r="B187" s="1">
        <v>2585</v>
      </c>
      <c r="C187" s="17" t="s">
        <v>172</v>
      </c>
      <c r="D187" s="61">
        <v>39615</v>
      </c>
      <c r="E187" s="1" t="s">
        <v>592</v>
      </c>
      <c r="F187" s="1" t="s">
        <v>541</v>
      </c>
      <c r="G187" s="2">
        <v>1799.95</v>
      </c>
      <c r="H187" s="2">
        <v>0</v>
      </c>
      <c r="I187" s="43" t="s">
        <v>593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43">
        <f t="shared" si="6"/>
        <v>1799.95</v>
      </c>
      <c r="T187" s="43">
        <f t="shared" si="7"/>
        <v>0</v>
      </c>
      <c r="U187" s="42" t="str">
        <f>VLOOKUP(B187,'FOLHA RESUMIDA'!C:I,2,0)</f>
        <v>HELIO DO N BARBOZA JUNIOR</v>
      </c>
    </row>
    <row r="188" spans="1:21">
      <c r="A188" s="1">
        <v>1</v>
      </c>
      <c r="B188" s="1">
        <v>2586</v>
      </c>
      <c r="C188" s="17" t="s">
        <v>385</v>
      </c>
      <c r="D188" s="61">
        <v>39615</v>
      </c>
      <c r="E188" s="1" t="s">
        <v>592</v>
      </c>
      <c r="F188" s="1" t="s">
        <v>541</v>
      </c>
      <c r="G188" s="2">
        <v>1799.95</v>
      </c>
      <c r="H188" s="2">
        <v>0</v>
      </c>
      <c r="I188" s="43" t="s">
        <v>593</v>
      </c>
      <c r="J188" s="2">
        <v>822.38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43">
        <f t="shared" si="6"/>
        <v>1799.95</v>
      </c>
      <c r="T188" s="43">
        <f t="shared" si="7"/>
        <v>822.38</v>
      </c>
      <c r="U188" s="42" t="str">
        <f>VLOOKUP(B188,'FOLHA RESUMIDA'!C:I,2,0)</f>
        <v>JAQUELINE P F DE OLIVEIRA</v>
      </c>
    </row>
    <row r="189" spans="1:21">
      <c r="A189" s="1">
        <v>1</v>
      </c>
      <c r="B189" s="1">
        <v>2588</v>
      </c>
      <c r="C189" s="17" t="s">
        <v>173</v>
      </c>
      <c r="D189" s="61">
        <v>39615</v>
      </c>
      <c r="E189" s="1" t="s">
        <v>592</v>
      </c>
      <c r="F189" s="1" t="s">
        <v>541</v>
      </c>
      <c r="G189" s="2">
        <v>1799.95</v>
      </c>
      <c r="H189" s="2">
        <v>0</v>
      </c>
      <c r="I189" s="43" t="s">
        <v>593</v>
      </c>
      <c r="J189" s="2">
        <v>2312.9499999999998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43">
        <f t="shared" si="6"/>
        <v>1799.95</v>
      </c>
      <c r="T189" s="43">
        <f t="shared" si="7"/>
        <v>2312.9499999999998</v>
      </c>
      <c r="U189" s="42" t="str">
        <f>VLOOKUP(B189,'FOLHA RESUMIDA'!C:I,2,0)</f>
        <v>JOSE NEVES DA SILVA JUNIOR</v>
      </c>
    </row>
    <row r="190" spans="1:21">
      <c r="A190" s="1">
        <v>1</v>
      </c>
      <c r="B190" s="1">
        <v>2596</v>
      </c>
      <c r="C190" s="17" t="s">
        <v>414</v>
      </c>
      <c r="D190" s="61">
        <v>39615</v>
      </c>
      <c r="E190" s="1" t="s">
        <v>592</v>
      </c>
      <c r="F190" s="1" t="s">
        <v>541</v>
      </c>
      <c r="G190" s="2">
        <v>1799.95</v>
      </c>
      <c r="H190" s="2">
        <v>0</v>
      </c>
      <c r="I190" s="43" t="s">
        <v>593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43">
        <f t="shared" si="6"/>
        <v>1799.95</v>
      </c>
      <c r="T190" s="43">
        <f t="shared" si="7"/>
        <v>0</v>
      </c>
      <c r="U190" s="42" t="str">
        <f>VLOOKUP(B190,'FOLHA RESUMIDA'!C:I,2,0)</f>
        <v>WELLIDA CRISTIANE DE M  GUERRA</v>
      </c>
    </row>
    <row r="191" spans="1:21">
      <c r="A191" s="1">
        <v>47</v>
      </c>
      <c r="B191" s="1">
        <v>2602</v>
      </c>
      <c r="C191" s="17" t="s">
        <v>422</v>
      </c>
      <c r="D191" s="61">
        <v>39615</v>
      </c>
      <c r="E191" s="1" t="s">
        <v>592</v>
      </c>
      <c r="F191" s="1" t="s">
        <v>558</v>
      </c>
      <c r="G191" s="2">
        <v>4626.9799999999996</v>
      </c>
      <c r="H191" s="2">
        <v>0</v>
      </c>
      <c r="I191" s="43" t="s">
        <v>593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43">
        <f t="shared" si="6"/>
        <v>4626.9799999999996</v>
      </c>
      <c r="T191" s="43">
        <f t="shared" si="7"/>
        <v>0</v>
      </c>
      <c r="U191" s="42" t="str">
        <f>VLOOKUP(B191,'FOLHA RESUMIDA'!C:I,2,0)</f>
        <v>DIANA ATALECIA NEVES DE SA</v>
      </c>
    </row>
    <row r="192" spans="1:21">
      <c r="A192" s="1">
        <v>59</v>
      </c>
      <c r="B192" s="1">
        <v>2604</v>
      </c>
      <c r="C192" s="17" t="s">
        <v>441</v>
      </c>
      <c r="D192" s="61">
        <v>39615</v>
      </c>
      <c r="E192" s="1" t="s">
        <v>592</v>
      </c>
      <c r="F192" s="1" t="s">
        <v>558</v>
      </c>
      <c r="G192" s="2">
        <v>4626.9799999999996</v>
      </c>
      <c r="H192" s="2">
        <v>0</v>
      </c>
      <c r="I192" s="43" t="s">
        <v>593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43">
        <f t="shared" si="6"/>
        <v>4626.9799999999996</v>
      </c>
      <c r="T192" s="43">
        <f t="shared" si="7"/>
        <v>0</v>
      </c>
      <c r="U192" s="42" t="str">
        <f>VLOOKUP(B192,'FOLHA RESUMIDA'!C:I,2,0)</f>
        <v>JAMINE K  G  DA ROCHA MARTINS</v>
      </c>
    </row>
    <row r="193" spans="1:21">
      <c r="A193" s="1">
        <v>1</v>
      </c>
      <c r="B193" s="1">
        <v>2614</v>
      </c>
      <c r="C193" s="17" t="s">
        <v>174</v>
      </c>
      <c r="D193" s="61">
        <v>39615</v>
      </c>
      <c r="E193" s="1" t="s">
        <v>592</v>
      </c>
      <c r="F193" s="1" t="s">
        <v>466</v>
      </c>
      <c r="G193" s="2">
        <v>1487.05</v>
      </c>
      <c r="H193" s="2">
        <v>0</v>
      </c>
      <c r="I193" s="43" t="s">
        <v>593</v>
      </c>
      <c r="J193" s="2">
        <v>1079.3800000000001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43">
        <f t="shared" si="6"/>
        <v>1487.05</v>
      </c>
      <c r="T193" s="43">
        <f t="shared" si="7"/>
        <v>1079.3800000000001</v>
      </c>
      <c r="U193" s="42" t="str">
        <f>VLOOKUP(B193,'FOLHA RESUMIDA'!C:I,2,0)</f>
        <v>EDVANIA GOMES DE SOUZA PONTES</v>
      </c>
    </row>
    <row r="194" spans="1:21">
      <c r="A194" s="1">
        <v>1</v>
      </c>
      <c r="B194" s="1">
        <v>2618</v>
      </c>
      <c r="C194" s="17" t="s">
        <v>175</v>
      </c>
      <c r="D194" s="61">
        <v>39615</v>
      </c>
      <c r="E194" s="1" t="s">
        <v>592</v>
      </c>
      <c r="F194" s="1" t="s">
        <v>466</v>
      </c>
      <c r="G194" s="2">
        <v>1487.05</v>
      </c>
      <c r="H194" s="2">
        <v>0</v>
      </c>
      <c r="I194" s="43" t="s">
        <v>593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43">
        <f t="shared" si="6"/>
        <v>1487.05</v>
      </c>
      <c r="T194" s="43">
        <f t="shared" si="7"/>
        <v>0</v>
      </c>
      <c r="U194" s="42" t="str">
        <f>VLOOKUP(B194,'FOLHA RESUMIDA'!C:I,2,0)</f>
        <v>MARIA DA CONCEICAO O DOS SANTO</v>
      </c>
    </row>
    <row r="195" spans="1:21">
      <c r="A195" s="1">
        <v>1</v>
      </c>
      <c r="B195" s="1">
        <v>2623</v>
      </c>
      <c r="C195" s="17" t="s">
        <v>176</v>
      </c>
      <c r="D195" s="61">
        <v>39615</v>
      </c>
      <c r="E195" s="1" t="s">
        <v>592</v>
      </c>
      <c r="F195" s="1" t="s">
        <v>466</v>
      </c>
      <c r="G195" s="2">
        <v>1348.78</v>
      </c>
      <c r="H195" s="2">
        <v>0</v>
      </c>
      <c r="I195" s="43" t="s">
        <v>593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43">
        <f t="shared" si="6"/>
        <v>1348.78</v>
      </c>
      <c r="T195" s="43">
        <f t="shared" si="7"/>
        <v>0</v>
      </c>
      <c r="U195" s="42" t="str">
        <f>VLOOKUP(B195,'FOLHA RESUMIDA'!C:I,2,0)</f>
        <v>RUTH BARBOSA DE ARAUJO</v>
      </c>
    </row>
    <row r="196" spans="1:21">
      <c r="A196" s="1">
        <v>1</v>
      </c>
      <c r="B196" s="1">
        <v>2627</v>
      </c>
      <c r="C196" s="17" t="s">
        <v>379</v>
      </c>
      <c r="D196" s="61">
        <v>39619</v>
      </c>
      <c r="E196" s="1" t="s">
        <v>592</v>
      </c>
      <c r="F196" s="1" t="s">
        <v>558</v>
      </c>
      <c r="G196" s="2">
        <v>4626.9799999999996</v>
      </c>
      <c r="H196" s="2">
        <v>0</v>
      </c>
      <c r="I196" s="43" t="s">
        <v>593</v>
      </c>
      <c r="J196" s="2">
        <v>2312.9499999999998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43">
        <f t="shared" si="6"/>
        <v>4626.9799999999996</v>
      </c>
      <c r="T196" s="43">
        <f t="shared" si="7"/>
        <v>2312.9499999999998</v>
      </c>
      <c r="U196" s="42" t="str">
        <f>VLOOKUP(B196,'FOLHA RESUMIDA'!C:I,2,0)</f>
        <v>LIBNI DE MEDEIROS MELO</v>
      </c>
    </row>
    <row r="197" spans="1:21">
      <c r="A197" s="1">
        <v>1</v>
      </c>
      <c r="B197" s="1">
        <v>2628</v>
      </c>
      <c r="C197" s="17" t="s">
        <v>177</v>
      </c>
      <c r="D197" s="61">
        <v>39630</v>
      </c>
      <c r="E197" s="1" t="s">
        <v>592</v>
      </c>
      <c r="F197" s="1" t="s">
        <v>541</v>
      </c>
      <c r="G197" s="2">
        <v>1799.95</v>
      </c>
      <c r="H197" s="2">
        <v>0</v>
      </c>
      <c r="I197" s="43" t="s">
        <v>593</v>
      </c>
      <c r="J197" s="2">
        <v>0</v>
      </c>
      <c r="K197" s="2">
        <v>0</v>
      </c>
      <c r="L197" s="2">
        <v>0</v>
      </c>
      <c r="M197" s="2">
        <v>0</v>
      </c>
      <c r="N197" s="2">
        <v>3480</v>
      </c>
      <c r="O197" s="2">
        <v>0</v>
      </c>
      <c r="P197" s="2">
        <v>0</v>
      </c>
      <c r="Q197" s="2">
        <v>0</v>
      </c>
      <c r="R197" s="2">
        <v>0</v>
      </c>
      <c r="S197" s="43">
        <f t="shared" si="6"/>
        <v>1799.95</v>
      </c>
      <c r="T197" s="43">
        <f t="shared" si="7"/>
        <v>3480</v>
      </c>
      <c r="U197" s="42" t="str">
        <f>VLOOKUP(B197,'FOLHA RESUMIDA'!C:I,2,0)</f>
        <v>ADELE GOMES DE SANTANA</v>
      </c>
    </row>
    <row r="198" spans="1:21">
      <c r="A198" s="1">
        <v>1</v>
      </c>
      <c r="B198" s="1">
        <v>2634</v>
      </c>
      <c r="C198" s="17" t="s">
        <v>415</v>
      </c>
      <c r="D198" s="61">
        <v>39630</v>
      </c>
      <c r="E198" s="1" t="s">
        <v>592</v>
      </c>
      <c r="F198" s="1" t="s">
        <v>541</v>
      </c>
      <c r="G198" s="2">
        <v>1799.95</v>
      </c>
      <c r="H198" s="2">
        <v>0</v>
      </c>
      <c r="I198" s="43" t="s">
        <v>593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43">
        <f t="shared" si="6"/>
        <v>1799.95</v>
      </c>
      <c r="T198" s="43">
        <f t="shared" si="7"/>
        <v>0</v>
      </c>
      <c r="U198" s="42" t="str">
        <f>VLOOKUP(B198,'FOLHA RESUMIDA'!C:I,2,0)</f>
        <v>KATHYWSKY MELO PINHEIRO</v>
      </c>
    </row>
    <row r="199" spans="1:21">
      <c r="A199" s="1">
        <v>1</v>
      </c>
      <c r="B199" s="1">
        <v>2642</v>
      </c>
      <c r="C199" s="17" t="s">
        <v>178</v>
      </c>
      <c r="D199" s="61">
        <v>39630</v>
      </c>
      <c r="E199" s="1" t="s">
        <v>592</v>
      </c>
      <c r="F199" s="1" t="s">
        <v>541</v>
      </c>
      <c r="G199" s="2">
        <v>1889.96</v>
      </c>
      <c r="H199" s="2">
        <v>0</v>
      </c>
      <c r="I199" s="43" t="s">
        <v>593</v>
      </c>
      <c r="J199" s="2">
        <v>1079.3800000000001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43">
        <f t="shared" si="6"/>
        <v>1889.96</v>
      </c>
      <c r="T199" s="43">
        <f t="shared" si="7"/>
        <v>1079.3800000000001</v>
      </c>
      <c r="U199" s="42" t="str">
        <f>VLOOKUP(B199,'FOLHA RESUMIDA'!C:I,2,0)</f>
        <v>THAMIRYS CLAUDIA R  BATISTA</v>
      </c>
    </row>
    <row r="200" spans="1:21">
      <c r="A200" s="1">
        <v>48</v>
      </c>
      <c r="B200" s="1">
        <v>2644</v>
      </c>
      <c r="C200" s="17" t="s">
        <v>425</v>
      </c>
      <c r="D200" s="61">
        <v>39630</v>
      </c>
      <c r="E200" s="1" t="s">
        <v>592</v>
      </c>
      <c r="F200" s="1" t="s">
        <v>558</v>
      </c>
      <c r="G200" s="2">
        <v>4626.9799999999996</v>
      </c>
      <c r="H200" s="2">
        <v>0</v>
      </c>
      <c r="I200" s="43" t="s">
        <v>593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43">
        <f t="shared" si="6"/>
        <v>4626.9799999999996</v>
      </c>
      <c r="T200" s="43">
        <f t="shared" si="7"/>
        <v>0</v>
      </c>
      <c r="U200" s="42" t="str">
        <f>VLOOKUP(B200,'FOLHA RESUMIDA'!C:I,2,0)</f>
        <v>FABRICIO MENEZES DE SOUSA MELO</v>
      </c>
    </row>
    <row r="201" spans="1:21">
      <c r="A201" s="1">
        <v>59</v>
      </c>
      <c r="B201" s="1">
        <v>2651</v>
      </c>
      <c r="C201" s="17" t="s">
        <v>426</v>
      </c>
      <c r="D201" s="61">
        <v>39644</v>
      </c>
      <c r="E201" s="1" t="s">
        <v>592</v>
      </c>
      <c r="F201" s="1" t="s">
        <v>558</v>
      </c>
      <c r="G201" s="2">
        <v>4626.9799999999996</v>
      </c>
      <c r="H201" s="2">
        <v>0</v>
      </c>
      <c r="I201" s="43" t="s">
        <v>593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43">
        <f t="shared" si="6"/>
        <v>4626.9799999999996</v>
      </c>
      <c r="T201" s="43">
        <f t="shared" si="7"/>
        <v>0</v>
      </c>
      <c r="U201" s="42" t="str">
        <f>VLOOKUP(B201,'FOLHA RESUMIDA'!C:I,2,0)</f>
        <v>PAULO ANDRE R DOS SANTOS</v>
      </c>
    </row>
    <row r="202" spans="1:21">
      <c r="A202" s="1">
        <v>1</v>
      </c>
      <c r="B202" s="1">
        <v>2656</v>
      </c>
      <c r="C202" s="17" t="s">
        <v>179</v>
      </c>
      <c r="D202" s="61">
        <v>39646</v>
      </c>
      <c r="E202" s="1" t="s">
        <v>592</v>
      </c>
      <c r="F202" s="1" t="s">
        <v>541</v>
      </c>
      <c r="G202" s="2">
        <v>1799.95</v>
      </c>
      <c r="H202" s="2">
        <v>0</v>
      </c>
      <c r="I202" s="43" t="s">
        <v>593</v>
      </c>
      <c r="J202" s="2">
        <v>822.38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43">
        <f t="shared" si="6"/>
        <v>1799.95</v>
      </c>
      <c r="T202" s="43">
        <f t="shared" si="7"/>
        <v>822.38</v>
      </c>
      <c r="U202" s="42" t="str">
        <f>VLOOKUP(B202,'FOLHA RESUMIDA'!C:I,2,0)</f>
        <v>RAFAELLA ALVES DE ARAUJO SILVA</v>
      </c>
    </row>
    <row r="203" spans="1:21">
      <c r="A203" s="1">
        <v>1</v>
      </c>
      <c r="B203" s="1">
        <v>2659</v>
      </c>
      <c r="C203" s="17" t="s">
        <v>180</v>
      </c>
      <c r="D203" s="61">
        <v>39646</v>
      </c>
      <c r="E203" s="1" t="s">
        <v>592</v>
      </c>
      <c r="F203" s="1" t="s">
        <v>541</v>
      </c>
      <c r="G203" s="2">
        <v>1799.95</v>
      </c>
      <c r="H203" s="2">
        <v>0</v>
      </c>
      <c r="I203" s="43" t="s">
        <v>593</v>
      </c>
      <c r="J203" s="2">
        <v>2312.9499999999998</v>
      </c>
      <c r="K203" s="2">
        <v>0</v>
      </c>
      <c r="L203" s="2">
        <v>0</v>
      </c>
      <c r="M203" s="2">
        <v>1450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43">
        <f t="shared" ref="S203:S266" si="8">SUM(G203:H203)</f>
        <v>1799.95</v>
      </c>
      <c r="T203" s="43">
        <f t="shared" ref="T203:T266" si="9">SUM(J203:R203)</f>
        <v>3762.95</v>
      </c>
      <c r="U203" s="42" t="str">
        <f>VLOOKUP(B203,'FOLHA RESUMIDA'!C:I,2,0)</f>
        <v>THIAGO SANTOS DE OLIVEIRA</v>
      </c>
    </row>
    <row r="204" spans="1:21">
      <c r="A204" s="1">
        <v>1</v>
      </c>
      <c r="B204" s="1">
        <v>2664</v>
      </c>
      <c r="C204" s="17" t="s">
        <v>181</v>
      </c>
      <c r="D204" s="61">
        <v>39661</v>
      </c>
      <c r="E204" s="1" t="s">
        <v>592</v>
      </c>
      <c r="F204" s="1" t="s">
        <v>475</v>
      </c>
      <c r="G204" s="2">
        <v>5191.91</v>
      </c>
      <c r="H204" s="2">
        <v>0</v>
      </c>
      <c r="I204" s="43" t="s">
        <v>593</v>
      </c>
      <c r="J204" s="2">
        <v>2312.9499999999998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43">
        <f t="shared" si="8"/>
        <v>5191.91</v>
      </c>
      <c r="T204" s="43">
        <f t="shared" si="9"/>
        <v>2312.9499999999998</v>
      </c>
      <c r="U204" s="42" t="str">
        <f>VLOOKUP(B204,'FOLHA RESUMIDA'!C:I,2,0)</f>
        <v>BRUNO AIRES DOS SANTOS</v>
      </c>
    </row>
    <row r="205" spans="1:21">
      <c r="A205" s="1">
        <v>1</v>
      </c>
      <c r="B205" s="1">
        <v>2665</v>
      </c>
      <c r="C205" s="17" t="s">
        <v>182</v>
      </c>
      <c r="D205" s="61">
        <v>39666</v>
      </c>
      <c r="E205" s="1" t="s">
        <v>592</v>
      </c>
      <c r="F205" s="1" t="s">
        <v>541</v>
      </c>
      <c r="G205" s="2">
        <v>1799.95</v>
      </c>
      <c r="H205" s="2">
        <v>0</v>
      </c>
      <c r="I205" s="43" t="s">
        <v>593</v>
      </c>
      <c r="J205" s="2">
        <v>822.38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43">
        <f t="shared" si="8"/>
        <v>1799.95</v>
      </c>
      <c r="T205" s="43">
        <f t="shared" si="9"/>
        <v>822.38</v>
      </c>
      <c r="U205" s="42" t="str">
        <f>VLOOKUP(B205,'FOLHA RESUMIDA'!C:I,2,0)</f>
        <v>MARCELO BARLAVENTO DAS C SILVA</v>
      </c>
    </row>
    <row r="206" spans="1:21">
      <c r="A206" s="1">
        <v>1</v>
      </c>
      <c r="B206" s="1">
        <v>2666</v>
      </c>
      <c r="C206" s="17" t="s">
        <v>183</v>
      </c>
      <c r="D206" s="61">
        <v>39666</v>
      </c>
      <c r="E206" s="1" t="s">
        <v>592</v>
      </c>
      <c r="F206" s="1" t="s">
        <v>541</v>
      </c>
      <c r="G206" s="2">
        <v>1799.95</v>
      </c>
      <c r="H206" s="2">
        <v>0</v>
      </c>
      <c r="I206" s="43" t="s">
        <v>593</v>
      </c>
      <c r="J206" s="2">
        <v>2312.9499999999998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43">
        <f t="shared" si="8"/>
        <v>1799.95</v>
      </c>
      <c r="T206" s="43">
        <f t="shared" si="9"/>
        <v>2312.9499999999998</v>
      </c>
      <c r="U206" s="42" t="str">
        <f>VLOOKUP(B206,'FOLHA RESUMIDA'!C:I,2,0)</f>
        <v>RODRIGO VASCONCELOS DINIZ</v>
      </c>
    </row>
    <row r="207" spans="1:21">
      <c r="A207" s="1">
        <v>1</v>
      </c>
      <c r="B207" s="1">
        <v>2668</v>
      </c>
      <c r="C207" s="17" t="s">
        <v>184</v>
      </c>
      <c r="D207" s="61">
        <v>39666</v>
      </c>
      <c r="E207" s="1" t="s">
        <v>592</v>
      </c>
      <c r="F207" s="1" t="s">
        <v>541</v>
      </c>
      <c r="G207" s="2">
        <v>1799.95</v>
      </c>
      <c r="H207" s="2">
        <v>0</v>
      </c>
      <c r="I207" s="43" t="s">
        <v>593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43">
        <f t="shared" si="8"/>
        <v>1799.95</v>
      </c>
      <c r="T207" s="43">
        <f t="shared" si="9"/>
        <v>0</v>
      </c>
      <c r="U207" s="42" t="str">
        <f>VLOOKUP(B207,'FOLHA RESUMIDA'!C:I,2,0)</f>
        <v>CARLA BRANDAO DE C  FIGUEIREDO</v>
      </c>
    </row>
    <row r="208" spans="1:21">
      <c r="A208" s="1">
        <v>1</v>
      </c>
      <c r="B208" s="1">
        <v>2671</v>
      </c>
      <c r="C208" s="17" t="s">
        <v>185</v>
      </c>
      <c r="D208" s="61">
        <v>39667</v>
      </c>
      <c r="E208" s="1" t="s">
        <v>592</v>
      </c>
      <c r="F208" s="1" t="s">
        <v>466</v>
      </c>
      <c r="G208" s="2">
        <v>1487.05</v>
      </c>
      <c r="H208" s="2">
        <v>0</v>
      </c>
      <c r="I208" s="43" t="s">
        <v>593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43">
        <f t="shared" si="8"/>
        <v>1487.05</v>
      </c>
      <c r="T208" s="43">
        <f t="shared" si="9"/>
        <v>0</v>
      </c>
      <c r="U208" s="42" t="str">
        <f>VLOOKUP(B208,'FOLHA RESUMIDA'!C:I,2,0)</f>
        <v>KATIA ADRIANA F D SILVA SOARES</v>
      </c>
    </row>
    <row r="209" spans="1:21">
      <c r="A209" s="1">
        <v>1</v>
      </c>
      <c r="B209" s="1">
        <v>2672</v>
      </c>
      <c r="C209" s="17" t="s">
        <v>186</v>
      </c>
      <c r="D209" s="61">
        <v>39667</v>
      </c>
      <c r="E209" s="1" t="s">
        <v>592</v>
      </c>
      <c r="F209" s="1" t="s">
        <v>466</v>
      </c>
      <c r="G209" s="2">
        <v>1416.23</v>
      </c>
      <c r="H209" s="2">
        <v>0</v>
      </c>
      <c r="I209" s="43" t="s">
        <v>593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43">
        <f t="shared" si="8"/>
        <v>1416.23</v>
      </c>
      <c r="T209" s="43">
        <f t="shared" si="9"/>
        <v>0</v>
      </c>
      <c r="U209" s="42" t="str">
        <f>VLOOKUP(B209,'FOLHA RESUMIDA'!C:I,2,0)</f>
        <v>IVANISE VIANA ALBUQUERQUE</v>
      </c>
    </row>
    <row r="210" spans="1:21">
      <c r="A210" s="1">
        <v>1</v>
      </c>
      <c r="B210" s="1">
        <v>2675</v>
      </c>
      <c r="C210" s="17" t="s">
        <v>187</v>
      </c>
      <c r="D210" s="61">
        <v>39667</v>
      </c>
      <c r="E210" s="1" t="s">
        <v>592</v>
      </c>
      <c r="F210" s="1" t="s">
        <v>466</v>
      </c>
      <c r="G210" s="2">
        <v>1348.78</v>
      </c>
      <c r="H210" s="2">
        <v>0</v>
      </c>
      <c r="I210" s="43" t="s">
        <v>593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43">
        <f t="shared" si="8"/>
        <v>1348.78</v>
      </c>
      <c r="T210" s="43">
        <f t="shared" si="9"/>
        <v>0</v>
      </c>
      <c r="U210" s="42" t="str">
        <f>VLOOKUP(B210,'FOLHA RESUMIDA'!C:I,2,0)</f>
        <v>RUTE FERNANDES BORBA</v>
      </c>
    </row>
    <row r="211" spans="1:21">
      <c r="A211" s="1">
        <v>1</v>
      </c>
      <c r="B211" s="1">
        <v>2682</v>
      </c>
      <c r="C211" s="17" t="s">
        <v>188</v>
      </c>
      <c r="D211" s="61">
        <v>39675</v>
      </c>
      <c r="E211" s="1" t="s">
        <v>592</v>
      </c>
      <c r="F211" s="1" t="s">
        <v>541</v>
      </c>
      <c r="G211" s="2">
        <v>1799.96</v>
      </c>
      <c r="H211" s="2">
        <v>0</v>
      </c>
      <c r="I211" s="43" t="s">
        <v>593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43">
        <f t="shared" si="8"/>
        <v>1799.96</v>
      </c>
      <c r="T211" s="43">
        <f t="shared" si="9"/>
        <v>0</v>
      </c>
      <c r="U211" s="42" t="str">
        <f>VLOOKUP(B211,'FOLHA RESUMIDA'!C:I,2,0)</f>
        <v>JENARIO LUCENA DA SILVA</v>
      </c>
    </row>
    <row r="212" spans="1:21">
      <c r="A212" s="1">
        <v>3</v>
      </c>
      <c r="B212" s="1">
        <v>2684</v>
      </c>
      <c r="C212" s="17" t="s">
        <v>388</v>
      </c>
      <c r="D212" s="61">
        <v>39692</v>
      </c>
      <c r="E212" s="1" t="s">
        <v>592</v>
      </c>
      <c r="F212" s="1" t="s">
        <v>558</v>
      </c>
      <c r="G212" s="2">
        <v>4626.9799999999996</v>
      </c>
      <c r="H212" s="2">
        <v>0</v>
      </c>
      <c r="I212" s="43" t="s">
        <v>593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43">
        <f t="shared" si="8"/>
        <v>4626.9799999999996</v>
      </c>
      <c r="T212" s="43">
        <f t="shared" si="9"/>
        <v>0</v>
      </c>
      <c r="U212" s="42" t="str">
        <f>VLOOKUP(B212,'FOLHA RESUMIDA'!C:I,2,0)</f>
        <v>DULCE NARIELE ANHAIA LEMES</v>
      </c>
    </row>
    <row r="213" spans="1:21">
      <c r="A213" s="1">
        <v>1</v>
      </c>
      <c r="B213" s="1">
        <v>2687</v>
      </c>
      <c r="C213" s="17" t="s">
        <v>189</v>
      </c>
      <c r="D213" s="61">
        <v>39700</v>
      </c>
      <c r="E213" s="1" t="s">
        <v>592</v>
      </c>
      <c r="F213" s="1" t="s">
        <v>541</v>
      </c>
      <c r="G213" s="2">
        <v>1799.95</v>
      </c>
      <c r="H213" s="2">
        <v>0</v>
      </c>
      <c r="I213" s="43" t="s">
        <v>593</v>
      </c>
      <c r="J213" s="2">
        <v>1079.3800000000001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43">
        <f t="shared" si="8"/>
        <v>1799.95</v>
      </c>
      <c r="T213" s="43">
        <f t="shared" si="9"/>
        <v>1079.3800000000001</v>
      </c>
      <c r="U213" s="42" t="str">
        <f>VLOOKUP(B213,'FOLHA RESUMIDA'!C:I,2,0)</f>
        <v>MONICA MARIA G R F DE OLIVEIRA</v>
      </c>
    </row>
    <row r="214" spans="1:21">
      <c r="A214" s="1">
        <v>1</v>
      </c>
      <c r="B214" s="1">
        <v>2689</v>
      </c>
      <c r="C214" s="17" t="s">
        <v>597</v>
      </c>
      <c r="D214" s="61">
        <v>39707</v>
      </c>
      <c r="E214" s="1" t="s">
        <v>592</v>
      </c>
      <c r="F214" s="1" t="s">
        <v>541</v>
      </c>
      <c r="G214" s="2">
        <v>1799.95</v>
      </c>
      <c r="H214" s="2">
        <v>0</v>
      </c>
      <c r="I214" s="43" t="s">
        <v>593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43">
        <f t="shared" si="8"/>
        <v>1799.95</v>
      </c>
      <c r="T214" s="43">
        <f t="shared" si="9"/>
        <v>0</v>
      </c>
      <c r="U214" s="42" t="str">
        <f>VLOOKUP(B214,'FOLHA RESUMIDA'!C:I,2,0)</f>
        <v>ILMA DE ALBUQUERQUE PEREIRA</v>
      </c>
    </row>
    <row r="215" spans="1:21">
      <c r="A215" s="1">
        <v>1</v>
      </c>
      <c r="B215" s="1">
        <v>2697</v>
      </c>
      <c r="C215" s="17" t="s">
        <v>191</v>
      </c>
      <c r="D215" s="61">
        <v>39716</v>
      </c>
      <c r="E215" s="1" t="s">
        <v>592</v>
      </c>
      <c r="F215" s="1" t="s">
        <v>541</v>
      </c>
      <c r="G215" s="2">
        <v>1799.95</v>
      </c>
      <c r="H215" s="2">
        <v>0</v>
      </c>
      <c r="I215" s="43" t="s">
        <v>593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43">
        <f t="shared" si="8"/>
        <v>1799.95</v>
      </c>
      <c r="T215" s="43">
        <f t="shared" si="9"/>
        <v>0</v>
      </c>
      <c r="U215" s="42" t="str">
        <f>VLOOKUP(B215,'FOLHA RESUMIDA'!C:I,2,0)</f>
        <v>ELIANA BEZERRA CARVALHO</v>
      </c>
    </row>
    <row r="216" spans="1:21">
      <c r="A216" s="1">
        <v>1</v>
      </c>
      <c r="B216" s="1">
        <v>2701</v>
      </c>
      <c r="C216" s="17" t="s">
        <v>192</v>
      </c>
      <c r="D216" s="61">
        <v>39720</v>
      </c>
      <c r="E216" s="1" t="s">
        <v>592</v>
      </c>
      <c r="F216" s="1" t="s">
        <v>541</v>
      </c>
      <c r="G216" s="2">
        <v>1799.95</v>
      </c>
      <c r="H216" s="2">
        <v>0</v>
      </c>
      <c r="I216" s="43" t="s">
        <v>593</v>
      </c>
      <c r="J216" s="2">
        <v>1079.3800000000001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43">
        <f t="shared" si="8"/>
        <v>1799.95</v>
      </c>
      <c r="T216" s="43">
        <f t="shared" si="9"/>
        <v>1079.3800000000001</v>
      </c>
      <c r="U216" s="42" t="str">
        <f>VLOOKUP(B216,'FOLHA RESUMIDA'!C:I,2,0)</f>
        <v>PETULLA DE MOURA E SILVA</v>
      </c>
    </row>
    <row r="217" spans="1:21">
      <c r="A217" s="1">
        <v>1</v>
      </c>
      <c r="B217" s="1">
        <v>2702</v>
      </c>
      <c r="C217" s="17" t="s">
        <v>416</v>
      </c>
      <c r="D217" s="61">
        <v>39722</v>
      </c>
      <c r="E217" s="1" t="s">
        <v>592</v>
      </c>
      <c r="F217" s="1" t="s">
        <v>558</v>
      </c>
      <c r="G217" s="2">
        <v>4626.9799999999996</v>
      </c>
      <c r="H217" s="2">
        <v>0</v>
      </c>
      <c r="I217" s="43" t="s">
        <v>593</v>
      </c>
      <c r="J217" s="2">
        <v>2312.9499999999998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43">
        <f t="shared" si="8"/>
        <v>4626.9799999999996</v>
      </c>
      <c r="T217" s="43">
        <f t="shared" si="9"/>
        <v>2312.9499999999998</v>
      </c>
      <c r="U217" s="42" t="str">
        <f>VLOOKUP(B217,'FOLHA RESUMIDA'!C:I,2,0)</f>
        <v>DANILO DAVI DA SILVA DIAS</v>
      </c>
    </row>
    <row r="218" spans="1:21">
      <c r="A218" s="1">
        <v>25</v>
      </c>
      <c r="B218" s="1">
        <v>2705</v>
      </c>
      <c r="C218" s="17" t="s">
        <v>417</v>
      </c>
      <c r="D218" s="61">
        <v>39728</v>
      </c>
      <c r="E218" s="1" t="s">
        <v>592</v>
      </c>
      <c r="F218" s="1" t="s">
        <v>541</v>
      </c>
      <c r="G218" s="2">
        <v>1799.95</v>
      </c>
      <c r="H218" s="2">
        <v>0</v>
      </c>
      <c r="I218" s="43" t="s">
        <v>593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43">
        <f t="shared" si="8"/>
        <v>1799.95</v>
      </c>
      <c r="T218" s="43">
        <f t="shared" si="9"/>
        <v>0</v>
      </c>
      <c r="U218" s="42" t="str">
        <f>VLOOKUP(B218,'FOLHA RESUMIDA'!C:I,2,0)</f>
        <v>JOSINALDO OLIVEIRA DE ANDRADE</v>
      </c>
    </row>
    <row r="219" spans="1:21">
      <c r="A219" s="1">
        <v>50</v>
      </c>
      <c r="B219" s="1">
        <v>2706</v>
      </c>
      <c r="C219" s="17" t="s">
        <v>405</v>
      </c>
      <c r="D219" s="61">
        <v>39730</v>
      </c>
      <c r="E219" s="1" t="s">
        <v>592</v>
      </c>
      <c r="F219" s="1" t="s">
        <v>558</v>
      </c>
      <c r="G219" s="2">
        <v>4626.9799999999996</v>
      </c>
      <c r="H219" s="2">
        <v>0</v>
      </c>
      <c r="I219" s="43" t="s">
        <v>593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43">
        <f t="shared" si="8"/>
        <v>4626.9799999999996</v>
      </c>
      <c r="T219" s="43">
        <f t="shared" si="9"/>
        <v>0</v>
      </c>
      <c r="U219" s="42" t="str">
        <f>VLOOKUP(B219,'FOLHA RESUMIDA'!C:I,2,0)</f>
        <v>AMANDA FREITAS BASILIO</v>
      </c>
    </row>
    <row r="220" spans="1:21">
      <c r="A220" s="1">
        <v>1</v>
      </c>
      <c r="B220" s="1">
        <v>2707</v>
      </c>
      <c r="C220" s="17" t="s">
        <v>193</v>
      </c>
      <c r="D220" s="61">
        <v>39734</v>
      </c>
      <c r="E220" s="1" t="s">
        <v>592</v>
      </c>
      <c r="F220" s="1" t="s">
        <v>541</v>
      </c>
      <c r="G220" s="2">
        <v>1799.95</v>
      </c>
      <c r="H220" s="2">
        <v>0</v>
      </c>
      <c r="I220" s="43" t="s">
        <v>593</v>
      </c>
      <c r="J220" s="2">
        <v>822.38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43">
        <f t="shared" si="8"/>
        <v>1799.95</v>
      </c>
      <c r="T220" s="43">
        <f t="shared" si="9"/>
        <v>822.38</v>
      </c>
      <c r="U220" s="42" t="str">
        <f>VLOOKUP(B220,'FOLHA RESUMIDA'!C:I,2,0)</f>
        <v>ROMARIO LUIZ DO NASCIMENTO</v>
      </c>
    </row>
    <row r="221" spans="1:21">
      <c r="A221" s="1">
        <v>1</v>
      </c>
      <c r="B221" s="1">
        <v>2709</v>
      </c>
      <c r="C221" s="17" t="s">
        <v>194</v>
      </c>
      <c r="D221" s="61">
        <v>39734</v>
      </c>
      <c r="E221" s="1" t="s">
        <v>592</v>
      </c>
      <c r="F221" s="1" t="s">
        <v>541</v>
      </c>
      <c r="G221" s="2">
        <v>1799.95</v>
      </c>
      <c r="H221" s="2">
        <v>0</v>
      </c>
      <c r="I221" s="43" t="s">
        <v>593</v>
      </c>
      <c r="J221" s="2">
        <v>2312.9499999999998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43">
        <f t="shared" si="8"/>
        <v>1799.95</v>
      </c>
      <c r="T221" s="43">
        <f t="shared" si="9"/>
        <v>2312.9499999999998</v>
      </c>
      <c r="U221" s="42" t="str">
        <f>VLOOKUP(B221,'FOLHA RESUMIDA'!C:I,2,0)</f>
        <v>KATIA DA CONCEICAO DA SILVA</v>
      </c>
    </row>
    <row r="222" spans="1:21">
      <c r="A222" s="1">
        <v>1</v>
      </c>
      <c r="B222" s="1">
        <v>2710</v>
      </c>
      <c r="C222" s="17" t="s">
        <v>195</v>
      </c>
      <c r="D222" s="61">
        <v>39734</v>
      </c>
      <c r="E222" s="1" t="s">
        <v>592</v>
      </c>
      <c r="F222" s="1" t="s">
        <v>541</v>
      </c>
      <c r="G222" s="2">
        <v>1889.96</v>
      </c>
      <c r="H222" s="2">
        <v>0</v>
      </c>
      <c r="I222" s="43" t="s">
        <v>593</v>
      </c>
      <c r="J222" s="2">
        <v>822.38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43">
        <f t="shared" si="8"/>
        <v>1889.96</v>
      </c>
      <c r="T222" s="43">
        <f t="shared" si="9"/>
        <v>822.38</v>
      </c>
      <c r="U222" s="42" t="str">
        <f>VLOOKUP(B222,'FOLHA RESUMIDA'!C:I,2,0)</f>
        <v>PAULA FRASSINETTI S L BELIAN</v>
      </c>
    </row>
    <row r="223" spans="1:21">
      <c r="A223" s="1">
        <v>1</v>
      </c>
      <c r="B223" s="1">
        <v>2712</v>
      </c>
      <c r="C223" s="17" t="s">
        <v>196</v>
      </c>
      <c r="D223" s="61">
        <v>39734</v>
      </c>
      <c r="E223" s="1" t="s">
        <v>592</v>
      </c>
      <c r="F223" s="1" t="s">
        <v>541</v>
      </c>
      <c r="G223" s="2">
        <v>1889.96</v>
      </c>
      <c r="H223" s="2">
        <v>0</v>
      </c>
      <c r="I223" s="43" t="s">
        <v>593</v>
      </c>
      <c r="J223" s="2">
        <v>822.38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43">
        <f t="shared" si="8"/>
        <v>1889.96</v>
      </c>
      <c r="T223" s="43">
        <f t="shared" si="9"/>
        <v>822.38</v>
      </c>
      <c r="U223" s="42" t="str">
        <f>VLOOKUP(B223,'FOLHA RESUMIDA'!C:I,2,0)</f>
        <v>AUGUSTO CESAR N  A  DA SILVA</v>
      </c>
    </row>
    <row r="224" spans="1:21">
      <c r="A224" s="1">
        <v>1</v>
      </c>
      <c r="B224" s="1">
        <v>2717</v>
      </c>
      <c r="C224" s="17" t="s">
        <v>197</v>
      </c>
      <c r="D224" s="61">
        <v>39748</v>
      </c>
      <c r="E224" s="1" t="s">
        <v>592</v>
      </c>
      <c r="F224" s="1" t="s">
        <v>558</v>
      </c>
      <c r="G224" s="2">
        <v>4626.9799999999996</v>
      </c>
      <c r="H224" s="2">
        <v>0</v>
      </c>
      <c r="I224" s="43" t="s">
        <v>593</v>
      </c>
      <c r="J224" s="2">
        <v>2312.9499999999998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43">
        <f t="shared" si="8"/>
        <v>4626.9799999999996</v>
      </c>
      <c r="T224" s="43">
        <f t="shared" si="9"/>
        <v>2312.9499999999998</v>
      </c>
      <c r="U224" s="42" t="str">
        <f>VLOOKUP(B224,'FOLHA RESUMIDA'!C:I,2,0)</f>
        <v>MARCIA ANDREA F SECUNDINO</v>
      </c>
    </row>
    <row r="225" spans="1:21">
      <c r="A225" s="1">
        <v>1</v>
      </c>
      <c r="B225" s="1">
        <v>2718</v>
      </c>
      <c r="C225" s="17" t="s">
        <v>406</v>
      </c>
      <c r="D225" s="61">
        <v>39749</v>
      </c>
      <c r="E225" s="1" t="s">
        <v>592</v>
      </c>
      <c r="F225" s="1" t="s">
        <v>541</v>
      </c>
      <c r="G225" s="2">
        <v>1799.95</v>
      </c>
      <c r="H225" s="2">
        <v>0</v>
      </c>
      <c r="I225" s="43" t="s">
        <v>593</v>
      </c>
      <c r="J225" s="2">
        <v>822.38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43">
        <f t="shared" si="8"/>
        <v>1799.95</v>
      </c>
      <c r="T225" s="43">
        <f t="shared" si="9"/>
        <v>822.38</v>
      </c>
      <c r="U225" s="42" t="str">
        <f>VLOOKUP(B225,'FOLHA RESUMIDA'!C:I,2,0)</f>
        <v>PAULA SHEMILLY GALDINO SANTIAG</v>
      </c>
    </row>
    <row r="226" spans="1:21">
      <c r="A226" s="1">
        <v>1</v>
      </c>
      <c r="B226" s="1">
        <v>2719</v>
      </c>
      <c r="C226" s="17" t="s">
        <v>392</v>
      </c>
      <c r="D226" s="61">
        <v>39749</v>
      </c>
      <c r="E226" s="1" t="s">
        <v>592</v>
      </c>
      <c r="F226" s="1" t="s">
        <v>541</v>
      </c>
      <c r="G226" s="2">
        <v>1889.96</v>
      </c>
      <c r="H226" s="2">
        <v>0</v>
      </c>
      <c r="I226" s="43" t="s">
        <v>593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43">
        <f t="shared" si="8"/>
        <v>1889.96</v>
      </c>
      <c r="T226" s="43">
        <f t="shared" si="9"/>
        <v>0</v>
      </c>
      <c r="U226" s="42" t="str">
        <f>VLOOKUP(B226,'FOLHA RESUMIDA'!C:I,2,0)</f>
        <v>DANIELLE MEDEIROS PONTES</v>
      </c>
    </row>
    <row r="227" spans="1:21">
      <c r="A227" s="1">
        <v>51</v>
      </c>
      <c r="B227" s="1">
        <v>2720</v>
      </c>
      <c r="C227" s="17" t="s">
        <v>418</v>
      </c>
      <c r="D227" s="61">
        <v>39751</v>
      </c>
      <c r="E227" s="1" t="s">
        <v>592</v>
      </c>
      <c r="F227" s="1" t="s">
        <v>541</v>
      </c>
      <c r="G227" s="2">
        <v>1799.96</v>
      </c>
      <c r="H227" s="2">
        <v>0</v>
      </c>
      <c r="I227" s="43" t="s">
        <v>593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43">
        <f t="shared" si="8"/>
        <v>1799.96</v>
      </c>
      <c r="T227" s="43">
        <f t="shared" si="9"/>
        <v>0</v>
      </c>
      <c r="U227" s="42" t="str">
        <f>VLOOKUP(B227,'FOLHA RESUMIDA'!C:I,2,0)</f>
        <v>JONATAS BERNARDINO R  DA SILVA</v>
      </c>
    </row>
    <row r="228" spans="1:21">
      <c r="A228" s="1">
        <v>50</v>
      </c>
      <c r="B228" s="1">
        <v>2721</v>
      </c>
      <c r="C228" s="17" t="s">
        <v>428</v>
      </c>
      <c r="D228" s="61">
        <v>39753</v>
      </c>
      <c r="E228" s="1" t="s">
        <v>592</v>
      </c>
      <c r="F228" s="1" t="s">
        <v>541</v>
      </c>
      <c r="G228" s="2">
        <v>1799.95</v>
      </c>
      <c r="H228" s="2">
        <v>0</v>
      </c>
      <c r="I228" s="43" t="s">
        <v>593</v>
      </c>
      <c r="J228" s="2">
        <v>0</v>
      </c>
      <c r="K228" s="2">
        <v>0</v>
      </c>
      <c r="L228" s="2">
        <v>195.06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43">
        <f t="shared" si="8"/>
        <v>1799.95</v>
      </c>
      <c r="T228" s="43">
        <f t="shared" si="9"/>
        <v>195.06</v>
      </c>
      <c r="U228" s="42" t="str">
        <f>VLOOKUP(B228,'FOLHA RESUMIDA'!C:I,2,0)</f>
        <v>CLECIO JOSE DA SILVA</v>
      </c>
    </row>
    <row r="229" spans="1:21">
      <c r="A229" s="1">
        <v>1</v>
      </c>
      <c r="B229" s="1">
        <v>2726</v>
      </c>
      <c r="C229" s="17" t="s">
        <v>198</v>
      </c>
      <c r="D229" s="61">
        <v>39818</v>
      </c>
      <c r="E229" s="1" t="s">
        <v>592</v>
      </c>
      <c r="F229" s="1" t="s">
        <v>541</v>
      </c>
      <c r="G229" s="2">
        <v>1889.96</v>
      </c>
      <c r="H229" s="2">
        <v>0</v>
      </c>
      <c r="I229" s="43" t="s">
        <v>593</v>
      </c>
      <c r="J229" s="2">
        <v>2312.9499999999998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43">
        <f t="shared" si="8"/>
        <v>1889.96</v>
      </c>
      <c r="T229" s="43">
        <f t="shared" si="9"/>
        <v>2312.9499999999998</v>
      </c>
      <c r="U229" s="42" t="str">
        <f>VLOOKUP(B229,'FOLHA RESUMIDA'!C:I,2,0)</f>
        <v>MARIA GILVANEIDE SANTOS LIMA</v>
      </c>
    </row>
    <row r="230" spans="1:21">
      <c r="A230" s="1">
        <v>1</v>
      </c>
      <c r="B230" s="1">
        <v>2732</v>
      </c>
      <c r="C230" s="17" t="s">
        <v>199</v>
      </c>
      <c r="D230" s="61">
        <v>39874</v>
      </c>
      <c r="E230" s="1" t="s">
        <v>592</v>
      </c>
      <c r="F230" s="1" t="s">
        <v>541</v>
      </c>
      <c r="G230" s="2">
        <v>1799.95</v>
      </c>
      <c r="H230" s="2">
        <v>0</v>
      </c>
      <c r="I230" s="43" t="s">
        <v>593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43">
        <f t="shared" si="8"/>
        <v>1799.95</v>
      </c>
      <c r="T230" s="43">
        <f t="shared" si="9"/>
        <v>0</v>
      </c>
      <c r="U230" s="42" t="str">
        <f>VLOOKUP(B230,'FOLHA RESUMIDA'!C:I,2,0)</f>
        <v>LILIANE DA SILVA SALVADOR</v>
      </c>
    </row>
    <row r="231" spans="1:21">
      <c r="A231" s="1">
        <v>47</v>
      </c>
      <c r="B231" s="1">
        <v>2736</v>
      </c>
      <c r="C231" s="17" t="s">
        <v>423</v>
      </c>
      <c r="D231" s="61">
        <v>39881</v>
      </c>
      <c r="E231" s="1" t="s">
        <v>592</v>
      </c>
      <c r="F231" s="1" t="s">
        <v>541</v>
      </c>
      <c r="G231" s="2">
        <v>1799.95</v>
      </c>
      <c r="H231" s="2">
        <v>0</v>
      </c>
      <c r="I231" s="43" t="s">
        <v>593</v>
      </c>
      <c r="J231" s="2">
        <v>0</v>
      </c>
      <c r="K231" s="2">
        <v>0</v>
      </c>
      <c r="L231" s="2">
        <v>195.06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43">
        <f t="shared" si="8"/>
        <v>1799.95</v>
      </c>
      <c r="T231" s="43">
        <f t="shared" si="9"/>
        <v>195.06</v>
      </c>
      <c r="U231" s="42" t="str">
        <f>VLOOKUP(B231,'FOLHA RESUMIDA'!C:I,2,0)</f>
        <v>LUCENILDO JOSE DA SILVA</v>
      </c>
    </row>
    <row r="232" spans="1:21">
      <c r="A232" s="1">
        <v>1</v>
      </c>
      <c r="B232" s="1">
        <v>2748</v>
      </c>
      <c r="C232" s="17" t="s">
        <v>200</v>
      </c>
      <c r="D232" s="61">
        <v>39948</v>
      </c>
      <c r="E232" s="1" t="s">
        <v>592</v>
      </c>
      <c r="F232" s="1" t="s">
        <v>466</v>
      </c>
      <c r="G232" s="2">
        <v>1348.78</v>
      </c>
      <c r="H232" s="2">
        <v>0</v>
      </c>
      <c r="I232" s="43" t="s">
        <v>593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43">
        <f t="shared" si="8"/>
        <v>1348.78</v>
      </c>
      <c r="T232" s="43">
        <f t="shared" si="9"/>
        <v>0</v>
      </c>
      <c r="U232" s="42" t="str">
        <f>VLOOKUP(B232,'FOLHA RESUMIDA'!C:I,2,0)</f>
        <v>LEONINO CLEMENTE DA SILVA</v>
      </c>
    </row>
    <row r="233" spans="1:21">
      <c r="A233" s="1">
        <v>1</v>
      </c>
      <c r="B233" s="1">
        <v>2751</v>
      </c>
      <c r="C233" s="17" t="s">
        <v>201</v>
      </c>
      <c r="D233" s="61">
        <v>39948</v>
      </c>
      <c r="E233" s="1" t="s">
        <v>592</v>
      </c>
      <c r="F233" s="1" t="s">
        <v>466</v>
      </c>
      <c r="G233" s="2">
        <v>1639.5</v>
      </c>
      <c r="H233" s="2">
        <v>0</v>
      </c>
      <c r="I233" s="43" t="s">
        <v>593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43">
        <f t="shared" si="8"/>
        <v>1639.5</v>
      </c>
      <c r="T233" s="43">
        <f t="shared" si="9"/>
        <v>0</v>
      </c>
      <c r="U233" s="42" t="str">
        <f>VLOOKUP(B233,'FOLHA RESUMIDA'!C:I,2,0)</f>
        <v>DENNYS RYAN GUILHERME PEREIRA</v>
      </c>
    </row>
    <row r="234" spans="1:21">
      <c r="A234" s="1">
        <v>1</v>
      </c>
      <c r="B234" s="1">
        <v>2754</v>
      </c>
      <c r="C234" s="17" t="s">
        <v>447</v>
      </c>
      <c r="D234" s="61">
        <v>39948</v>
      </c>
      <c r="E234" s="1" t="s">
        <v>592</v>
      </c>
      <c r="F234" s="1" t="s">
        <v>466</v>
      </c>
      <c r="G234" s="2">
        <v>1223.3900000000001</v>
      </c>
      <c r="H234" s="2">
        <v>0</v>
      </c>
      <c r="I234" s="43" t="s">
        <v>593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43">
        <f t="shared" si="8"/>
        <v>1223.3900000000001</v>
      </c>
      <c r="T234" s="43">
        <f t="shared" si="9"/>
        <v>0</v>
      </c>
      <c r="U234" s="42" t="str">
        <f>VLOOKUP(B234,'FOLHA RESUMIDA'!C:I,2,0)</f>
        <v>ROSANGELA BARROS CANTALICE</v>
      </c>
    </row>
    <row r="235" spans="1:21">
      <c r="A235" s="1">
        <v>1</v>
      </c>
      <c r="B235" s="1">
        <v>2757</v>
      </c>
      <c r="C235" s="17" t="s">
        <v>202</v>
      </c>
      <c r="D235" s="61">
        <v>39948</v>
      </c>
      <c r="E235" s="1" t="s">
        <v>592</v>
      </c>
      <c r="F235" s="1" t="s">
        <v>466</v>
      </c>
      <c r="G235" s="2">
        <v>1487.05</v>
      </c>
      <c r="H235" s="2">
        <v>0</v>
      </c>
      <c r="I235" s="43" t="s">
        <v>593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43">
        <f t="shared" si="8"/>
        <v>1487.05</v>
      </c>
      <c r="T235" s="43">
        <f t="shared" si="9"/>
        <v>0</v>
      </c>
      <c r="U235" s="42" t="str">
        <f>VLOOKUP(B235,'FOLHA RESUMIDA'!C:I,2,0)</f>
        <v>CLAUDIA REGINA NEVES DE MELO</v>
      </c>
    </row>
    <row r="236" spans="1:21">
      <c r="A236" s="1">
        <v>1</v>
      </c>
      <c r="B236" s="1">
        <v>2766</v>
      </c>
      <c r="C236" s="17" t="s">
        <v>203</v>
      </c>
      <c r="D236" s="61">
        <v>39952</v>
      </c>
      <c r="E236" s="1" t="s">
        <v>592</v>
      </c>
      <c r="F236" s="1" t="s">
        <v>547</v>
      </c>
      <c r="G236" s="2">
        <v>1714.22</v>
      </c>
      <c r="H236" s="2">
        <v>0</v>
      </c>
      <c r="I236" s="43" t="s">
        <v>593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43">
        <f t="shared" si="8"/>
        <v>1714.22</v>
      </c>
      <c r="T236" s="43">
        <f t="shared" si="9"/>
        <v>0</v>
      </c>
      <c r="U236" s="42" t="str">
        <f>VLOOKUP(B236,'FOLHA RESUMIDA'!C:I,2,0)</f>
        <v>EMANOEL VIEIRA LAURIA</v>
      </c>
    </row>
    <row r="237" spans="1:21">
      <c r="A237" s="1">
        <v>1</v>
      </c>
      <c r="B237" s="1">
        <v>2768</v>
      </c>
      <c r="C237" s="17" t="s">
        <v>204</v>
      </c>
      <c r="D237" s="61">
        <v>39965</v>
      </c>
      <c r="E237" s="1" t="s">
        <v>592</v>
      </c>
      <c r="F237" s="1" t="s">
        <v>466</v>
      </c>
      <c r="G237" s="2">
        <v>1487.05</v>
      </c>
      <c r="H237" s="2">
        <v>0</v>
      </c>
      <c r="I237" s="43" t="s">
        <v>593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43">
        <f t="shared" si="8"/>
        <v>1487.05</v>
      </c>
      <c r="T237" s="43">
        <f t="shared" si="9"/>
        <v>0</v>
      </c>
      <c r="U237" s="42" t="str">
        <f>VLOOKUP(B237,'FOLHA RESUMIDA'!C:I,2,0)</f>
        <v>IZABEL LUIZA SOARES DE SOUZA</v>
      </c>
    </row>
    <row r="238" spans="1:21">
      <c r="A238" s="1">
        <v>1</v>
      </c>
      <c r="B238" s="1">
        <v>2770</v>
      </c>
      <c r="C238" s="17" t="s">
        <v>205</v>
      </c>
      <c r="D238" s="61">
        <v>39965</v>
      </c>
      <c r="E238" s="1" t="s">
        <v>592</v>
      </c>
      <c r="F238" s="1" t="s">
        <v>466</v>
      </c>
      <c r="G238" s="2">
        <v>1223.3900000000001</v>
      </c>
      <c r="H238" s="2">
        <v>0</v>
      </c>
      <c r="I238" s="43" t="s">
        <v>593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43">
        <f t="shared" si="8"/>
        <v>1223.3900000000001</v>
      </c>
      <c r="T238" s="43">
        <f t="shared" si="9"/>
        <v>0</v>
      </c>
      <c r="U238" s="42" t="str">
        <f>VLOOKUP(B238,'FOLHA RESUMIDA'!C:I,2,0)</f>
        <v>JOSE PIMENTEL SILVA</v>
      </c>
    </row>
    <row r="239" spans="1:21">
      <c r="A239" s="1">
        <v>1</v>
      </c>
      <c r="B239" s="1">
        <v>2772</v>
      </c>
      <c r="C239" s="17" t="s">
        <v>407</v>
      </c>
      <c r="D239" s="61">
        <v>39972</v>
      </c>
      <c r="E239" s="1" t="s">
        <v>592</v>
      </c>
      <c r="F239" s="1" t="s">
        <v>541</v>
      </c>
      <c r="G239" s="2">
        <v>1799.95</v>
      </c>
      <c r="H239" s="2">
        <v>0</v>
      </c>
      <c r="I239" s="43" t="s">
        <v>593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43">
        <f t="shared" si="8"/>
        <v>1799.95</v>
      </c>
      <c r="T239" s="43">
        <f t="shared" si="9"/>
        <v>0</v>
      </c>
      <c r="U239" s="42" t="str">
        <f>VLOOKUP(B239,'FOLHA RESUMIDA'!C:I,2,0)</f>
        <v>CARMEM ALUISIA LEITE DE ANDRAD</v>
      </c>
    </row>
    <row r="240" spans="1:21">
      <c r="A240" s="1">
        <v>1</v>
      </c>
      <c r="B240" s="1">
        <v>2773</v>
      </c>
      <c r="C240" s="17" t="s">
        <v>206</v>
      </c>
      <c r="D240" s="61">
        <v>39979</v>
      </c>
      <c r="E240" s="1" t="s">
        <v>592</v>
      </c>
      <c r="F240" s="1" t="s">
        <v>547</v>
      </c>
      <c r="G240" s="2">
        <v>1714.22</v>
      </c>
      <c r="H240" s="2">
        <v>0</v>
      </c>
      <c r="I240" s="43" t="s">
        <v>593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43">
        <f t="shared" si="8"/>
        <v>1714.22</v>
      </c>
      <c r="T240" s="43">
        <f t="shared" si="9"/>
        <v>0</v>
      </c>
      <c r="U240" s="42" t="str">
        <f>VLOOKUP(B240,'FOLHA RESUMIDA'!C:I,2,0)</f>
        <v>WALDNER NERTAM F  DE ALENCAR</v>
      </c>
    </row>
    <row r="241" spans="1:21">
      <c r="A241" s="1">
        <v>1</v>
      </c>
      <c r="B241" s="1">
        <v>2775</v>
      </c>
      <c r="C241" s="17" t="s">
        <v>207</v>
      </c>
      <c r="D241" s="61">
        <v>39981</v>
      </c>
      <c r="E241" s="1" t="s">
        <v>592</v>
      </c>
      <c r="F241" s="1" t="s">
        <v>541</v>
      </c>
      <c r="G241" s="2">
        <v>1889.96</v>
      </c>
      <c r="H241" s="2">
        <v>0</v>
      </c>
      <c r="I241" s="43" t="s">
        <v>593</v>
      </c>
      <c r="J241" s="2">
        <v>822.38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43">
        <f t="shared" si="8"/>
        <v>1889.96</v>
      </c>
      <c r="T241" s="43">
        <f t="shared" si="9"/>
        <v>822.38</v>
      </c>
      <c r="U241" s="42" t="str">
        <f>VLOOKUP(B241,'FOLHA RESUMIDA'!C:I,2,0)</f>
        <v>MARCELA FREITAS DA C SALLES</v>
      </c>
    </row>
    <row r="242" spans="1:21">
      <c r="A242" s="1">
        <v>1</v>
      </c>
      <c r="B242" s="1">
        <v>2779</v>
      </c>
      <c r="C242" s="17" t="s">
        <v>208</v>
      </c>
      <c r="D242" s="61">
        <v>39995</v>
      </c>
      <c r="E242" s="1" t="s">
        <v>592</v>
      </c>
      <c r="F242" s="1" t="s">
        <v>466</v>
      </c>
      <c r="G242" s="2">
        <v>1639.5</v>
      </c>
      <c r="H242" s="2">
        <v>0</v>
      </c>
      <c r="I242" s="43" t="s">
        <v>593</v>
      </c>
      <c r="J242" s="2">
        <v>822.38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43">
        <f t="shared" si="8"/>
        <v>1639.5</v>
      </c>
      <c r="T242" s="43">
        <f t="shared" si="9"/>
        <v>822.38</v>
      </c>
      <c r="U242" s="42" t="str">
        <f>VLOOKUP(B242,'FOLHA RESUMIDA'!C:I,2,0)</f>
        <v>THAIS REGINA BORGES LOPES</v>
      </c>
    </row>
    <row r="243" spans="1:21">
      <c r="A243" s="1">
        <v>1</v>
      </c>
      <c r="B243" s="1">
        <v>2782</v>
      </c>
      <c r="C243" s="17" t="s">
        <v>209</v>
      </c>
      <c r="D243" s="61">
        <v>40042</v>
      </c>
      <c r="E243" s="1" t="s">
        <v>592</v>
      </c>
      <c r="F243" s="1" t="s">
        <v>466</v>
      </c>
      <c r="G243" s="2">
        <v>1348.78</v>
      </c>
      <c r="H243" s="2">
        <v>0</v>
      </c>
      <c r="I243" s="43" t="s">
        <v>593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43">
        <f t="shared" si="8"/>
        <v>1348.78</v>
      </c>
      <c r="T243" s="43">
        <f t="shared" si="9"/>
        <v>0</v>
      </c>
      <c r="U243" s="42" t="str">
        <f>VLOOKUP(B243,'FOLHA RESUMIDA'!C:I,2,0)</f>
        <v>ELVIS ALVES DA COSTA</v>
      </c>
    </row>
    <row r="244" spans="1:21">
      <c r="A244" s="1">
        <v>1</v>
      </c>
      <c r="B244" s="1">
        <v>2784</v>
      </c>
      <c r="C244" s="17" t="s">
        <v>210</v>
      </c>
      <c r="D244" s="61">
        <v>40042</v>
      </c>
      <c r="E244" s="1" t="s">
        <v>592</v>
      </c>
      <c r="F244" s="1" t="s">
        <v>466</v>
      </c>
      <c r="G244" s="2">
        <v>1416.22</v>
      </c>
      <c r="H244" s="2">
        <v>0</v>
      </c>
      <c r="I244" s="43" t="s">
        <v>593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43">
        <f t="shared" si="8"/>
        <v>1416.22</v>
      </c>
      <c r="T244" s="43">
        <f t="shared" si="9"/>
        <v>0</v>
      </c>
      <c r="U244" s="42" t="str">
        <f>VLOOKUP(B244,'FOLHA RESUMIDA'!C:I,2,0)</f>
        <v>FERNANDO ALVES DO NASCIMENTO</v>
      </c>
    </row>
    <row r="245" spans="1:21">
      <c r="A245" s="1">
        <v>1</v>
      </c>
      <c r="B245" s="1">
        <v>2785</v>
      </c>
      <c r="C245" s="17" t="s">
        <v>211</v>
      </c>
      <c r="D245" s="61">
        <v>40042</v>
      </c>
      <c r="E245" s="1" t="s">
        <v>592</v>
      </c>
      <c r="F245" s="1" t="s">
        <v>466</v>
      </c>
      <c r="G245" s="2">
        <v>1348.79</v>
      </c>
      <c r="H245" s="2">
        <v>0</v>
      </c>
      <c r="I245" s="43" t="s">
        <v>593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43">
        <f t="shared" si="8"/>
        <v>1348.79</v>
      </c>
      <c r="T245" s="43">
        <f t="shared" si="9"/>
        <v>0</v>
      </c>
      <c r="U245" s="42" t="str">
        <f>VLOOKUP(B245,'FOLHA RESUMIDA'!C:I,2,0)</f>
        <v>JEANNE D ARC PEDROSA PESSOA</v>
      </c>
    </row>
    <row r="246" spans="1:21">
      <c r="A246" s="1">
        <v>1</v>
      </c>
      <c r="B246" s="1">
        <v>2788</v>
      </c>
      <c r="C246" s="17" t="s">
        <v>212</v>
      </c>
      <c r="D246" s="61">
        <v>40042</v>
      </c>
      <c r="E246" s="1" t="s">
        <v>592</v>
      </c>
      <c r="F246" s="1" t="s">
        <v>466</v>
      </c>
      <c r="G246" s="2">
        <v>1487.05</v>
      </c>
      <c r="H246" s="2">
        <v>0</v>
      </c>
      <c r="I246" s="43" t="s">
        <v>593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43">
        <f t="shared" si="8"/>
        <v>1487.05</v>
      </c>
      <c r="T246" s="43">
        <f t="shared" si="9"/>
        <v>0</v>
      </c>
      <c r="U246" s="42" t="str">
        <f>VLOOKUP(B246,'FOLHA RESUMIDA'!C:I,2,0)</f>
        <v>ROSANIA EMIDIA PEREIRA</v>
      </c>
    </row>
    <row r="247" spans="1:21">
      <c r="A247" s="1">
        <v>1</v>
      </c>
      <c r="B247" s="1">
        <v>2790</v>
      </c>
      <c r="C247" s="17" t="s">
        <v>213</v>
      </c>
      <c r="D247" s="61">
        <v>40057</v>
      </c>
      <c r="E247" s="1" t="s">
        <v>592</v>
      </c>
      <c r="F247" s="1" t="s">
        <v>541</v>
      </c>
      <c r="G247" s="2">
        <v>1799.95</v>
      </c>
      <c r="H247" s="2">
        <v>0</v>
      </c>
      <c r="I247" s="43" t="s">
        <v>593</v>
      </c>
      <c r="J247" s="2">
        <v>1079.3800000000001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43">
        <f t="shared" si="8"/>
        <v>1799.95</v>
      </c>
      <c r="T247" s="43">
        <f t="shared" si="9"/>
        <v>1079.3800000000001</v>
      </c>
      <c r="U247" s="42" t="str">
        <f>VLOOKUP(B247,'FOLHA RESUMIDA'!C:I,2,0)</f>
        <v>ROSANA DE FATIMA UCHOA  AREDE</v>
      </c>
    </row>
    <row r="248" spans="1:21">
      <c r="A248" s="1">
        <v>1</v>
      </c>
      <c r="B248" s="1">
        <v>2791</v>
      </c>
      <c r="C248" s="17" t="s">
        <v>214</v>
      </c>
      <c r="D248" s="61">
        <v>40058</v>
      </c>
      <c r="E248" s="1" t="s">
        <v>592</v>
      </c>
      <c r="F248" s="1" t="s">
        <v>475</v>
      </c>
      <c r="G248" s="2">
        <v>5191.91</v>
      </c>
      <c r="H248" s="2">
        <v>0</v>
      </c>
      <c r="I248" s="43" t="s">
        <v>593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43">
        <f t="shared" si="8"/>
        <v>5191.91</v>
      </c>
      <c r="T248" s="43">
        <f t="shared" si="9"/>
        <v>0</v>
      </c>
      <c r="U248" s="42" t="str">
        <f>VLOOKUP(B248,'FOLHA RESUMIDA'!C:I,2,0)</f>
        <v>JOSIMAR SILVA</v>
      </c>
    </row>
    <row r="249" spans="1:21">
      <c r="A249" s="1">
        <v>1</v>
      </c>
      <c r="B249" s="1">
        <v>2797</v>
      </c>
      <c r="C249" s="17" t="s">
        <v>215</v>
      </c>
      <c r="D249" s="61">
        <v>40064</v>
      </c>
      <c r="E249" s="1" t="s">
        <v>592</v>
      </c>
      <c r="F249" s="1" t="s">
        <v>541</v>
      </c>
      <c r="G249" s="2">
        <v>1799.95</v>
      </c>
      <c r="H249" s="2">
        <v>0</v>
      </c>
      <c r="I249" s="43" t="s">
        <v>593</v>
      </c>
      <c r="J249" s="2">
        <v>2312.9499999999998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43">
        <f t="shared" si="8"/>
        <v>1799.95</v>
      </c>
      <c r="T249" s="43">
        <f t="shared" si="9"/>
        <v>2312.9499999999998</v>
      </c>
      <c r="U249" s="42" t="str">
        <f>VLOOKUP(B249,'FOLHA RESUMIDA'!C:I,2,0)</f>
        <v>JULIANA SILVA CEDRIM</v>
      </c>
    </row>
    <row r="250" spans="1:21">
      <c r="A250" s="1">
        <v>1</v>
      </c>
      <c r="B250" s="1">
        <v>2798</v>
      </c>
      <c r="C250" s="17" t="s">
        <v>216</v>
      </c>
      <c r="D250" s="61">
        <v>40077</v>
      </c>
      <c r="E250" s="1" t="s">
        <v>592</v>
      </c>
      <c r="F250" s="1" t="s">
        <v>541</v>
      </c>
      <c r="G250" s="2">
        <v>1799.95</v>
      </c>
      <c r="H250" s="2">
        <v>0</v>
      </c>
      <c r="I250" s="43" t="s">
        <v>593</v>
      </c>
      <c r="J250" s="2">
        <v>2312.9499999999998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43">
        <f t="shared" si="8"/>
        <v>1799.95</v>
      </c>
      <c r="T250" s="43">
        <f t="shared" si="9"/>
        <v>2312.9499999999998</v>
      </c>
      <c r="U250" s="42" t="str">
        <f>VLOOKUP(B250,'FOLHA RESUMIDA'!C:I,2,0)</f>
        <v>MARCO ANDRE ANTUNES CORREIA</v>
      </c>
    </row>
    <row r="251" spans="1:21">
      <c r="A251" s="1">
        <v>20</v>
      </c>
      <c r="B251" s="1">
        <v>2799</v>
      </c>
      <c r="C251" s="17" t="s">
        <v>401</v>
      </c>
      <c r="D251" s="61">
        <v>40081</v>
      </c>
      <c r="E251" s="1" t="s">
        <v>592</v>
      </c>
      <c r="F251" s="1" t="s">
        <v>541</v>
      </c>
      <c r="G251" s="2">
        <v>1799.95</v>
      </c>
      <c r="H251" s="2">
        <v>0</v>
      </c>
      <c r="I251" s="43" t="s">
        <v>593</v>
      </c>
      <c r="J251" s="2">
        <v>0</v>
      </c>
      <c r="K251" s="2">
        <v>0</v>
      </c>
      <c r="L251" s="2">
        <v>195.06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43">
        <f t="shared" si="8"/>
        <v>1799.95</v>
      </c>
      <c r="T251" s="43">
        <f t="shared" si="9"/>
        <v>195.06</v>
      </c>
      <c r="U251" s="42" t="str">
        <f>VLOOKUP(B251,'FOLHA RESUMIDA'!C:I,2,0)</f>
        <v>ALYSSON FABIO O FLORENCIO</v>
      </c>
    </row>
    <row r="252" spans="1:21">
      <c r="A252" s="1">
        <v>1</v>
      </c>
      <c r="B252" s="1">
        <v>2801</v>
      </c>
      <c r="C252" s="17" t="s">
        <v>217</v>
      </c>
      <c r="D252" s="61">
        <v>40087</v>
      </c>
      <c r="E252" s="1" t="s">
        <v>592</v>
      </c>
      <c r="F252" s="1" t="s">
        <v>470</v>
      </c>
      <c r="G252" s="2">
        <v>5015.13</v>
      </c>
      <c r="H252" s="2">
        <v>0</v>
      </c>
      <c r="I252" s="43" t="s">
        <v>593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43">
        <f t="shared" si="8"/>
        <v>5015.13</v>
      </c>
      <c r="T252" s="43">
        <f t="shared" si="9"/>
        <v>0</v>
      </c>
      <c r="U252" s="42" t="str">
        <f>VLOOKUP(B252,'FOLHA RESUMIDA'!C:I,2,0)</f>
        <v>VALERIA JALES DA SILVA</v>
      </c>
    </row>
    <row r="253" spans="1:21">
      <c r="A253" s="1">
        <v>1</v>
      </c>
      <c r="B253" s="1">
        <v>2806</v>
      </c>
      <c r="C253" s="17" t="s">
        <v>218</v>
      </c>
      <c r="D253" s="61">
        <v>40133</v>
      </c>
      <c r="E253" s="1" t="s">
        <v>592</v>
      </c>
      <c r="F253" s="1" t="s">
        <v>470</v>
      </c>
      <c r="G253" s="2">
        <v>2083.67</v>
      </c>
      <c r="H253" s="2">
        <v>0</v>
      </c>
      <c r="I253" s="43" t="s">
        <v>593</v>
      </c>
      <c r="J253" s="2">
        <v>2312.9499999999998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43">
        <f t="shared" si="8"/>
        <v>2083.67</v>
      </c>
      <c r="T253" s="43">
        <f t="shared" si="9"/>
        <v>2312.9499999999998</v>
      </c>
      <c r="U253" s="42" t="str">
        <f>VLOOKUP(B253,'FOLHA RESUMIDA'!C:I,2,0)</f>
        <v>ANA APARECIDA DE ANDRADE LIMA</v>
      </c>
    </row>
    <row r="254" spans="1:21">
      <c r="A254" s="1">
        <v>16</v>
      </c>
      <c r="B254" s="1">
        <v>2808</v>
      </c>
      <c r="C254" s="17" t="s">
        <v>408</v>
      </c>
      <c r="D254" s="61">
        <v>40137</v>
      </c>
      <c r="E254" s="1" t="s">
        <v>592</v>
      </c>
      <c r="F254" s="1" t="s">
        <v>541</v>
      </c>
      <c r="G254" s="2">
        <v>1889.96</v>
      </c>
      <c r="H254" s="2">
        <v>0</v>
      </c>
      <c r="I254" s="43" t="s">
        <v>593</v>
      </c>
      <c r="J254" s="2">
        <v>0</v>
      </c>
      <c r="K254" s="2">
        <v>0</v>
      </c>
      <c r="L254" s="2">
        <v>195.06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43">
        <f t="shared" si="8"/>
        <v>1889.96</v>
      </c>
      <c r="T254" s="43">
        <f t="shared" si="9"/>
        <v>195.06</v>
      </c>
      <c r="U254" s="42" t="str">
        <f>VLOOKUP(B254,'FOLHA RESUMIDA'!C:I,2,0)</f>
        <v>GABRIELA FERNANDA M  G  CEAN</v>
      </c>
    </row>
    <row r="255" spans="1:21">
      <c r="A255" s="1">
        <v>1</v>
      </c>
      <c r="B255" s="1">
        <v>2816</v>
      </c>
      <c r="C255" s="17" t="s">
        <v>219</v>
      </c>
      <c r="D255" s="61">
        <v>40247</v>
      </c>
      <c r="E255" s="1" t="s">
        <v>592</v>
      </c>
      <c r="F255" s="1" t="s">
        <v>547</v>
      </c>
      <c r="G255" s="2">
        <v>1714.22</v>
      </c>
      <c r="H255" s="2">
        <v>0</v>
      </c>
      <c r="I255" s="43" t="s">
        <v>593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43">
        <f t="shared" si="8"/>
        <v>1714.22</v>
      </c>
      <c r="T255" s="43">
        <f t="shared" si="9"/>
        <v>0</v>
      </c>
      <c r="U255" s="42" t="str">
        <f>VLOOKUP(B255,'FOLHA RESUMIDA'!C:I,2,0)</f>
        <v>MIRIAM DA SILVA FONSECA</v>
      </c>
    </row>
    <row r="256" spans="1:21">
      <c r="A256" s="1">
        <v>1</v>
      </c>
      <c r="B256" s="1">
        <v>2819</v>
      </c>
      <c r="C256" s="17" t="s">
        <v>220</v>
      </c>
      <c r="D256" s="61">
        <v>40269</v>
      </c>
      <c r="E256" s="1" t="s">
        <v>592</v>
      </c>
      <c r="F256" s="1" t="s">
        <v>541</v>
      </c>
      <c r="G256" s="2">
        <v>1799.95</v>
      </c>
      <c r="H256" s="2">
        <v>0</v>
      </c>
      <c r="I256" s="43" t="s">
        <v>593</v>
      </c>
      <c r="J256" s="2">
        <v>6657.79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43">
        <f t="shared" si="8"/>
        <v>1799.95</v>
      </c>
      <c r="T256" s="43">
        <f t="shared" si="9"/>
        <v>6657.79</v>
      </c>
      <c r="U256" s="42" t="str">
        <f>VLOOKUP(B256,'FOLHA RESUMIDA'!C:I,2,0)</f>
        <v>RAFAEL LEITAO DE A  G DA SILVA</v>
      </c>
    </row>
    <row r="257" spans="1:21">
      <c r="A257" s="1">
        <v>1</v>
      </c>
      <c r="B257" s="1">
        <v>2820</v>
      </c>
      <c r="C257" s="17" t="s">
        <v>221</v>
      </c>
      <c r="D257" s="61">
        <v>40288</v>
      </c>
      <c r="E257" s="1" t="s">
        <v>592</v>
      </c>
      <c r="F257" s="1" t="s">
        <v>541</v>
      </c>
      <c r="G257" s="2">
        <v>1799.95</v>
      </c>
      <c r="H257" s="2">
        <v>0</v>
      </c>
      <c r="I257" s="43" t="s">
        <v>593</v>
      </c>
      <c r="J257" s="2">
        <v>0</v>
      </c>
      <c r="K257" s="2">
        <v>0</v>
      </c>
      <c r="L257" s="2">
        <v>0</v>
      </c>
      <c r="M257" s="2">
        <v>0</v>
      </c>
      <c r="N257" s="2">
        <v>3480</v>
      </c>
      <c r="O257" s="2">
        <v>0</v>
      </c>
      <c r="P257" s="2">
        <v>0</v>
      </c>
      <c r="Q257" s="2">
        <v>0</v>
      </c>
      <c r="R257" s="2">
        <v>0</v>
      </c>
      <c r="S257" s="43">
        <f t="shared" si="8"/>
        <v>1799.95</v>
      </c>
      <c r="T257" s="43">
        <f t="shared" si="9"/>
        <v>3480</v>
      </c>
      <c r="U257" s="42" t="str">
        <f>VLOOKUP(B257,'FOLHA RESUMIDA'!C:I,2,0)</f>
        <v>ROSIANE SANTOS BRITO</v>
      </c>
    </row>
    <row r="258" spans="1:21">
      <c r="A258" s="1">
        <v>25</v>
      </c>
      <c r="B258" s="1">
        <v>2821</v>
      </c>
      <c r="C258" s="17" t="s">
        <v>409</v>
      </c>
      <c r="D258" s="61">
        <v>40288</v>
      </c>
      <c r="E258" s="1" t="s">
        <v>592</v>
      </c>
      <c r="F258" s="1" t="s">
        <v>558</v>
      </c>
      <c r="G258" s="2">
        <v>4406.6499999999996</v>
      </c>
      <c r="H258" s="2">
        <v>0</v>
      </c>
      <c r="I258" s="43" t="s">
        <v>593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43">
        <f t="shared" si="8"/>
        <v>4406.6499999999996</v>
      </c>
      <c r="T258" s="43">
        <f t="shared" si="9"/>
        <v>0</v>
      </c>
      <c r="U258" s="42" t="str">
        <f>VLOOKUP(B258,'FOLHA RESUMIDA'!C:I,2,0)</f>
        <v>HERBET CANDEIA MAIA</v>
      </c>
    </row>
    <row r="259" spans="1:21">
      <c r="A259" s="1">
        <v>1</v>
      </c>
      <c r="B259" s="1">
        <v>2823</v>
      </c>
      <c r="C259" s="17" t="s">
        <v>393</v>
      </c>
      <c r="D259" s="61">
        <v>40310</v>
      </c>
      <c r="E259" s="1" t="s">
        <v>592</v>
      </c>
      <c r="F259" s="1" t="s">
        <v>541</v>
      </c>
      <c r="G259" s="2">
        <v>1799.95</v>
      </c>
      <c r="H259" s="2">
        <v>0</v>
      </c>
      <c r="I259" s="43" t="s">
        <v>593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43">
        <f t="shared" si="8"/>
        <v>1799.95</v>
      </c>
      <c r="T259" s="43">
        <f t="shared" si="9"/>
        <v>0</v>
      </c>
      <c r="U259" s="42" t="str">
        <f>VLOOKUP(B259,'FOLHA RESUMIDA'!C:I,2,0)</f>
        <v>ADRIANA MARIA DA SILVA</v>
      </c>
    </row>
    <row r="260" spans="1:21">
      <c r="A260" s="1">
        <v>25</v>
      </c>
      <c r="B260" s="1">
        <v>2824</v>
      </c>
      <c r="C260" s="17" t="s">
        <v>448</v>
      </c>
      <c r="D260" s="61">
        <v>40319</v>
      </c>
      <c r="E260" s="1" t="s">
        <v>592</v>
      </c>
      <c r="F260" s="1" t="s">
        <v>558</v>
      </c>
      <c r="G260" s="2">
        <v>4406.6400000000003</v>
      </c>
      <c r="H260" s="2">
        <v>0</v>
      </c>
      <c r="I260" s="43" t="s">
        <v>593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43">
        <f t="shared" si="8"/>
        <v>4406.6400000000003</v>
      </c>
      <c r="T260" s="43">
        <f t="shared" si="9"/>
        <v>0</v>
      </c>
      <c r="U260" s="42" t="str">
        <f>VLOOKUP(B260,'FOLHA RESUMIDA'!C:I,2,0)</f>
        <v>ANA PAULA BARBOSA CAVALCANTI</v>
      </c>
    </row>
    <row r="261" spans="1:21">
      <c r="A261" s="1">
        <v>1</v>
      </c>
      <c r="B261" s="1">
        <v>2827</v>
      </c>
      <c r="C261" s="17" t="s">
        <v>419</v>
      </c>
      <c r="D261" s="61">
        <v>40330</v>
      </c>
      <c r="E261" s="1" t="s">
        <v>592</v>
      </c>
      <c r="F261" s="1" t="s">
        <v>541</v>
      </c>
      <c r="G261" s="2">
        <v>1799.95</v>
      </c>
      <c r="H261" s="2">
        <v>0</v>
      </c>
      <c r="I261" s="43" t="s">
        <v>593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43">
        <f t="shared" si="8"/>
        <v>1799.95</v>
      </c>
      <c r="T261" s="43">
        <f t="shared" si="9"/>
        <v>0</v>
      </c>
      <c r="U261" s="42" t="str">
        <f>VLOOKUP(B261,'FOLHA RESUMIDA'!C:I,2,0)</f>
        <v>FABIO BARBOSA S  DE LIMA</v>
      </c>
    </row>
    <row r="262" spans="1:21">
      <c r="A262" s="1">
        <v>1</v>
      </c>
      <c r="B262" s="1">
        <v>2831</v>
      </c>
      <c r="C262" s="17" t="s">
        <v>222</v>
      </c>
      <c r="D262" s="61">
        <v>40339</v>
      </c>
      <c r="E262" s="1" t="s">
        <v>592</v>
      </c>
      <c r="F262" s="1" t="s">
        <v>541</v>
      </c>
      <c r="G262" s="2">
        <v>1799.95</v>
      </c>
      <c r="H262" s="2">
        <v>0</v>
      </c>
      <c r="I262" s="43" t="s">
        <v>593</v>
      </c>
      <c r="J262" s="2">
        <v>0</v>
      </c>
      <c r="K262" s="2">
        <v>0</v>
      </c>
      <c r="L262" s="2">
        <v>0</v>
      </c>
      <c r="M262" s="2">
        <v>0</v>
      </c>
      <c r="N262" s="2">
        <v>3480</v>
      </c>
      <c r="O262" s="2">
        <v>0</v>
      </c>
      <c r="P262" s="2">
        <v>0</v>
      </c>
      <c r="Q262" s="2">
        <v>0</v>
      </c>
      <c r="R262" s="2">
        <v>0</v>
      </c>
      <c r="S262" s="43">
        <f t="shared" si="8"/>
        <v>1799.95</v>
      </c>
      <c r="T262" s="43">
        <f t="shared" si="9"/>
        <v>3480</v>
      </c>
      <c r="U262" s="42" t="str">
        <f>VLOOKUP(B262,'FOLHA RESUMIDA'!C:I,2,0)</f>
        <v>AMANDA BEZERRA MASCARENHAS</v>
      </c>
    </row>
    <row r="263" spans="1:21">
      <c r="A263" s="1">
        <v>1</v>
      </c>
      <c r="B263" s="1">
        <v>2833</v>
      </c>
      <c r="C263" s="17" t="s">
        <v>223</v>
      </c>
      <c r="D263" s="61">
        <v>40350</v>
      </c>
      <c r="E263" s="1" t="s">
        <v>592</v>
      </c>
      <c r="F263" s="1" t="s">
        <v>541</v>
      </c>
      <c r="G263" s="2">
        <v>1889.96</v>
      </c>
      <c r="H263" s="2">
        <v>0</v>
      </c>
      <c r="I263" s="43" t="s">
        <v>593</v>
      </c>
      <c r="J263" s="2">
        <v>1079.3800000000001</v>
      </c>
      <c r="K263" s="2">
        <v>0</v>
      </c>
      <c r="L263" s="2">
        <v>0</v>
      </c>
      <c r="M263" s="2">
        <v>1450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43">
        <f t="shared" si="8"/>
        <v>1889.96</v>
      </c>
      <c r="T263" s="43">
        <f t="shared" si="9"/>
        <v>2529.38</v>
      </c>
      <c r="U263" s="42" t="str">
        <f>VLOOKUP(B263,'FOLHA RESUMIDA'!C:I,2,0)</f>
        <v>JAMESSON AMANCIO DA ROCHA</v>
      </c>
    </row>
    <row r="264" spans="1:21">
      <c r="A264" s="1">
        <v>1</v>
      </c>
      <c r="B264" s="1">
        <v>2834</v>
      </c>
      <c r="C264" s="17" t="s">
        <v>224</v>
      </c>
      <c r="D264" s="61">
        <v>40350</v>
      </c>
      <c r="E264" s="1" t="s">
        <v>592</v>
      </c>
      <c r="F264" s="1" t="s">
        <v>541</v>
      </c>
      <c r="G264" s="2">
        <v>1799.95</v>
      </c>
      <c r="H264" s="2">
        <v>0</v>
      </c>
      <c r="I264" s="43" t="s">
        <v>593</v>
      </c>
      <c r="J264" s="2">
        <v>822.38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43">
        <f t="shared" si="8"/>
        <v>1799.95</v>
      </c>
      <c r="T264" s="43">
        <f t="shared" si="9"/>
        <v>822.38</v>
      </c>
      <c r="U264" s="42" t="str">
        <f>VLOOKUP(B264,'FOLHA RESUMIDA'!C:I,2,0)</f>
        <v>LUIZ F  DE LIMA CAVALCANTI</v>
      </c>
    </row>
    <row r="265" spans="1:21">
      <c r="A265" s="1">
        <v>1</v>
      </c>
      <c r="B265" s="1">
        <v>2835</v>
      </c>
      <c r="C265" s="17" t="s">
        <v>435</v>
      </c>
      <c r="D265" s="61">
        <v>40360</v>
      </c>
      <c r="E265" s="1" t="s">
        <v>592</v>
      </c>
      <c r="F265" s="1" t="s">
        <v>541</v>
      </c>
      <c r="G265" s="2">
        <v>1799.95</v>
      </c>
      <c r="H265" s="2">
        <v>0</v>
      </c>
      <c r="I265" s="43" t="s">
        <v>593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43">
        <f t="shared" si="8"/>
        <v>1799.95</v>
      </c>
      <c r="T265" s="43">
        <f t="shared" si="9"/>
        <v>0</v>
      </c>
      <c r="U265" s="42" t="str">
        <f>VLOOKUP(B265,'FOLHA RESUMIDA'!C:I,2,0)</f>
        <v>JOSE MARCELO DE FRANCA MATOS</v>
      </c>
    </row>
    <row r="266" spans="1:21">
      <c r="A266" s="1">
        <v>50</v>
      </c>
      <c r="B266" s="1">
        <v>2836</v>
      </c>
      <c r="C266" s="17" t="s">
        <v>429</v>
      </c>
      <c r="D266" s="61">
        <v>40367</v>
      </c>
      <c r="E266" s="1" t="s">
        <v>592</v>
      </c>
      <c r="F266" s="1" t="s">
        <v>541</v>
      </c>
      <c r="G266" s="2">
        <v>1799.95</v>
      </c>
      <c r="H266" s="2">
        <v>0</v>
      </c>
      <c r="I266" s="43" t="s">
        <v>593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43">
        <f t="shared" si="8"/>
        <v>1799.95</v>
      </c>
      <c r="T266" s="43">
        <f t="shared" si="9"/>
        <v>0</v>
      </c>
      <c r="U266" s="42" t="str">
        <f>VLOOKUP(B266,'FOLHA RESUMIDA'!C:I,2,0)</f>
        <v>MONALISA MARIA LEANDRO RIBEIRO</v>
      </c>
    </row>
    <row r="267" spans="1:21">
      <c r="A267" s="1">
        <v>1</v>
      </c>
      <c r="B267" s="1">
        <v>2837</v>
      </c>
      <c r="C267" s="17" t="s">
        <v>225</v>
      </c>
      <c r="D267" s="61">
        <v>40371</v>
      </c>
      <c r="E267" s="1" t="s">
        <v>592</v>
      </c>
      <c r="F267" s="1" t="s">
        <v>541</v>
      </c>
      <c r="G267" s="2">
        <v>1799.95</v>
      </c>
      <c r="H267" s="2">
        <v>0</v>
      </c>
      <c r="I267" s="43" t="s">
        <v>593</v>
      </c>
      <c r="J267" s="2">
        <v>2312.9499999999998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43">
        <f t="shared" ref="S267:S330" si="10">SUM(G267:H267)</f>
        <v>1799.95</v>
      </c>
      <c r="T267" s="43">
        <f t="shared" ref="T267:T330" si="11">SUM(J267:R267)</f>
        <v>2312.9499999999998</v>
      </c>
      <c r="U267" s="42" t="str">
        <f>VLOOKUP(B267,'FOLHA RESUMIDA'!C:I,2,0)</f>
        <v>BEZALIEL ROSA DOS S JUNIOR</v>
      </c>
    </row>
    <row r="268" spans="1:21">
      <c r="A268" s="1">
        <v>51</v>
      </c>
      <c r="B268" s="1">
        <v>2838</v>
      </c>
      <c r="C268" s="17" t="s">
        <v>397</v>
      </c>
      <c r="D268" s="61">
        <v>40372</v>
      </c>
      <c r="E268" s="1" t="s">
        <v>592</v>
      </c>
      <c r="F268" s="1" t="s">
        <v>541</v>
      </c>
      <c r="G268" s="2">
        <v>1799.95</v>
      </c>
      <c r="H268" s="2">
        <v>0</v>
      </c>
      <c r="I268" s="43" t="s">
        <v>593</v>
      </c>
      <c r="J268" s="2">
        <v>0</v>
      </c>
      <c r="K268" s="2">
        <v>0</v>
      </c>
      <c r="L268" s="2">
        <v>195.06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43">
        <f t="shared" si="10"/>
        <v>1799.95</v>
      </c>
      <c r="T268" s="43">
        <f t="shared" si="11"/>
        <v>195.06</v>
      </c>
      <c r="U268" s="42" t="str">
        <f>VLOOKUP(B268,'FOLHA RESUMIDA'!C:I,2,0)</f>
        <v>CAIO CEZAR F  E  DO NASCIMENTO</v>
      </c>
    </row>
    <row r="269" spans="1:21">
      <c r="A269" s="1">
        <v>1</v>
      </c>
      <c r="B269" s="1">
        <v>2839</v>
      </c>
      <c r="C269" s="17" t="s">
        <v>226</v>
      </c>
      <c r="D269" s="61">
        <v>40379</v>
      </c>
      <c r="E269" s="1" t="s">
        <v>592</v>
      </c>
      <c r="F269" s="1" t="s">
        <v>470</v>
      </c>
      <c r="G269" s="2">
        <v>2083.67</v>
      </c>
      <c r="H269" s="2">
        <v>0</v>
      </c>
      <c r="I269" s="43" t="s">
        <v>593</v>
      </c>
      <c r="J269" s="2">
        <v>2312.9499999999998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43">
        <f t="shared" si="10"/>
        <v>2083.67</v>
      </c>
      <c r="T269" s="43">
        <f t="shared" si="11"/>
        <v>2312.9499999999998</v>
      </c>
      <c r="U269" s="42" t="str">
        <f>VLOOKUP(B269,'FOLHA RESUMIDA'!C:I,2,0)</f>
        <v>ANGELINA MEDEIROS VERONESE</v>
      </c>
    </row>
    <row r="270" spans="1:21">
      <c r="A270" s="1">
        <v>1</v>
      </c>
      <c r="B270" s="1">
        <v>2849</v>
      </c>
      <c r="C270" s="17" t="s">
        <v>227</v>
      </c>
      <c r="D270" s="61">
        <v>40422</v>
      </c>
      <c r="E270" s="1" t="s">
        <v>592</v>
      </c>
      <c r="F270" s="1" t="s">
        <v>466</v>
      </c>
      <c r="G270" s="2">
        <v>1223.3900000000001</v>
      </c>
      <c r="H270" s="2">
        <v>0</v>
      </c>
      <c r="I270" s="43" t="s">
        <v>593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43">
        <f t="shared" si="10"/>
        <v>1223.3900000000001</v>
      </c>
      <c r="T270" s="43">
        <f t="shared" si="11"/>
        <v>0</v>
      </c>
      <c r="U270" s="42" t="str">
        <f>VLOOKUP(B270,'FOLHA RESUMIDA'!C:I,2,0)</f>
        <v>JULIANA CESAR MARTINS DE LIMA</v>
      </c>
    </row>
    <row r="271" spans="1:21">
      <c r="A271" s="1">
        <v>1</v>
      </c>
      <c r="B271" s="1">
        <v>2850</v>
      </c>
      <c r="C271" s="17" t="s">
        <v>228</v>
      </c>
      <c r="D271" s="61">
        <v>40422</v>
      </c>
      <c r="E271" s="1" t="s">
        <v>592</v>
      </c>
      <c r="F271" s="1" t="s">
        <v>466</v>
      </c>
      <c r="G271" s="2">
        <v>1223.3900000000001</v>
      </c>
      <c r="H271" s="2">
        <v>0</v>
      </c>
      <c r="I271" s="43" t="s">
        <v>593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43">
        <f t="shared" si="10"/>
        <v>1223.3900000000001</v>
      </c>
      <c r="T271" s="43">
        <f t="shared" si="11"/>
        <v>0</v>
      </c>
      <c r="U271" s="42" t="str">
        <f>VLOOKUP(B271,'FOLHA RESUMIDA'!C:I,2,0)</f>
        <v>JAMERSON A  RAFAEL DE LIMA</v>
      </c>
    </row>
    <row r="272" spans="1:21">
      <c r="A272" s="1">
        <v>1</v>
      </c>
      <c r="B272" s="1">
        <v>2853</v>
      </c>
      <c r="C272" s="17" t="s">
        <v>229</v>
      </c>
      <c r="D272" s="61">
        <v>40422</v>
      </c>
      <c r="E272" s="1" t="s">
        <v>592</v>
      </c>
      <c r="F272" s="1" t="s">
        <v>466</v>
      </c>
      <c r="G272" s="2">
        <v>1348.79</v>
      </c>
      <c r="H272" s="2">
        <v>0</v>
      </c>
      <c r="I272" s="43" t="s">
        <v>593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43">
        <f t="shared" si="10"/>
        <v>1348.79</v>
      </c>
      <c r="T272" s="43">
        <f t="shared" si="11"/>
        <v>0</v>
      </c>
      <c r="U272" s="42" t="str">
        <f>VLOOKUP(B272,'FOLHA RESUMIDA'!C:I,2,0)</f>
        <v>ALCILEIDE MONTE DA SILVA LIMA</v>
      </c>
    </row>
    <row r="273" spans="1:21">
      <c r="A273" s="1">
        <v>1</v>
      </c>
      <c r="B273" s="1">
        <v>2854</v>
      </c>
      <c r="C273" s="17" t="s">
        <v>230</v>
      </c>
      <c r="D273" s="61">
        <v>40422</v>
      </c>
      <c r="E273" s="1" t="s">
        <v>592</v>
      </c>
      <c r="F273" s="1" t="s">
        <v>466</v>
      </c>
      <c r="G273" s="2">
        <v>1348.81</v>
      </c>
      <c r="H273" s="2">
        <v>0</v>
      </c>
      <c r="I273" s="43" t="s">
        <v>593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43">
        <f t="shared" si="10"/>
        <v>1348.81</v>
      </c>
      <c r="T273" s="43">
        <f t="shared" si="11"/>
        <v>0</v>
      </c>
      <c r="U273" s="42" t="str">
        <f>VLOOKUP(B273,'FOLHA RESUMIDA'!C:I,2,0)</f>
        <v>ANDRE RICARDO CAMARA TORRES</v>
      </c>
    </row>
    <row r="274" spans="1:21">
      <c r="A274" s="1">
        <v>1</v>
      </c>
      <c r="B274" s="1">
        <v>2856</v>
      </c>
      <c r="C274" s="17" t="s">
        <v>231</v>
      </c>
      <c r="D274" s="61">
        <v>40429</v>
      </c>
      <c r="E274" s="1" t="s">
        <v>592</v>
      </c>
      <c r="F274" s="1" t="s">
        <v>547</v>
      </c>
      <c r="G274" s="2">
        <v>1714.22</v>
      </c>
      <c r="H274" s="2">
        <v>0</v>
      </c>
      <c r="I274" s="43" t="s">
        <v>593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43">
        <f t="shared" si="10"/>
        <v>1714.22</v>
      </c>
      <c r="T274" s="43">
        <f t="shared" si="11"/>
        <v>0</v>
      </c>
      <c r="U274" s="42" t="str">
        <f>VLOOKUP(B274,'FOLHA RESUMIDA'!C:I,2,0)</f>
        <v>ALEXSANDRA DA SILVA M  CABRAL</v>
      </c>
    </row>
    <row r="275" spans="1:21">
      <c r="A275" s="1">
        <v>1</v>
      </c>
      <c r="B275" s="1">
        <v>2857</v>
      </c>
      <c r="C275" s="17" t="s">
        <v>232</v>
      </c>
      <c r="D275" s="61">
        <v>40431</v>
      </c>
      <c r="E275" s="1" t="s">
        <v>592</v>
      </c>
      <c r="F275" s="1" t="s">
        <v>541</v>
      </c>
      <c r="G275" s="2">
        <v>1799.96</v>
      </c>
      <c r="H275" s="2">
        <v>0</v>
      </c>
      <c r="I275" s="43" t="s">
        <v>593</v>
      </c>
      <c r="J275" s="2">
        <v>1284.97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43">
        <f t="shared" si="10"/>
        <v>1799.96</v>
      </c>
      <c r="T275" s="43">
        <f t="shared" si="11"/>
        <v>1284.97</v>
      </c>
      <c r="U275" s="42" t="str">
        <f>VLOOKUP(B275,'FOLHA RESUMIDA'!C:I,2,0)</f>
        <v>CAROLINE ALVES LEAL</v>
      </c>
    </row>
    <row r="276" spans="1:21">
      <c r="A276" s="1">
        <v>1</v>
      </c>
      <c r="B276" s="1">
        <v>2860</v>
      </c>
      <c r="C276" s="17" t="s">
        <v>233</v>
      </c>
      <c r="D276" s="61">
        <v>40455</v>
      </c>
      <c r="E276" s="1" t="s">
        <v>592</v>
      </c>
      <c r="F276" s="1" t="s">
        <v>466</v>
      </c>
      <c r="G276" s="2">
        <v>1223.3900000000001</v>
      </c>
      <c r="H276" s="2">
        <v>0</v>
      </c>
      <c r="I276" s="43" t="s">
        <v>593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43">
        <f t="shared" si="10"/>
        <v>1223.3900000000001</v>
      </c>
      <c r="T276" s="43">
        <f t="shared" si="11"/>
        <v>0</v>
      </c>
      <c r="U276" s="42" t="str">
        <f>VLOOKUP(B276,'FOLHA RESUMIDA'!C:I,2,0)</f>
        <v>ADRIANA MAYO DE SOUZA E SILVA</v>
      </c>
    </row>
    <row r="277" spans="1:21">
      <c r="A277" s="1">
        <v>1</v>
      </c>
      <c r="B277" s="1">
        <v>2864</v>
      </c>
      <c r="C277" s="17" t="s">
        <v>234</v>
      </c>
      <c r="D277" s="61">
        <v>40455</v>
      </c>
      <c r="E277" s="1" t="s">
        <v>592</v>
      </c>
      <c r="F277" s="1" t="s">
        <v>466</v>
      </c>
      <c r="G277" s="2">
        <v>1416.22</v>
      </c>
      <c r="H277" s="2">
        <v>0</v>
      </c>
      <c r="I277" s="43" t="s">
        <v>593</v>
      </c>
      <c r="J277" s="2">
        <v>822.38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43">
        <f t="shared" si="10"/>
        <v>1416.22</v>
      </c>
      <c r="T277" s="43">
        <f t="shared" si="11"/>
        <v>822.38</v>
      </c>
      <c r="U277" s="42" t="str">
        <f>VLOOKUP(B277,'FOLHA RESUMIDA'!C:I,2,0)</f>
        <v>DULCE HELENA PEREIRA</v>
      </c>
    </row>
    <row r="278" spans="1:21">
      <c r="A278" s="1">
        <v>1</v>
      </c>
      <c r="B278" s="1">
        <v>2866</v>
      </c>
      <c r="C278" s="17" t="s">
        <v>235</v>
      </c>
      <c r="D278" s="61">
        <v>40455</v>
      </c>
      <c r="E278" s="1" t="s">
        <v>592</v>
      </c>
      <c r="F278" s="1" t="s">
        <v>466</v>
      </c>
      <c r="G278" s="2">
        <v>1223.3900000000001</v>
      </c>
      <c r="H278" s="2">
        <v>0</v>
      </c>
      <c r="I278" s="43" t="s">
        <v>593</v>
      </c>
      <c r="J278" s="2">
        <v>1079.3800000000001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43">
        <f t="shared" si="10"/>
        <v>1223.3900000000001</v>
      </c>
      <c r="T278" s="43">
        <f t="shared" si="11"/>
        <v>1079.3800000000001</v>
      </c>
      <c r="U278" s="42" t="str">
        <f>VLOOKUP(B278,'FOLHA RESUMIDA'!C:I,2,0)</f>
        <v>LUCICLEIDE M  DE A  CAMPOS</v>
      </c>
    </row>
    <row r="279" spans="1:21">
      <c r="A279" s="1">
        <v>1</v>
      </c>
      <c r="B279" s="1">
        <v>2867</v>
      </c>
      <c r="C279" s="17" t="s">
        <v>236</v>
      </c>
      <c r="D279" s="61">
        <v>40455</v>
      </c>
      <c r="E279" s="1" t="s">
        <v>592</v>
      </c>
      <c r="F279" s="1" t="s">
        <v>466</v>
      </c>
      <c r="G279" s="2">
        <v>1348.78</v>
      </c>
      <c r="H279" s="2">
        <v>0</v>
      </c>
      <c r="I279" s="43" t="s">
        <v>593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43">
        <f t="shared" si="10"/>
        <v>1348.78</v>
      </c>
      <c r="T279" s="43">
        <f t="shared" si="11"/>
        <v>0</v>
      </c>
      <c r="U279" s="42" t="str">
        <f>VLOOKUP(B279,'FOLHA RESUMIDA'!C:I,2,0)</f>
        <v>MARIA CONCEICAO D DO AMARAL</v>
      </c>
    </row>
    <row r="280" spans="1:21">
      <c r="A280" s="1">
        <v>1</v>
      </c>
      <c r="B280" s="1">
        <v>2869</v>
      </c>
      <c r="C280" s="17" t="s">
        <v>237</v>
      </c>
      <c r="D280" s="61">
        <v>40455</v>
      </c>
      <c r="E280" s="1" t="s">
        <v>592</v>
      </c>
      <c r="F280" s="1" t="s">
        <v>466</v>
      </c>
      <c r="G280" s="2">
        <v>1223.3900000000001</v>
      </c>
      <c r="H280" s="2">
        <v>0</v>
      </c>
      <c r="I280" s="43" t="s">
        <v>593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43">
        <f t="shared" si="10"/>
        <v>1223.3900000000001</v>
      </c>
      <c r="T280" s="43">
        <f t="shared" si="11"/>
        <v>0</v>
      </c>
      <c r="U280" s="42" t="str">
        <f>VLOOKUP(B280,'FOLHA RESUMIDA'!C:I,2,0)</f>
        <v>RICARDO J FERNANDES DA CUNHA</v>
      </c>
    </row>
    <row r="281" spans="1:21">
      <c r="A281" s="1">
        <v>1</v>
      </c>
      <c r="B281" s="1">
        <v>2870</v>
      </c>
      <c r="C281" s="17" t="s">
        <v>238</v>
      </c>
      <c r="D281" s="61">
        <v>40455</v>
      </c>
      <c r="E281" s="1" t="s">
        <v>592</v>
      </c>
      <c r="F281" s="1" t="s">
        <v>561</v>
      </c>
      <c r="G281" s="2">
        <v>1348.8</v>
      </c>
      <c r="H281" s="2">
        <v>0</v>
      </c>
      <c r="I281" s="43" t="s">
        <v>593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43">
        <f t="shared" si="10"/>
        <v>1348.8</v>
      </c>
      <c r="T281" s="43">
        <f t="shared" si="11"/>
        <v>0</v>
      </c>
      <c r="U281" s="42" t="str">
        <f>VLOOKUP(B281,'FOLHA RESUMIDA'!C:I,2,0)</f>
        <v>SUZANA VALERIA PINHEIRO</v>
      </c>
    </row>
    <row r="282" spans="1:21">
      <c r="A282" s="1">
        <v>1</v>
      </c>
      <c r="B282" s="1">
        <v>2871</v>
      </c>
      <c r="C282" s="17" t="s">
        <v>239</v>
      </c>
      <c r="D282" s="61">
        <v>40455</v>
      </c>
      <c r="E282" s="1" t="s">
        <v>592</v>
      </c>
      <c r="F282" s="1" t="s">
        <v>466</v>
      </c>
      <c r="G282" s="2">
        <v>1348.79</v>
      </c>
      <c r="H282" s="2">
        <v>0</v>
      </c>
      <c r="I282" s="43" t="s">
        <v>593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43">
        <f t="shared" si="10"/>
        <v>1348.79</v>
      </c>
      <c r="T282" s="43">
        <f t="shared" si="11"/>
        <v>0</v>
      </c>
      <c r="U282" s="42" t="str">
        <f>VLOOKUP(B282,'FOLHA RESUMIDA'!C:I,2,0)</f>
        <v>SUZELY ARANTES DA S MELO</v>
      </c>
    </row>
    <row r="283" spans="1:21">
      <c r="A283" s="1">
        <v>16</v>
      </c>
      <c r="B283" s="1">
        <v>2873</v>
      </c>
      <c r="C283" s="17" t="s">
        <v>398</v>
      </c>
      <c r="D283" s="61">
        <v>40455</v>
      </c>
      <c r="E283" s="1" t="s">
        <v>592</v>
      </c>
      <c r="F283" s="1" t="s">
        <v>558</v>
      </c>
      <c r="G283" s="2">
        <v>4406.6400000000003</v>
      </c>
      <c r="H283" s="2">
        <v>0</v>
      </c>
      <c r="I283" s="43" t="s">
        <v>593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43">
        <f t="shared" si="10"/>
        <v>4406.6400000000003</v>
      </c>
      <c r="T283" s="43">
        <f t="shared" si="11"/>
        <v>0</v>
      </c>
      <c r="U283" s="42" t="str">
        <f>VLOOKUP(B283,'FOLHA RESUMIDA'!C:I,2,0)</f>
        <v>AURELIA RODRIGUES TORREIRO</v>
      </c>
    </row>
    <row r="284" spans="1:21">
      <c r="A284" s="1">
        <v>25</v>
      </c>
      <c r="B284" s="1">
        <v>2878</v>
      </c>
      <c r="C284" s="17" t="s">
        <v>410</v>
      </c>
      <c r="D284" s="61">
        <v>40457</v>
      </c>
      <c r="E284" s="1" t="s">
        <v>592</v>
      </c>
      <c r="F284" s="1" t="s">
        <v>541</v>
      </c>
      <c r="G284" s="2">
        <v>1799.95</v>
      </c>
      <c r="H284" s="2">
        <v>0</v>
      </c>
      <c r="I284" s="43" t="s">
        <v>593</v>
      </c>
      <c r="J284" s="2">
        <v>0</v>
      </c>
      <c r="K284" s="2">
        <v>0</v>
      </c>
      <c r="L284" s="2">
        <v>195.06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43">
        <f t="shared" si="10"/>
        <v>1799.95</v>
      </c>
      <c r="T284" s="43">
        <f t="shared" si="11"/>
        <v>195.06</v>
      </c>
      <c r="U284" s="42" t="str">
        <f>VLOOKUP(B284,'FOLHA RESUMIDA'!C:I,2,0)</f>
        <v>JAMSON ALESSANDRO DA SILVA</v>
      </c>
    </row>
    <row r="285" spans="1:21">
      <c r="A285" s="1">
        <v>1</v>
      </c>
      <c r="B285" s="1">
        <v>2887</v>
      </c>
      <c r="C285" s="17" t="s">
        <v>240</v>
      </c>
      <c r="D285" s="61">
        <v>40513</v>
      </c>
      <c r="E285" s="1" t="s">
        <v>592</v>
      </c>
      <c r="F285" s="1" t="s">
        <v>541</v>
      </c>
      <c r="G285" s="2">
        <v>1799.96</v>
      </c>
      <c r="H285" s="2">
        <v>0</v>
      </c>
      <c r="I285" s="43" t="s">
        <v>593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43">
        <f t="shared" si="10"/>
        <v>1799.96</v>
      </c>
      <c r="T285" s="43">
        <f t="shared" si="11"/>
        <v>0</v>
      </c>
      <c r="U285" s="42" t="str">
        <f>VLOOKUP(B285,'FOLHA RESUMIDA'!C:I,2,0)</f>
        <v>MARIA EUZENI DA SILVA GARCEZ</v>
      </c>
    </row>
    <row r="286" spans="1:21">
      <c r="A286" s="1">
        <v>1</v>
      </c>
      <c r="B286" s="1">
        <v>2889</v>
      </c>
      <c r="C286" s="17" t="s">
        <v>241</v>
      </c>
      <c r="D286" s="61">
        <v>40575</v>
      </c>
      <c r="E286" s="1" t="s">
        <v>592</v>
      </c>
      <c r="F286" s="1" t="s">
        <v>470</v>
      </c>
      <c r="G286" s="2">
        <v>2083.67</v>
      </c>
      <c r="H286" s="2">
        <v>0</v>
      </c>
      <c r="I286" s="43" t="s">
        <v>593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43">
        <f t="shared" si="10"/>
        <v>2083.67</v>
      </c>
      <c r="T286" s="43">
        <f t="shared" si="11"/>
        <v>0</v>
      </c>
      <c r="U286" s="42" t="str">
        <f>VLOOKUP(B286,'FOLHA RESUMIDA'!C:I,2,0)</f>
        <v>EJANE FERREIRA TEXEIRA</v>
      </c>
    </row>
    <row r="287" spans="1:21">
      <c r="A287" s="1">
        <v>1</v>
      </c>
      <c r="B287" s="1">
        <v>2890</v>
      </c>
      <c r="C287" s="17" t="s">
        <v>242</v>
      </c>
      <c r="D287" s="61">
        <v>40575</v>
      </c>
      <c r="E287" s="1" t="s">
        <v>592</v>
      </c>
      <c r="F287" s="1" t="s">
        <v>466</v>
      </c>
      <c r="G287" s="2">
        <v>1223.3900000000001</v>
      </c>
      <c r="H287" s="2">
        <v>0</v>
      </c>
      <c r="I287" s="43" t="s">
        <v>593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43">
        <f t="shared" si="10"/>
        <v>1223.3900000000001</v>
      </c>
      <c r="T287" s="43">
        <f t="shared" si="11"/>
        <v>0</v>
      </c>
      <c r="U287" s="42" t="str">
        <f>VLOOKUP(B287,'FOLHA RESUMIDA'!C:I,2,0)</f>
        <v>CLELIO FIRMINO SILVA</v>
      </c>
    </row>
    <row r="288" spans="1:21">
      <c r="A288" s="1">
        <v>1</v>
      </c>
      <c r="B288" s="1">
        <v>2891</v>
      </c>
      <c r="C288" s="17" t="s">
        <v>243</v>
      </c>
      <c r="D288" s="61">
        <v>40575</v>
      </c>
      <c r="E288" s="1" t="s">
        <v>592</v>
      </c>
      <c r="F288" s="1" t="s">
        <v>466</v>
      </c>
      <c r="G288" s="2">
        <v>1284.56</v>
      </c>
      <c r="H288" s="2">
        <v>0</v>
      </c>
      <c r="I288" s="43" t="s">
        <v>593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43">
        <f t="shared" si="10"/>
        <v>1284.56</v>
      </c>
      <c r="T288" s="43">
        <f t="shared" si="11"/>
        <v>0</v>
      </c>
      <c r="U288" s="42" t="str">
        <f>VLOOKUP(B288,'FOLHA RESUMIDA'!C:I,2,0)</f>
        <v>ERICK MEDEIROS</v>
      </c>
    </row>
    <row r="289" spans="1:21">
      <c r="A289" s="1">
        <v>1</v>
      </c>
      <c r="B289" s="1">
        <v>2894</v>
      </c>
      <c r="C289" s="17" t="s">
        <v>244</v>
      </c>
      <c r="D289" s="61">
        <v>40575</v>
      </c>
      <c r="E289" s="1" t="s">
        <v>592</v>
      </c>
      <c r="F289" s="1" t="s">
        <v>466</v>
      </c>
      <c r="G289" s="2">
        <v>1348.79</v>
      </c>
      <c r="H289" s="2">
        <v>0</v>
      </c>
      <c r="I289" s="43" t="s">
        <v>593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43">
        <f t="shared" si="10"/>
        <v>1348.79</v>
      </c>
      <c r="T289" s="43">
        <f t="shared" si="11"/>
        <v>0</v>
      </c>
      <c r="U289" s="42" t="str">
        <f>VLOOKUP(B289,'FOLHA RESUMIDA'!C:I,2,0)</f>
        <v>JOELNA DINIZ PEREIRA DE SOUSA</v>
      </c>
    </row>
    <row r="290" spans="1:21">
      <c r="A290" s="1">
        <v>1</v>
      </c>
      <c r="B290" s="1">
        <v>2895</v>
      </c>
      <c r="C290" s="17" t="s">
        <v>245</v>
      </c>
      <c r="D290" s="61">
        <v>40575</v>
      </c>
      <c r="E290" s="1" t="s">
        <v>592</v>
      </c>
      <c r="F290" s="1" t="s">
        <v>466</v>
      </c>
      <c r="G290" s="2">
        <v>1223.3900000000001</v>
      </c>
      <c r="H290" s="2">
        <v>0</v>
      </c>
      <c r="I290" s="43" t="s">
        <v>593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43">
        <f t="shared" si="10"/>
        <v>1223.3900000000001</v>
      </c>
      <c r="T290" s="43">
        <f t="shared" si="11"/>
        <v>0</v>
      </c>
      <c r="U290" s="42" t="str">
        <f>VLOOKUP(B290,'FOLHA RESUMIDA'!C:I,2,0)</f>
        <v>KLEBER DE OLIVEIRA GALDINO</v>
      </c>
    </row>
    <row r="291" spans="1:21">
      <c r="A291" s="1">
        <v>47</v>
      </c>
      <c r="B291" s="1">
        <v>2904</v>
      </c>
      <c r="C291" s="17" t="s">
        <v>424</v>
      </c>
      <c r="D291" s="61">
        <v>40605</v>
      </c>
      <c r="E291" s="1" t="s">
        <v>592</v>
      </c>
      <c r="F291" s="1" t="s">
        <v>541</v>
      </c>
      <c r="G291" s="2">
        <v>1799.96</v>
      </c>
      <c r="H291" s="2">
        <v>0</v>
      </c>
      <c r="I291" s="43" t="s">
        <v>593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43">
        <f t="shared" si="10"/>
        <v>1799.96</v>
      </c>
      <c r="T291" s="43">
        <f t="shared" si="11"/>
        <v>0</v>
      </c>
      <c r="U291" s="42" t="str">
        <f>VLOOKUP(B291,'FOLHA RESUMIDA'!C:I,2,0)</f>
        <v>ANTONIO S ALVES DE O JUNIOR</v>
      </c>
    </row>
    <row r="292" spans="1:21">
      <c r="A292" s="1">
        <v>1</v>
      </c>
      <c r="B292" s="1">
        <v>2906</v>
      </c>
      <c r="C292" s="17" t="s">
        <v>394</v>
      </c>
      <c r="D292" s="61">
        <v>40612</v>
      </c>
      <c r="E292" s="1" t="s">
        <v>592</v>
      </c>
      <c r="F292" s="1" t="s">
        <v>558</v>
      </c>
      <c r="G292" s="2">
        <v>4406.6400000000003</v>
      </c>
      <c r="H292" s="2">
        <v>0</v>
      </c>
      <c r="I292" s="43" t="s">
        <v>593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43">
        <f t="shared" si="10"/>
        <v>4406.6400000000003</v>
      </c>
      <c r="T292" s="43">
        <f t="shared" si="11"/>
        <v>0</v>
      </c>
      <c r="U292" s="42" t="str">
        <f>VLOOKUP(B292,'FOLHA RESUMIDA'!C:I,2,0)</f>
        <v>ARTHUR A SANTOS WANDERLEY</v>
      </c>
    </row>
    <row r="293" spans="1:21">
      <c r="A293" s="1">
        <v>1</v>
      </c>
      <c r="B293" s="1">
        <v>2907</v>
      </c>
      <c r="C293" s="17" t="s">
        <v>246</v>
      </c>
      <c r="D293" s="61">
        <v>40623</v>
      </c>
      <c r="E293" s="1" t="s">
        <v>592</v>
      </c>
      <c r="F293" s="1" t="s">
        <v>541</v>
      </c>
      <c r="G293" s="2">
        <v>1799.96</v>
      </c>
      <c r="H293" s="2">
        <v>0</v>
      </c>
      <c r="I293" s="43" t="s">
        <v>593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43">
        <f t="shared" si="10"/>
        <v>1799.96</v>
      </c>
      <c r="T293" s="43">
        <f t="shared" si="11"/>
        <v>0</v>
      </c>
      <c r="U293" s="42" t="str">
        <f>VLOOKUP(B293,'FOLHA RESUMIDA'!C:I,2,0)</f>
        <v>JOELINE LIMA DO NASCIMENTO</v>
      </c>
    </row>
    <row r="294" spans="1:21">
      <c r="A294" s="1">
        <v>1</v>
      </c>
      <c r="B294" s="1">
        <v>2909</v>
      </c>
      <c r="C294" s="17" t="s">
        <v>247</v>
      </c>
      <c r="D294" s="61">
        <v>40634</v>
      </c>
      <c r="E294" s="1" t="s">
        <v>592</v>
      </c>
      <c r="F294" s="1" t="s">
        <v>541</v>
      </c>
      <c r="G294" s="2">
        <v>1799.96</v>
      </c>
      <c r="H294" s="2">
        <v>0</v>
      </c>
      <c r="I294" s="43" t="s">
        <v>593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43">
        <f t="shared" si="10"/>
        <v>1799.96</v>
      </c>
      <c r="T294" s="43">
        <f t="shared" si="11"/>
        <v>0</v>
      </c>
      <c r="U294" s="42" t="str">
        <f>VLOOKUP(B294,'FOLHA RESUMIDA'!C:I,2,0)</f>
        <v>ROBSON CARNEIRO DA SILVA</v>
      </c>
    </row>
    <row r="295" spans="1:21">
      <c r="A295" s="1">
        <v>1</v>
      </c>
      <c r="B295" s="1">
        <v>2910</v>
      </c>
      <c r="C295" s="17" t="s">
        <v>248</v>
      </c>
      <c r="D295" s="61">
        <v>40639</v>
      </c>
      <c r="E295" s="1" t="s">
        <v>592</v>
      </c>
      <c r="F295" s="1" t="s">
        <v>541</v>
      </c>
      <c r="G295" s="2">
        <v>1889.96</v>
      </c>
      <c r="H295" s="2">
        <v>0</v>
      </c>
      <c r="I295" s="43" t="s">
        <v>593</v>
      </c>
      <c r="J295" s="2">
        <v>2312.9499999999998</v>
      </c>
      <c r="K295" s="2">
        <v>0</v>
      </c>
      <c r="L295" s="2">
        <v>0</v>
      </c>
      <c r="M295" s="2">
        <v>1450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43">
        <f t="shared" si="10"/>
        <v>1889.96</v>
      </c>
      <c r="T295" s="43">
        <f t="shared" si="11"/>
        <v>3762.95</v>
      </c>
      <c r="U295" s="42" t="str">
        <f>VLOOKUP(B295,'FOLHA RESUMIDA'!C:I,2,0)</f>
        <v>JOSE VITAL DUARTE JUNIOR</v>
      </c>
    </row>
    <row r="296" spans="1:21">
      <c r="A296" s="1">
        <v>1</v>
      </c>
      <c r="B296" s="1">
        <v>2911</v>
      </c>
      <c r="C296" s="17" t="s">
        <v>249</v>
      </c>
      <c r="D296" s="61">
        <v>40644</v>
      </c>
      <c r="E296" s="1" t="s">
        <v>592</v>
      </c>
      <c r="F296" s="1" t="s">
        <v>466</v>
      </c>
      <c r="G296" s="2">
        <v>1348.78</v>
      </c>
      <c r="H296" s="2">
        <v>0</v>
      </c>
      <c r="I296" s="43" t="s">
        <v>593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43">
        <f t="shared" si="10"/>
        <v>1348.78</v>
      </c>
      <c r="T296" s="43">
        <f t="shared" si="11"/>
        <v>0</v>
      </c>
      <c r="U296" s="42" t="str">
        <f>VLOOKUP(B296,'FOLHA RESUMIDA'!C:I,2,0)</f>
        <v>ALDJANE MARIA DOS SANTOS</v>
      </c>
    </row>
    <row r="297" spans="1:21">
      <c r="A297" s="1">
        <v>1</v>
      </c>
      <c r="B297" s="1">
        <v>2913</v>
      </c>
      <c r="C297" s="17" t="s">
        <v>250</v>
      </c>
      <c r="D297" s="61">
        <v>40644</v>
      </c>
      <c r="E297" s="1" t="s">
        <v>592</v>
      </c>
      <c r="F297" s="1" t="s">
        <v>466</v>
      </c>
      <c r="G297" s="2">
        <v>1348.78</v>
      </c>
      <c r="H297" s="2">
        <v>0</v>
      </c>
      <c r="I297" s="43" t="s">
        <v>593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43">
        <f t="shared" si="10"/>
        <v>1348.78</v>
      </c>
      <c r="T297" s="43">
        <f t="shared" si="11"/>
        <v>0</v>
      </c>
      <c r="U297" s="42" t="str">
        <f>VLOOKUP(B297,'FOLHA RESUMIDA'!C:I,2,0)</f>
        <v>CRISTIANE MARIA DA SILVA</v>
      </c>
    </row>
    <row r="298" spans="1:21">
      <c r="A298" s="1">
        <v>1</v>
      </c>
      <c r="B298" s="1">
        <v>2915</v>
      </c>
      <c r="C298" s="17" t="s">
        <v>251</v>
      </c>
      <c r="D298" s="61">
        <v>40647</v>
      </c>
      <c r="E298" s="1" t="s">
        <v>592</v>
      </c>
      <c r="F298" s="1" t="s">
        <v>466</v>
      </c>
      <c r="G298" s="2">
        <v>1348.78</v>
      </c>
      <c r="H298" s="2">
        <v>0</v>
      </c>
      <c r="I298" s="43" t="s">
        <v>593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43">
        <f t="shared" si="10"/>
        <v>1348.78</v>
      </c>
      <c r="T298" s="43">
        <f t="shared" si="11"/>
        <v>0</v>
      </c>
      <c r="U298" s="42" t="str">
        <f>VLOOKUP(B298,'FOLHA RESUMIDA'!C:I,2,0)</f>
        <v>HAMILTON LINO ALVES</v>
      </c>
    </row>
    <row r="299" spans="1:21">
      <c r="A299" s="1">
        <v>1</v>
      </c>
      <c r="B299" s="1">
        <v>2917</v>
      </c>
      <c r="C299" s="17" t="s">
        <v>252</v>
      </c>
      <c r="D299" s="61">
        <v>40644</v>
      </c>
      <c r="E299" s="1" t="s">
        <v>592</v>
      </c>
      <c r="F299" s="1" t="s">
        <v>466</v>
      </c>
      <c r="G299" s="2">
        <v>1416.22</v>
      </c>
      <c r="H299" s="2">
        <v>0</v>
      </c>
      <c r="I299" s="43" t="s">
        <v>593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43">
        <f t="shared" si="10"/>
        <v>1416.22</v>
      </c>
      <c r="T299" s="43">
        <f t="shared" si="11"/>
        <v>0</v>
      </c>
      <c r="U299" s="42" t="str">
        <f>VLOOKUP(B299,'FOLHA RESUMIDA'!C:I,2,0)</f>
        <v>LUCICLEIDE PEREIRA DEODATO</v>
      </c>
    </row>
    <row r="300" spans="1:21">
      <c r="A300" s="1">
        <v>1</v>
      </c>
      <c r="B300" s="1">
        <v>2918</v>
      </c>
      <c r="C300" s="17" t="s">
        <v>253</v>
      </c>
      <c r="D300" s="61">
        <v>40644</v>
      </c>
      <c r="E300" s="1" t="s">
        <v>592</v>
      </c>
      <c r="F300" s="1" t="s">
        <v>466</v>
      </c>
      <c r="G300" s="2">
        <v>1223.3900000000001</v>
      </c>
      <c r="H300" s="2">
        <v>0</v>
      </c>
      <c r="I300" s="43" t="s">
        <v>593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43">
        <f t="shared" si="10"/>
        <v>1223.3900000000001</v>
      </c>
      <c r="T300" s="43">
        <f t="shared" si="11"/>
        <v>0</v>
      </c>
      <c r="U300" s="42" t="str">
        <f>VLOOKUP(B300,'FOLHA RESUMIDA'!C:I,2,0)</f>
        <v>MARIA DAS NEVES DE BARROS</v>
      </c>
    </row>
    <row r="301" spans="1:21">
      <c r="A301" s="1">
        <v>1</v>
      </c>
      <c r="B301" s="1">
        <v>2921</v>
      </c>
      <c r="C301" s="17" t="s">
        <v>254</v>
      </c>
      <c r="D301" s="61">
        <v>40644</v>
      </c>
      <c r="E301" s="1" t="s">
        <v>592</v>
      </c>
      <c r="F301" s="1" t="s">
        <v>466</v>
      </c>
      <c r="G301" s="2">
        <v>1348.78</v>
      </c>
      <c r="H301" s="2">
        <v>0</v>
      </c>
      <c r="I301" s="43" t="s">
        <v>593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43">
        <f t="shared" si="10"/>
        <v>1348.78</v>
      </c>
      <c r="T301" s="43">
        <f t="shared" si="11"/>
        <v>0</v>
      </c>
      <c r="U301" s="42" t="str">
        <f>VLOOKUP(B301,'FOLHA RESUMIDA'!C:I,2,0)</f>
        <v>TIAGO MANOEL DE SOUSA LEITE</v>
      </c>
    </row>
    <row r="302" spans="1:21">
      <c r="A302" s="1">
        <v>1</v>
      </c>
      <c r="B302" s="1">
        <v>2922</v>
      </c>
      <c r="C302" s="17" t="s">
        <v>255</v>
      </c>
      <c r="D302" s="61">
        <v>40644</v>
      </c>
      <c r="E302" s="1" t="s">
        <v>592</v>
      </c>
      <c r="F302" s="1" t="s">
        <v>466</v>
      </c>
      <c r="G302" s="2">
        <v>1416.22</v>
      </c>
      <c r="H302" s="2">
        <v>0</v>
      </c>
      <c r="I302" s="43" t="s">
        <v>593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43">
        <f t="shared" si="10"/>
        <v>1416.22</v>
      </c>
      <c r="T302" s="43">
        <f t="shared" si="11"/>
        <v>0</v>
      </c>
      <c r="U302" s="42" t="str">
        <f>VLOOKUP(B302,'FOLHA RESUMIDA'!C:I,2,0)</f>
        <v>XENIA KELY VERISSIMO DINIZ</v>
      </c>
    </row>
    <row r="303" spans="1:21">
      <c r="A303" s="1">
        <v>1</v>
      </c>
      <c r="B303" s="1">
        <v>2924</v>
      </c>
      <c r="C303" s="17" t="s">
        <v>256</v>
      </c>
      <c r="D303" s="61">
        <v>40646</v>
      </c>
      <c r="E303" s="1" t="s">
        <v>592</v>
      </c>
      <c r="F303" s="1" t="s">
        <v>541</v>
      </c>
      <c r="G303" s="2">
        <v>1799.95</v>
      </c>
      <c r="H303" s="2">
        <v>0</v>
      </c>
      <c r="I303" s="43" t="s">
        <v>593</v>
      </c>
      <c r="J303" s="2">
        <v>0</v>
      </c>
      <c r="K303" s="2">
        <v>0</v>
      </c>
      <c r="L303" s="2">
        <v>0</v>
      </c>
      <c r="M303" s="2">
        <v>1450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43">
        <f t="shared" si="10"/>
        <v>1799.95</v>
      </c>
      <c r="T303" s="43">
        <f t="shared" si="11"/>
        <v>1450</v>
      </c>
      <c r="U303" s="42" t="str">
        <f>VLOOKUP(B303,'FOLHA RESUMIDA'!C:I,2,0)</f>
        <v>MARCO AURELIO DE ARAUJO</v>
      </c>
    </row>
    <row r="304" spans="1:21">
      <c r="A304" s="1">
        <v>1</v>
      </c>
      <c r="B304" s="1">
        <v>2926</v>
      </c>
      <c r="C304" s="17" t="s">
        <v>257</v>
      </c>
      <c r="D304" s="61">
        <v>40665</v>
      </c>
      <c r="E304" s="1" t="s">
        <v>592</v>
      </c>
      <c r="F304" s="1" t="s">
        <v>466</v>
      </c>
      <c r="G304" s="2">
        <v>1487.08</v>
      </c>
      <c r="H304" s="2">
        <v>0</v>
      </c>
      <c r="I304" s="43" t="s">
        <v>593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43">
        <f t="shared" si="10"/>
        <v>1487.08</v>
      </c>
      <c r="T304" s="43">
        <f t="shared" si="11"/>
        <v>0</v>
      </c>
      <c r="U304" s="42" t="str">
        <f>VLOOKUP(B304,'FOLHA RESUMIDA'!C:I,2,0)</f>
        <v>ANTONIO CARLOS DE LUNA MATOS</v>
      </c>
    </row>
    <row r="305" spans="1:21">
      <c r="A305" s="1">
        <v>1</v>
      </c>
      <c r="B305" s="1">
        <v>2927</v>
      </c>
      <c r="C305" s="17" t="s">
        <v>258</v>
      </c>
      <c r="D305" s="61">
        <v>40665</v>
      </c>
      <c r="E305" s="1" t="s">
        <v>592</v>
      </c>
      <c r="F305" s="1" t="s">
        <v>466</v>
      </c>
      <c r="G305" s="2">
        <v>1348.79</v>
      </c>
      <c r="H305" s="2">
        <v>0</v>
      </c>
      <c r="I305" s="43" t="s">
        <v>593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43">
        <f t="shared" si="10"/>
        <v>1348.79</v>
      </c>
      <c r="T305" s="43">
        <f t="shared" si="11"/>
        <v>0</v>
      </c>
      <c r="U305" s="42" t="str">
        <f>VLOOKUP(B305,'FOLHA RESUMIDA'!C:I,2,0)</f>
        <v>DEYVISON MACHADO DA SILVA</v>
      </c>
    </row>
    <row r="306" spans="1:21">
      <c r="A306" s="1">
        <v>1</v>
      </c>
      <c r="B306" s="1">
        <v>2930</v>
      </c>
      <c r="C306" s="17" t="s">
        <v>259</v>
      </c>
      <c r="D306" s="61">
        <v>40665</v>
      </c>
      <c r="E306" s="1" t="s">
        <v>592</v>
      </c>
      <c r="F306" s="1" t="s">
        <v>562</v>
      </c>
      <c r="G306" s="2">
        <v>1487.08</v>
      </c>
      <c r="H306" s="2">
        <v>0</v>
      </c>
      <c r="I306" s="43" t="s">
        <v>593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43">
        <f t="shared" si="10"/>
        <v>1487.08</v>
      </c>
      <c r="T306" s="43">
        <f t="shared" si="11"/>
        <v>0</v>
      </c>
      <c r="U306" s="42" t="str">
        <f>VLOOKUP(B306,'FOLHA RESUMIDA'!C:I,2,0)</f>
        <v>JOSE AURICELIO C DE ARAUJO</v>
      </c>
    </row>
    <row r="307" spans="1:21">
      <c r="A307" s="1">
        <v>1</v>
      </c>
      <c r="B307" s="1">
        <v>2931</v>
      </c>
      <c r="C307" s="17" t="s">
        <v>260</v>
      </c>
      <c r="D307" s="61">
        <v>40665</v>
      </c>
      <c r="E307" s="1" t="s">
        <v>592</v>
      </c>
      <c r="F307" s="1" t="s">
        <v>466</v>
      </c>
      <c r="G307" s="2">
        <v>1348.78</v>
      </c>
      <c r="H307" s="2">
        <v>0</v>
      </c>
      <c r="I307" s="43" t="s">
        <v>593</v>
      </c>
      <c r="J307" s="2">
        <v>822.38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43">
        <f t="shared" si="10"/>
        <v>1348.78</v>
      </c>
      <c r="T307" s="43">
        <f t="shared" si="11"/>
        <v>822.38</v>
      </c>
      <c r="U307" s="42" t="str">
        <f>VLOOKUP(B307,'FOLHA RESUMIDA'!C:I,2,0)</f>
        <v>JOSILENE FARIAS DOS SANTOS ALM</v>
      </c>
    </row>
    <row r="308" spans="1:21">
      <c r="A308" s="1">
        <v>1</v>
      </c>
      <c r="B308" s="1">
        <v>2933</v>
      </c>
      <c r="C308" s="17" t="s">
        <v>261</v>
      </c>
      <c r="D308" s="61">
        <v>40665</v>
      </c>
      <c r="E308" s="1" t="s">
        <v>592</v>
      </c>
      <c r="F308" s="1" t="s">
        <v>561</v>
      </c>
      <c r="G308" s="2">
        <v>1348.78</v>
      </c>
      <c r="H308" s="2">
        <v>0</v>
      </c>
      <c r="I308" s="43" t="s">
        <v>593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43">
        <f t="shared" si="10"/>
        <v>1348.78</v>
      </c>
      <c r="T308" s="43">
        <f t="shared" si="11"/>
        <v>0</v>
      </c>
      <c r="U308" s="42" t="str">
        <f>VLOOKUP(B308,'FOLHA RESUMIDA'!C:I,2,0)</f>
        <v>LUCY DIAS DE ANDRADE</v>
      </c>
    </row>
    <row r="309" spans="1:21">
      <c r="A309" s="1">
        <v>1</v>
      </c>
      <c r="B309" s="1">
        <v>2936</v>
      </c>
      <c r="C309" s="17" t="s">
        <v>262</v>
      </c>
      <c r="D309" s="61">
        <v>40665</v>
      </c>
      <c r="E309" s="1" t="s">
        <v>592</v>
      </c>
      <c r="F309" s="1" t="s">
        <v>466</v>
      </c>
      <c r="G309" s="2">
        <v>1348.78</v>
      </c>
      <c r="H309" s="2">
        <v>0</v>
      </c>
      <c r="I309" s="43" t="s">
        <v>593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43">
        <f t="shared" si="10"/>
        <v>1348.78</v>
      </c>
      <c r="T309" s="43">
        <f t="shared" si="11"/>
        <v>0</v>
      </c>
      <c r="U309" s="42" t="str">
        <f>VLOOKUP(B309,'FOLHA RESUMIDA'!C:I,2,0)</f>
        <v>ROSIMERE SOARES DA SILVA</v>
      </c>
    </row>
    <row r="310" spans="1:21">
      <c r="A310" s="1">
        <v>1</v>
      </c>
      <c r="B310" s="1">
        <v>2937</v>
      </c>
      <c r="C310" s="17" t="s">
        <v>263</v>
      </c>
      <c r="D310" s="61">
        <v>40665</v>
      </c>
      <c r="E310" s="1" t="s">
        <v>592</v>
      </c>
      <c r="F310" s="1" t="s">
        <v>466</v>
      </c>
      <c r="G310" s="2">
        <v>1223.3900000000001</v>
      </c>
      <c r="H310" s="2">
        <v>0</v>
      </c>
      <c r="I310" s="43" t="s">
        <v>593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43">
        <f t="shared" si="10"/>
        <v>1223.3900000000001</v>
      </c>
      <c r="T310" s="43">
        <f t="shared" si="11"/>
        <v>0</v>
      </c>
      <c r="U310" s="42" t="str">
        <f>VLOOKUP(B310,'FOLHA RESUMIDA'!C:I,2,0)</f>
        <v>SANDRA REGINA V DOS SANTOS</v>
      </c>
    </row>
    <row r="311" spans="1:21">
      <c r="A311" s="1">
        <v>1</v>
      </c>
      <c r="B311" s="1">
        <v>2941</v>
      </c>
      <c r="C311" s="17" t="s">
        <v>264</v>
      </c>
      <c r="D311" s="61">
        <v>40672</v>
      </c>
      <c r="E311" s="1" t="s">
        <v>592</v>
      </c>
      <c r="F311" s="1" t="s">
        <v>541</v>
      </c>
      <c r="G311" s="2">
        <v>1799.95</v>
      </c>
      <c r="H311" s="2">
        <v>0</v>
      </c>
      <c r="I311" s="43" t="s">
        <v>593</v>
      </c>
      <c r="J311" s="2">
        <v>2312.9499999999998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43">
        <f t="shared" si="10"/>
        <v>1799.95</v>
      </c>
      <c r="T311" s="43">
        <f t="shared" si="11"/>
        <v>2312.9499999999998</v>
      </c>
      <c r="U311" s="42" t="str">
        <f>VLOOKUP(B311,'FOLHA RESUMIDA'!C:I,2,0)</f>
        <v>DANIELLE MARIA P NASCIMENTO</v>
      </c>
    </row>
    <row r="312" spans="1:21">
      <c r="A312" s="1">
        <v>1</v>
      </c>
      <c r="B312" s="1">
        <v>2942</v>
      </c>
      <c r="C312" s="17" t="s">
        <v>265</v>
      </c>
      <c r="D312" s="61">
        <v>40682</v>
      </c>
      <c r="E312" s="1" t="s">
        <v>592</v>
      </c>
      <c r="F312" s="1" t="s">
        <v>466</v>
      </c>
      <c r="G312" s="2">
        <v>1348.79</v>
      </c>
      <c r="H312" s="2">
        <v>0</v>
      </c>
      <c r="I312" s="43" t="s">
        <v>593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43">
        <f t="shared" si="10"/>
        <v>1348.79</v>
      </c>
      <c r="T312" s="43">
        <f t="shared" si="11"/>
        <v>0</v>
      </c>
      <c r="U312" s="42" t="str">
        <f>VLOOKUP(B312,'FOLHA RESUMIDA'!C:I,2,0)</f>
        <v>ELIDIANE BARROS DA CRUZ</v>
      </c>
    </row>
    <row r="313" spans="1:21">
      <c r="A313" s="1">
        <v>1</v>
      </c>
      <c r="B313" s="1">
        <v>2943</v>
      </c>
      <c r="C313" s="17" t="s">
        <v>266</v>
      </c>
      <c r="D313" s="61">
        <v>40682</v>
      </c>
      <c r="E313" s="1" t="s">
        <v>592</v>
      </c>
      <c r="F313" s="1" t="s">
        <v>466</v>
      </c>
      <c r="G313" s="2">
        <v>1223.3900000000001</v>
      </c>
      <c r="H313" s="2">
        <v>0</v>
      </c>
      <c r="I313" s="43" t="s">
        <v>593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43">
        <f t="shared" si="10"/>
        <v>1223.3900000000001</v>
      </c>
      <c r="T313" s="43">
        <f t="shared" si="11"/>
        <v>0</v>
      </c>
      <c r="U313" s="42" t="str">
        <f>VLOOKUP(B313,'FOLHA RESUMIDA'!C:I,2,0)</f>
        <v>MARIA JOSE GUILHERME</v>
      </c>
    </row>
    <row r="314" spans="1:21">
      <c r="A314" s="1">
        <v>59</v>
      </c>
      <c r="B314" s="1">
        <v>2962</v>
      </c>
      <c r="C314" s="17" t="s">
        <v>442</v>
      </c>
      <c r="D314" s="61">
        <v>41732</v>
      </c>
      <c r="E314" s="1" t="s">
        <v>592</v>
      </c>
      <c r="F314" s="1" t="s">
        <v>542</v>
      </c>
      <c r="G314" s="2">
        <v>1714.22</v>
      </c>
      <c r="H314" s="2">
        <v>0</v>
      </c>
      <c r="I314" s="43" t="s">
        <v>593</v>
      </c>
      <c r="J314" s="2">
        <v>0</v>
      </c>
      <c r="K314" s="2">
        <v>0</v>
      </c>
      <c r="L314" s="2">
        <v>195.06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43">
        <f t="shared" si="10"/>
        <v>1714.22</v>
      </c>
      <c r="T314" s="43">
        <f t="shared" si="11"/>
        <v>195.06</v>
      </c>
      <c r="U314" s="42" t="str">
        <f>VLOOKUP(B314,'FOLHA RESUMIDA'!C:I,2,0)</f>
        <v>GYSELLE SANTOS AZEVEDO</v>
      </c>
    </row>
    <row r="315" spans="1:21">
      <c r="A315" s="1">
        <v>1</v>
      </c>
      <c r="B315" s="1">
        <v>2969</v>
      </c>
      <c r="C315" s="17" t="s">
        <v>267</v>
      </c>
      <c r="D315" s="61">
        <v>41732</v>
      </c>
      <c r="E315" s="1" t="s">
        <v>592</v>
      </c>
      <c r="F315" s="1" t="s">
        <v>542</v>
      </c>
      <c r="G315" s="2">
        <v>1714.23</v>
      </c>
      <c r="H315" s="2">
        <v>0</v>
      </c>
      <c r="I315" s="43" t="s">
        <v>593</v>
      </c>
      <c r="J315" s="2">
        <v>1079.3800000000001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43">
        <f t="shared" si="10"/>
        <v>1714.23</v>
      </c>
      <c r="T315" s="43">
        <f t="shared" si="11"/>
        <v>1079.3800000000001</v>
      </c>
      <c r="U315" s="42" t="str">
        <f>VLOOKUP(B315,'FOLHA RESUMIDA'!C:I,2,0)</f>
        <v>LEYRIANE TELMA V FARIAS</v>
      </c>
    </row>
    <row r="316" spans="1:21">
      <c r="A316" s="1">
        <v>3</v>
      </c>
      <c r="B316" s="1">
        <v>2970</v>
      </c>
      <c r="C316" s="17" t="s">
        <v>380</v>
      </c>
      <c r="D316" s="61">
        <v>41732</v>
      </c>
      <c r="E316" s="1" t="s">
        <v>592</v>
      </c>
      <c r="F316" s="1" t="s">
        <v>542</v>
      </c>
      <c r="G316" s="2">
        <v>1714.22</v>
      </c>
      <c r="H316" s="2">
        <v>0</v>
      </c>
      <c r="I316" s="43" t="s">
        <v>593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43">
        <f t="shared" si="10"/>
        <v>1714.22</v>
      </c>
      <c r="T316" s="43">
        <f t="shared" si="11"/>
        <v>0</v>
      </c>
      <c r="U316" s="42" t="str">
        <f>VLOOKUP(B316,'FOLHA RESUMIDA'!C:I,2,0)</f>
        <v>DAYANE M VALENCA DE OLIVEIRA</v>
      </c>
    </row>
    <row r="317" spans="1:21">
      <c r="A317" s="1">
        <v>51</v>
      </c>
      <c r="B317" s="1">
        <v>2971</v>
      </c>
      <c r="C317" s="17" t="s">
        <v>433</v>
      </c>
      <c r="D317" s="61">
        <v>41732</v>
      </c>
      <c r="E317" s="1" t="s">
        <v>592</v>
      </c>
      <c r="F317" s="1" t="s">
        <v>542</v>
      </c>
      <c r="G317" s="2">
        <v>1714.22</v>
      </c>
      <c r="H317" s="2">
        <v>0</v>
      </c>
      <c r="I317" s="43" t="s">
        <v>593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43">
        <f t="shared" si="10"/>
        <v>1714.22</v>
      </c>
      <c r="T317" s="43">
        <f t="shared" si="11"/>
        <v>0</v>
      </c>
      <c r="U317" s="42" t="str">
        <f>VLOOKUP(B317,'FOLHA RESUMIDA'!C:I,2,0)</f>
        <v>LETYCIA THAISA V FARIAS</v>
      </c>
    </row>
    <row r="318" spans="1:21">
      <c r="A318" s="1">
        <v>10</v>
      </c>
      <c r="B318" s="1">
        <v>2973</v>
      </c>
      <c r="C318" s="17" t="s">
        <v>389</v>
      </c>
      <c r="D318" s="61">
        <v>41732</v>
      </c>
      <c r="E318" s="1" t="s">
        <v>592</v>
      </c>
      <c r="F318" s="1" t="s">
        <v>542</v>
      </c>
      <c r="G318" s="2">
        <v>1714.22</v>
      </c>
      <c r="H318" s="2">
        <v>0</v>
      </c>
      <c r="I318" s="43" t="s">
        <v>593</v>
      </c>
      <c r="J318" s="2">
        <v>0</v>
      </c>
      <c r="K318" s="2">
        <v>0</v>
      </c>
      <c r="L318" s="2">
        <v>195.06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43">
        <f t="shared" si="10"/>
        <v>1714.22</v>
      </c>
      <c r="T318" s="43">
        <f t="shared" si="11"/>
        <v>195.06</v>
      </c>
      <c r="U318" s="42" t="str">
        <f>VLOOKUP(B318,'FOLHA RESUMIDA'!C:I,2,0)</f>
        <v>ELDERSON GOMES DA CUNHA</v>
      </c>
    </row>
    <row r="319" spans="1:21">
      <c r="A319" s="1">
        <v>3</v>
      </c>
      <c r="B319" s="1">
        <v>2974</v>
      </c>
      <c r="C319" s="17" t="s">
        <v>390</v>
      </c>
      <c r="D319" s="61">
        <v>41732</v>
      </c>
      <c r="E319" s="1" t="s">
        <v>592</v>
      </c>
      <c r="F319" s="1" t="s">
        <v>542</v>
      </c>
      <c r="G319" s="2">
        <v>1714.22</v>
      </c>
      <c r="H319" s="2">
        <v>0</v>
      </c>
      <c r="I319" s="43" t="s">
        <v>593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43">
        <f t="shared" si="10"/>
        <v>1714.22</v>
      </c>
      <c r="T319" s="43">
        <f t="shared" si="11"/>
        <v>0</v>
      </c>
      <c r="U319" s="42" t="str">
        <f>VLOOKUP(B319,'FOLHA RESUMIDA'!C:I,2,0)</f>
        <v>MARCELO DIEDERICHS PRATES</v>
      </c>
    </row>
    <row r="320" spans="1:21">
      <c r="A320" s="1">
        <v>23</v>
      </c>
      <c r="B320" s="1">
        <v>2977</v>
      </c>
      <c r="C320" s="17" t="s">
        <v>403</v>
      </c>
      <c r="D320" s="61">
        <v>41732</v>
      </c>
      <c r="E320" s="1" t="s">
        <v>592</v>
      </c>
      <c r="F320" s="1" t="s">
        <v>558</v>
      </c>
      <c r="G320" s="2">
        <v>3806.6</v>
      </c>
      <c r="H320" s="2">
        <v>0</v>
      </c>
      <c r="I320" s="43" t="s">
        <v>593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43">
        <f t="shared" si="10"/>
        <v>3806.6</v>
      </c>
      <c r="T320" s="43">
        <f t="shared" si="11"/>
        <v>0</v>
      </c>
      <c r="U320" s="42" t="str">
        <f>VLOOKUP(B320,'FOLHA RESUMIDA'!C:I,2,0)</f>
        <v>VENILTON CARLOS M CARDOSO</v>
      </c>
    </row>
    <row r="321" spans="1:21">
      <c r="A321" s="1">
        <v>23</v>
      </c>
      <c r="B321" s="1">
        <v>2978</v>
      </c>
      <c r="C321" s="17" t="s">
        <v>404</v>
      </c>
      <c r="D321" s="61">
        <v>41732</v>
      </c>
      <c r="E321" s="1" t="s">
        <v>592</v>
      </c>
      <c r="F321" s="1" t="s">
        <v>542</v>
      </c>
      <c r="G321" s="2">
        <v>1714.22</v>
      </c>
      <c r="H321" s="2">
        <v>0</v>
      </c>
      <c r="I321" s="43" t="s">
        <v>593</v>
      </c>
      <c r="J321" s="2">
        <v>0</v>
      </c>
      <c r="K321" s="2">
        <v>0</v>
      </c>
      <c r="L321" s="2">
        <v>195.06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43">
        <f t="shared" si="10"/>
        <v>1714.22</v>
      </c>
      <c r="T321" s="43">
        <f t="shared" si="11"/>
        <v>195.06</v>
      </c>
      <c r="U321" s="42" t="str">
        <f>VLOOKUP(B321,'FOLHA RESUMIDA'!C:I,2,0)</f>
        <v>CARLOS BRUNO GOMES MACEDO</v>
      </c>
    </row>
    <row r="322" spans="1:21">
      <c r="A322" s="1">
        <v>1</v>
      </c>
      <c r="B322" s="1">
        <v>2982</v>
      </c>
      <c r="C322" s="17" t="s">
        <v>268</v>
      </c>
      <c r="D322" s="61">
        <v>41732</v>
      </c>
      <c r="E322" s="1" t="s">
        <v>592</v>
      </c>
      <c r="F322" s="1" t="s">
        <v>555</v>
      </c>
      <c r="G322" s="2">
        <v>2982.55</v>
      </c>
      <c r="H322" s="2">
        <v>0</v>
      </c>
      <c r="I322" s="43" t="s">
        <v>593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43">
        <f t="shared" si="10"/>
        <v>2982.55</v>
      </c>
      <c r="T322" s="43">
        <f t="shared" si="11"/>
        <v>0</v>
      </c>
      <c r="U322" s="42" t="str">
        <f>VLOOKUP(B322,'FOLHA RESUMIDA'!C:I,2,0)</f>
        <v>CINTIA MARIA LEITE DO N AVELAR</v>
      </c>
    </row>
    <row r="323" spans="1:21">
      <c r="A323" s="1">
        <v>1</v>
      </c>
      <c r="B323" s="1">
        <v>2983</v>
      </c>
      <c r="C323" s="17" t="s">
        <v>269</v>
      </c>
      <c r="D323" s="61">
        <v>41732</v>
      </c>
      <c r="E323" s="1" t="s">
        <v>592</v>
      </c>
      <c r="F323" s="1" t="s">
        <v>548</v>
      </c>
      <c r="G323" s="2">
        <v>1714.22</v>
      </c>
      <c r="H323" s="2">
        <v>0</v>
      </c>
      <c r="I323" s="43" t="s">
        <v>593</v>
      </c>
      <c r="J323" s="2">
        <v>822.38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43">
        <f t="shared" si="10"/>
        <v>1714.22</v>
      </c>
      <c r="T323" s="43">
        <f t="shared" si="11"/>
        <v>822.38</v>
      </c>
      <c r="U323" s="42" t="str">
        <f>VLOOKUP(B323,'FOLHA RESUMIDA'!C:I,2,0)</f>
        <v>EMILLY INOCENCIO DA SILVA</v>
      </c>
    </row>
    <row r="324" spans="1:21">
      <c r="A324" s="1">
        <v>1</v>
      </c>
      <c r="B324" s="1">
        <v>2988</v>
      </c>
      <c r="C324" s="17" t="s">
        <v>270</v>
      </c>
      <c r="D324" s="61">
        <v>41732</v>
      </c>
      <c r="E324" s="1" t="s">
        <v>592</v>
      </c>
      <c r="F324" s="1" t="s">
        <v>534</v>
      </c>
      <c r="G324" s="2">
        <v>2982.55</v>
      </c>
      <c r="H324" s="2">
        <v>0</v>
      </c>
      <c r="I324" s="43" t="s">
        <v>593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43">
        <f t="shared" si="10"/>
        <v>2982.55</v>
      </c>
      <c r="T324" s="43">
        <f t="shared" si="11"/>
        <v>0</v>
      </c>
      <c r="U324" s="42" t="str">
        <f>VLOOKUP(B324,'FOLHA RESUMIDA'!C:I,2,0)</f>
        <v>GERALDO CRISTOVAO DE O FILHO</v>
      </c>
    </row>
    <row r="325" spans="1:21">
      <c r="A325" s="1">
        <v>1</v>
      </c>
      <c r="B325" s="1">
        <v>2991</v>
      </c>
      <c r="C325" s="17" t="s">
        <v>271</v>
      </c>
      <c r="D325" s="61">
        <v>41732</v>
      </c>
      <c r="E325" s="1" t="s">
        <v>592</v>
      </c>
      <c r="F325" s="1" t="s">
        <v>470</v>
      </c>
      <c r="G325" s="2">
        <v>1714.22</v>
      </c>
      <c r="H325" s="2">
        <v>0</v>
      </c>
      <c r="I325" s="43" t="s">
        <v>593</v>
      </c>
      <c r="J325" s="2">
        <v>822.38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43">
        <f t="shared" si="10"/>
        <v>1714.22</v>
      </c>
      <c r="T325" s="43">
        <f t="shared" si="11"/>
        <v>822.38</v>
      </c>
      <c r="U325" s="42" t="str">
        <f>VLOOKUP(B325,'FOLHA RESUMIDA'!C:I,2,0)</f>
        <v>MARILENE ARRUDA DE BARROS</v>
      </c>
    </row>
    <row r="326" spans="1:21">
      <c r="A326" s="1">
        <v>1</v>
      </c>
      <c r="B326" s="1">
        <v>2996</v>
      </c>
      <c r="C326" s="17" t="s">
        <v>272</v>
      </c>
      <c r="D326" s="61">
        <v>41751</v>
      </c>
      <c r="E326" s="1" t="s">
        <v>592</v>
      </c>
      <c r="F326" s="1" t="s">
        <v>557</v>
      </c>
      <c r="G326" s="2">
        <v>5191.91</v>
      </c>
      <c r="H326" s="2">
        <v>0</v>
      </c>
      <c r="I326" s="43" t="s">
        <v>593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43">
        <f t="shared" si="10"/>
        <v>5191.91</v>
      </c>
      <c r="T326" s="43">
        <f t="shared" si="11"/>
        <v>0</v>
      </c>
      <c r="U326" s="42" t="str">
        <f>VLOOKUP(B326,'FOLHA RESUMIDA'!C:I,2,0)</f>
        <v>LUCIANO BARROS COSTA</v>
      </c>
    </row>
    <row r="327" spans="1:21">
      <c r="A327" s="1">
        <v>1</v>
      </c>
      <c r="B327" s="1">
        <v>2998</v>
      </c>
      <c r="C327" s="17" t="s">
        <v>273</v>
      </c>
      <c r="D327" s="61">
        <v>41751</v>
      </c>
      <c r="E327" s="1" t="s">
        <v>592</v>
      </c>
      <c r="F327" s="1" t="s">
        <v>557</v>
      </c>
      <c r="G327" s="2">
        <v>5191.91</v>
      </c>
      <c r="H327" s="2">
        <v>0</v>
      </c>
      <c r="I327" s="43" t="s">
        <v>593</v>
      </c>
      <c r="J327" s="2">
        <v>6657.79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43">
        <f t="shared" si="10"/>
        <v>5191.91</v>
      </c>
      <c r="T327" s="43">
        <f t="shared" si="11"/>
        <v>6657.79</v>
      </c>
      <c r="U327" s="42" t="str">
        <f>VLOOKUP(B327,'FOLHA RESUMIDA'!C:I,2,0)</f>
        <v>MIGUEL WILSON REGUEIRA RIBEIRO</v>
      </c>
    </row>
    <row r="328" spans="1:21">
      <c r="A328" s="1">
        <v>1</v>
      </c>
      <c r="B328" s="1">
        <v>3003</v>
      </c>
      <c r="C328" s="17" t="s">
        <v>274</v>
      </c>
      <c r="D328" s="61">
        <v>41751</v>
      </c>
      <c r="E328" s="1" t="s">
        <v>592</v>
      </c>
      <c r="F328" s="1" t="s">
        <v>472</v>
      </c>
      <c r="G328" s="2">
        <v>2982.55</v>
      </c>
      <c r="H328" s="2">
        <v>0</v>
      </c>
      <c r="I328" s="43" t="s">
        <v>593</v>
      </c>
      <c r="J328" s="2">
        <v>822.38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43">
        <f t="shared" si="10"/>
        <v>2982.55</v>
      </c>
      <c r="T328" s="43">
        <f t="shared" si="11"/>
        <v>822.38</v>
      </c>
      <c r="U328" s="42" t="str">
        <f>VLOOKUP(B328,'FOLHA RESUMIDA'!C:I,2,0)</f>
        <v>CAETANO SILVA DIAS</v>
      </c>
    </row>
    <row r="329" spans="1:21">
      <c r="A329" s="1">
        <v>1</v>
      </c>
      <c r="B329" s="1">
        <v>3004</v>
      </c>
      <c r="C329" s="17" t="s">
        <v>275</v>
      </c>
      <c r="D329" s="61">
        <v>41751</v>
      </c>
      <c r="E329" s="1" t="s">
        <v>592</v>
      </c>
      <c r="F329" s="1" t="s">
        <v>472</v>
      </c>
      <c r="G329" s="2">
        <v>2982.55</v>
      </c>
      <c r="H329" s="2">
        <v>0</v>
      </c>
      <c r="I329" s="43" t="s">
        <v>593</v>
      </c>
      <c r="J329" s="2">
        <v>822.38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43">
        <f t="shared" si="10"/>
        <v>2982.55</v>
      </c>
      <c r="T329" s="43">
        <f t="shared" si="11"/>
        <v>822.38</v>
      </c>
      <c r="U329" s="42" t="str">
        <f>VLOOKUP(B329,'FOLHA RESUMIDA'!C:I,2,0)</f>
        <v>ITHALO IGOR DANTAS E SILVA</v>
      </c>
    </row>
    <row r="330" spans="1:21">
      <c r="A330" s="1">
        <v>1</v>
      </c>
      <c r="B330" s="1">
        <v>3012</v>
      </c>
      <c r="C330" s="17" t="s">
        <v>276</v>
      </c>
      <c r="D330" s="61">
        <v>41751</v>
      </c>
      <c r="E330" s="1" t="s">
        <v>592</v>
      </c>
      <c r="F330" s="1" t="s">
        <v>547</v>
      </c>
      <c r="G330" s="2">
        <v>1714.22</v>
      </c>
      <c r="H330" s="2">
        <v>0</v>
      </c>
      <c r="I330" s="43" t="s">
        <v>593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43">
        <f t="shared" si="10"/>
        <v>1714.22</v>
      </c>
      <c r="T330" s="43">
        <f t="shared" si="11"/>
        <v>0</v>
      </c>
      <c r="U330" s="42" t="str">
        <f>VLOOKUP(B330,'FOLHA RESUMIDA'!C:I,2,0)</f>
        <v>ESTELA FELIPE DE OLIVEIRA</v>
      </c>
    </row>
    <row r="331" spans="1:21">
      <c r="A331" s="1">
        <v>1</v>
      </c>
      <c r="B331" s="1">
        <v>3015</v>
      </c>
      <c r="C331" s="17" t="s">
        <v>277</v>
      </c>
      <c r="D331" s="61">
        <v>41751</v>
      </c>
      <c r="E331" s="1" t="s">
        <v>592</v>
      </c>
      <c r="F331" s="1" t="s">
        <v>547</v>
      </c>
      <c r="G331" s="2">
        <v>1714.22</v>
      </c>
      <c r="H331" s="2">
        <v>0</v>
      </c>
      <c r="I331" s="43" t="s">
        <v>593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43">
        <f t="shared" ref="S331:S394" si="12">SUM(G331:H331)</f>
        <v>1714.22</v>
      </c>
      <c r="T331" s="43">
        <f t="shared" ref="T331:T394" si="13">SUM(J331:R331)</f>
        <v>0</v>
      </c>
      <c r="U331" s="42" t="str">
        <f>VLOOKUP(B331,'FOLHA RESUMIDA'!C:I,2,0)</f>
        <v>MARIA DANIELLE DE SOUZA SANTOS</v>
      </c>
    </row>
    <row r="332" spans="1:21">
      <c r="A332" s="1">
        <v>1</v>
      </c>
      <c r="B332" s="1">
        <v>3016</v>
      </c>
      <c r="C332" s="17" t="s">
        <v>278</v>
      </c>
      <c r="D332" s="61">
        <v>41751</v>
      </c>
      <c r="E332" s="1" t="s">
        <v>592</v>
      </c>
      <c r="F332" s="1" t="s">
        <v>547</v>
      </c>
      <c r="G332" s="2">
        <v>1714.22</v>
      </c>
      <c r="H332" s="2">
        <v>0</v>
      </c>
      <c r="I332" s="43" t="s">
        <v>593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43">
        <f t="shared" si="12"/>
        <v>1714.22</v>
      </c>
      <c r="T332" s="43">
        <f t="shared" si="13"/>
        <v>0</v>
      </c>
      <c r="U332" s="42" t="str">
        <f>VLOOKUP(B332,'FOLHA RESUMIDA'!C:I,2,0)</f>
        <v>MARIANA SILVA MONTEIRO</v>
      </c>
    </row>
    <row r="333" spans="1:21">
      <c r="A333" s="1">
        <v>10</v>
      </c>
      <c r="B333" s="1">
        <v>3023</v>
      </c>
      <c r="C333" s="17" t="s">
        <v>399</v>
      </c>
      <c r="D333" s="61">
        <v>41751</v>
      </c>
      <c r="E333" s="1" t="s">
        <v>592</v>
      </c>
      <c r="F333" s="1" t="s">
        <v>558</v>
      </c>
      <c r="G333" s="2">
        <v>3806.6</v>
      </c>
      <c r="H333" s="2">
        <v>0</v>
      </c>
      <c r="I333" s="43" t="s">
        <v>593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43">
        <f t="shared" si="12"/>
        <v>3806.6</v>
      </c>
      <c r="T333" s="43">
        <f t="shared" si="13"/>
        <v>0</v>
      </c>
      <c r="U333" s="42" t="str">
        <f>VLOOKUP(B333,'FOLHA RESUMIDA'!C:I,2,0)</f>
        <v>SERGIO ARAUJO DE OLIVEIRA</v>
      </c>
    </row>
    <row r="334" spans="1:21">
      <c r="A334" s="1">
        <v>3</v>
      </c>
      <c r="B334" s="1">
        <v>3025</v>
      </c>
      <c r="C334" s="17" t="s">
        <v>436</v>
      </c>
      <c r="D334" s="61">
        <v>41751</v>
      </c>
      <c r="E334" s="1" t="s">
        <v>592</v>
      </c>
      <c r="F334" s="1" t="s">
        <v>558</v>
      </c>
      <c r="G334" s="2">
        <v>3806.6</v>
      </c>
      <c r="H334" s="2">
        <v>0</v>
      </c>
      <c r="I334" s="43" t="s">
        <v>593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43">
        <f t="shared" si="12"/>
        <v>3806.6</v>
      </c>
      <c r="T334" s="43">
        <f t="shared" si="13"/>
        <v>0</v>
      </c>
      <c r="U334" s="42" t="str">
        <f>VLOOKUP(B334,'FOLHA RESUMIDA'!C:I,2,0)</f>
        <v>MARIANA KAROLYNE G DE SOUZA</v>
      </c>
    </row>
    <row r="335" spans="1:21">
      <c r="A335" s="1">
        <v>48</v>
      </c>
      <c r="B335" s="1">
        <v>3027</v>
      </c>
      <c r="C335" s="17" t="s">
        <v>279</v>
      </c>
      <c r="D335" s="61">
        <v>41751</v>
      </c>
      <c r="E335" s="1" t="s">
        <v>592</v>
      </c>
      <c r="F335" s="1" t="s">
        <v>558</v>
      </c>
      <c r="G335" s="2">
        <v>3806.6</v>
      </c>
      <c r="H335" s="2">
        <v>0</v>
      </c>
      <c r="I335" s="43" t="s">
        <v>593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43">
        <f t="shared" si="12"/>
        <v>3806.6</v>
      </c>
      <c r="T335" s="43">
        <f t="shared" si="13"/>
        <v>0</v>
      </c>
      <c r="U335" s="42" t="str">
        <f>VLOOKUP(B335,'FOLHA RESUMIDA'!C:I,2,0)</f>
        <v>MARILIA MILENA R PIRES</v>
      </c>
    </row>
    <row r="336" spans="1:21">
      <c r="A336" s="1">
        <v>51</v>
      </c>
      <c r="B336" s="1">
        <v>3029</v>
      </c>
      <c r="C336" s="17" t="s">
        <v>434</v>
      </c>
      <c r="D336" s="61">
        <v>41806</v>
      </c>
      <c r="E336" s="1" t="s">
        <v>592</v>
      </c>
      <c r="F336" s="1" t="s">
        <v>558</v>
      </c>
      <c r="G336" s="2">
        <v>3806.6</v>
      </c>
      <c r="H336" s="2">
        <v>0</v>
      </c>
      <c r="I336" s="43" t="s">
        <v>593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43">
        <f t="shared" si="12"/>
        <v>3806.6</v>
      </c>
      <c r="T336" s="43">
        <f t="shared" si="13"/>
        <v>0</v>
      </c>
      <c r="U336" s="42" t="str">
        <f>VLOOKUP(B336,'FOLHA RESUMIDA'!C:I,2,0)</f>
        <v>RISOALDO DUARTE DA S JUNIOR</v>
      </c>
    </row>
    <row r="337" spans="1:21">
      <c r="A337" s="1">
        <v>1</v>
      </c>
      <c r="B337" s="1">
        <v>3031</v>
      </c>
      <c r="C337" s="17" t="s">
        <v>280</v>
      </c>
      <c r="D337" s="61">
        <v>41782</v>
      </c>
      <c r="E337" s="1" t="s">
        <v>592</v>
      </c>
      <c r="F337" s="1" t="s">
        <v>556</v>
      </c>
      <c r="G337" s="2">
        <v>5905.32</v>
      </c>
      <c r="H337" s="2">
        <v>0</v>
      </c>
      <c r="I337" s="43" t="s">
        <v>593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43">
        <f t="shared" si="12"/>
        <v>5905.32</v>
      </c>
      <c r="T337" s="43">
        <f t="shared" si="13"/>
        <v>0</v>
      </c>
      <c r="U337" s="42" t="str">
        <f>VLOOKUP(B337,'FOLHA RESUMIDA'!C:I,2,0)</f>
        <v>DENNYS LAPENDA FAGUNDES</v>
      </c>
    </row>
    <row r="338" spans="1:21">
      <c r="A338" s="1">
        <v>1</v>
      </c>
      <c r="B338" s="1">
        <v>3032</v>
      </c>
      <c r="C338" s="17" t="s">
        <v>378</v>
      </c>
      <c r="D338" s="61">
        <v>41806</v>
      </c>
      <c r="E338" s="1" t="s">
        <v>592</v>
      </c>
      <c r="F338" s="1" t="s">
        <v>558</v>
      </c>
      <c r="G338" s="2">
        <v>3806.6</v>
      </c>
      <c r="H338" s="2">
        <v>0</v>
      </c>
      <c r="I338" s="43" t="s">
        <v>593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43">
        <f t="shared" si="12"/>
        <v>3806.6</v>
      </c>
      <c r="T338" s="43">
        <f t="shared" si="13"/>
        <v>0</v>
      </c>
      <c r="U338" s="42" t="str">
        <f>VLOOKUP(B338,'FOLHA RESUMIDA'!C:I,2,0)</f>
        <v>KELEN CRISTINA DE AL F E SILVA</v>
      </c>
    </row>
    <row r="339" spans="1:21">
      <c r="A339" s="1">
        <v>1</v>
      </c>
      <c r="B339" s="1">
        <v>3036</v>
      </c>
      <c r="C339" s="17" t="s">
        <v>281</v>
      </c>
      <c r="D339" s="61">
        <v>41837</v>
      </c>
      <c r="E339" s="1" t="s">
        <v>592</v>
      </c>
      <c r="F339" s="1" t="s">
        <v>547</v>
      </c>
      <c r="G339" s="2">
        <v>1714.22</v>
      </c>
      <c r="H339" s="2">
        <v>0</v>
      </c>
      <c r="I339" s="43" t="s">
        <v>593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43">
        <f t="shared" si="12"/>
        <v>1714.22</v>
      </c>
      <c r="T339" s="43">
        <f t="shared" si="13"/>
        <v>0</v>
      </c>
      <c r="U339" s="42" t="str">
        <f>VLOOKUP(B339,'FOLHA RESUMIDA'!C:I,2,0)</f>
        <v>CECILIA REGINA DO N S CABRAL</v>
      </c>
    </row>
    <row r="340" spans="1:21">
      <c r="A340" s="1">
        <v>1</v>
      </c>
      <c r="B340" s="1">
        <v>3037</v>
      </c>
      <c r="C340" s="17" t="s">
        <v>282</v>
      </c>
      <c r="D340" s="61">
        <v>41837</v>
      </c>
      <c r="E340" s="1" t="s">
        <v>592</v>
      </c>
      <c r="F340" s="1" t="s">
        <v>464</v>
      </c>
      <c r="G340" s="2">
        <v>1169.46</v>
      </c>
      <c r="H340" s="2">
        <v>0</v>
      </c>
      <c r="I340" s="43" t="s">
        <v>593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43">
        <f t="shared" si="12"/>
        <v>1169.46</v>
      </c>
      <c r="T340" s="43">
        <f t="shared" si="13"/>
        <v>0</v>
      </c>
      <c r="U340" s="42" t="str">
        <f>VLOOKUP(B340,'FOLHA RESUMIDA'!C:I,2,0)</f>
        <v>JADON JORGE OLIVEIRA DA SILVA</v>
      </c>
    </row>
    <row r="341" spans="1:21">
      <c r="A341" s="1">
        <v>1</v>
      </c>
      <c r="B341" s="1">
        <v>3040</v>
      </c>
      <c r="C341" s="17" t="s">
        <v>283</v>
      </c>
      <c r="D341" s="61">
        <v>41837</v>
      </c>
      <c r="E341" s="1" t="s">
        <v>592</v>
      </c>
      <c r="F341" s="1" t="s">
        <v>471</v>
      </c>
      <c r="G341" s="2">
        <v>1714.22</v>
      </c>
      <c r="H341" s="2">
        <v>0</v>
      </c>
      <c r="I341" s="43" t="s">
        <v>593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43">
        <f t="shared" si="12"/>
        <v>1714.22</v>
      </c>
      <c r="T341" s="43">
        <f t="shared" si="13"/>
        <v>0</v>
      </c>
      <c r="U341" s="42" t="str">
        <f>VLOOKUP(B341,'FOLHA RESUMIDA'!C:I,2,0)</f>
        <v>LORENA ESTHER L M CAVALCANTI</v>
      </c>
    </row>
    <row r="342" spans="1:21">
      <c r="A342" s="1">
        <v>1</v>
      </c>
      <c r="B342" s="1">
        <v>3044</v>
      </c>
      <c r="C342" s="17" t="s">
        <v>386</v>
      </c>
      <c r="D342" s="61">
        <v>41871</v>
      </c>
      <c r="E342" s="1" t="s">
        <v>592</v>
      </c>
      <c r="F342" s="1" t="s">
        <v>558</v>
      </c>
      <c r="G342" s="2">
        <v>3806.6</v>
      </c>
      <c r="H342" s="2">
        <v>0</v>
      </c>
      <c r="I342" s="43" t="s">
        <v>593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43">
        <f t="shared" si="12"/>
        <v>3806.6</v>
      </c>
      <c r="T342" s="43">
        <f t="shared" si="13"/>
        <v>0</v>
      </c>
      <c r="U342" s="42" t="str">
        <f>VLOOKUP(B342,'FOLHA RESUMIDA'!C:I,2,0)</f>
        <v>THIANE NASCIMENTO PAIXAO</v>
      </c>
    </row>
    <row r="343" spans="1:21">
      <c r="A343" s="1">
        <v>1</v>
      </c>
      <c r="B343" s="1">
        <v>3046</v>
      </c>
      <c r="C343" s="17" t="s">
        <v>438</v>
      </c>
      <c r="D343" s="61">
        <v>41871</v>
      </c>
      <c r="E343" s="1" t="s">
        <v>592</v>
      </c>
      <c r="F343" s="1" t="s">
        <v>558</v>
      </c>
      <c r="G343" s="2">
        <v>3806.6</v>
      </c>
      <c r="H343" s="2">
        <v>0</v>
      </c>
      <c r="I343" s="43" t="s">
        <v>593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43">
        <f t="shared" si="12"/>
        <v>3806.6</v>
      </c>
      <c r="T343" s="43">
        <f t="shared" si="13"/>
        <v>0</v>
      </c>
      <c r="U343" s="42" t="str">
        <f>VLOOKUP(B343,'FOLHA RESUMIDA'!C:I,2,0)</f>
        <v>RONALDO GOMINHO BISPO FILHO</v>
      </c>
    </row>
    <row r="344" spans="1:21">
      <c r="A344" s="1">
        <v>1</v>
      </c>
      <c r="B344" s="1">
        <v>3047</v>
      </c>
      <c r="C344" s="17" t="s">
        <v>284</v>
      </c>
      <c r="D344" s="61">
        <v>41871</v>
      </c>
      <c r="E344" s="1" t="s">
        <v>592</v>
      </c>
      <c r="F344" s="1" t="s">
        <v>541</v>
      </c>
      <c r="G344" s="2">
        <v>1714.22</v>
      </c>
      <c r="H344" s="2">
        <v>0</v>
      </c>
      <c r="I344" s="43" t="s">
        <v>593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43">
        <f t="shared" si="12"/>
        <v>1714.22</v>
      </c>
      <c r="T344" s="43">
        <f t="shared" si="13"/>
        <v>0</v>
      </c>
      <c r="U344" s="42" t="str">
        <f>VLOOKUP(B344,'FOLHA RESUMIDA'!C:I,2,0)</f>
        <v>SWEET GALLEGHER CAETANO COSTA</v>
      </c>
    </row>
    <row r="345" spans="1:21">
      <c r="A345" s="1">
        <v>1</v>
      </c>
      <c r="B345" s="1">
        <v>3049</v>
      </c>
      <c r="C345" s="17" t="s">
        <v>285</v>
      </c>
      <c r="D345" s="61">
        <v>41871</v>
      </c>
      <c r="E345" s="1" t="s">
        <v>592</v>
      </c>
      <c r="F345" s="1" t="s">
        <v>554</v>
      </c>
      <c r="G345" s="2">
        <v>2982.55</v>
      </c>
      <c r="H345" s="2">
        <v>0</v>
      </c>
      <c r="I345" s="43" t="s">
        <v>593</v>
      </c>
      <c r="J345" s="2">
        <v>2312.9499999999998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43">
        <f t="shared" si="12"/>
        <v>2982.55</v>
      </c>
      <c r="T345" s="43">
        <f t="shared" si="13"/>
        <v>2312.9499999999998</v>
      </c>
      <c r="U345" s="42" t="str">
        <f>VLOOKUP(B345,'FOLHA RESUMIDA'!C:I,2,0)</f>
        <v>DEBORA GUEDES NERES</v>
      </c>
    </row>
    <row r="346" spans="1:21">
      <c r="A346" s="1">
        <v>50</v>
      </c>
      <c r="B346" s="1">
        <v>3055</v>
      </c>
      <c r="C346" s="17" t="s">
        <v>430</v>
      </c>
      <c r="D346" s="61">
        <v>41927</v>
      </c>
      <c r="E346" s="1" t="s">
        <v>592</v>
      </c>
      <c r="F346" s="1" t="s">
        <v>558</v>
      </c>
      <c r="G346" s="2">
        <v>3806.6</v>
      </c>
      <c r="H346" s="2">
        <v>0</v>
      </c>
      <c r="I346" s="43" t="s">
        <v>593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43">
        <f t="shared" si="12"/>
        <v>3806.6</v>
      </c>
      <c r="T346" s="43">
        <f t="shared" si="13"/>
        <v>0</v>
      </c>
      <c r="U346" s="42" t="str">
        <f>VLOOKUP(B346,'FOLHA RESUMIDA'!C:I,2,0)</f>
        <v>ANA PAULA SABINO L DE SOUZA</v>
      </c>
    </row>
    <row r="347" spans="1:21">
      <c r="A347" s="1">
        <v>1</v>
      </c>
      <c r="B347" s="1">
        <v>3057</v>
      </c>
      <c r="C347" s="17" t="s">
        <v>286</v>
      </c>
      <c r="D347" s="61">
        <v>41946</v>
      </c>
      <c r="E347" s="1" t="s">
        <v>592</v>
      </c>
      <c r="F347" s="1" t="s">
        <v>547</v>
      </c>
      <c r="G347" s="2">
        <v>1714.22</v>
      </c>
      <c r="H347" s="2">
        <v>0</v>
      </c>
      <c r="I347" s="43" t="s">
        <v>593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43">
        <f t="shared" si="12"/>
        <v>1714.22</v>
      </c>
      <c r="T347" s="43">
        <f t="shared" si="13"/>
        <v>0</v>
      </c>
      <c r="U347" s="42" t="str">
        <f>VLOOKUP(B347,'FOLHA RESUMIDA'!C:I,2,0)</f>
        <v>YANNE TALITA PEREIRA CALIXTO</v>
      </c>
    </row>
    <row r="348" spans="1:21">
      <c r="A348" s="1">
        <v>1</v>
      </c>
      <c r="B348" s="1">
        <v>3062</v>
      </c>
      <c r="C348" s="17" t="s">
        <v>287</v>
      </c>
      <c r="D348" s="61">
        <v>41976</v>
      </c>
      <c r="E348" s="1" t="s">
        <v>592</v>
      </c>
      <c r="F348" s="1" t="s">
        <v>464</v>
      </c>
      <c r="G348" s="2">
        <v>1169.46</v>
      </c>
      <c r="H348" s="2">
        <v>0</v>
      </c>
      <c r="I348" s="43" t="s">
        <v>593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43">
        <f t="shared" si="12"/>
        <v>1169.46</v>
      </c>
      <c r="T348" s="43">
        <f t="shared" si="13"/>
        <v>0</v>
      </c>
      <c r="U348" s="42" t="str">
        <f>VLOOKUP(B348,'FOLHA RESUMIDA'!C:I,2,0)</f>
        <v>GRAZIELE MARIA DA SILVA</v>
      </c>
    </row>
    <row r="349" spans="1:21">
      <c r="A349" s="1">
        <v>1</v>
      </c>
      <c r="B349" s="1">
        <v>3063</v>
      </c>
      <c r="C349" s="17" t="s">
        <v>288</v>
      </c>
      <c r="D349" s="61">
        <v>41978</v>
      </c>
      <c r="E349" s="1" t="s">
        <v>592</v>
      </c>
      <c r="F349" s="1" t="s">
        <v>542</v>
      </c>
      <c r="G349" s="2">
        <v>1714.23</v>
      </c>
      <c r="H349" s="2">
        <v>0</v>
      </c>
      <c r="I349" s="43" t="s">
        <v>593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43">
        <f t="shared" si="12"/>
        <v>1714.23</v>
      </c>
      <c r="T349" s="43">
        <f t="shared" si="13"/>
        <v>0</v>
      </c>
      <c r="U349" s="42" t="str">
        <f>VLOOKUP(B349,'FOLHA RESUMIDA'!C:I,2,0)</f>
        <v>DEYBISON AFONSO PEREIRA</v>
      </c>
    </row>
    <row r="350" spans="1:21">
      <c r="A350" s="1">
        <v>1</v>
      </c>
      <c r="B350" s="1">
        <v>3066</v>
      </c>
      <c r="C350" s="17" t="s">
        <v>289</v>
      </c>
      <c r="D350" s="61">
        <v>42009</v>
      </c>
      <c r="E350" s="1" t="s">
        <v>592</v>
      </c>
      <c r="F350" s="1" t="s">
        <v>474</v>
      </c>
      <c r="G350" s="2">
        <v>2982.55</v>
      </c>
      <c r="H350" s="2">
        <v>0</v>
      </c>
      <c r="I350" s="43" t="s">
        <v>593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43">
        <f t="shared" si="12"/>
        <v>2982.55</v>
      </c>
      <c r="T350" s="43">
        <f t="shared" si="13"/>
        <v>0</v>
      </c>
      <c r="U350" s="42" t="str">
        <f>VLOOKUP(B350,'FOLHA RESUMIDA'!C:I,2,0)</f>
        <v>GENIVAL F DA SILVA JUNIOR</v>
      </c>
    </row>
    <row r="351" spans="1:21">
      <c r="A351" s="1">
        <v>1</v>
      </c>
      <c r="B351" s="1">
        <v>3067</v>
      </c>
      <c r="C351" s="17" t="s">
        <v>290</v>
      </c>
      <c r="D351" s="61">
        <v>42009</v>
      </c>
      <c r="E351" s="1" t="s">
        <v>592</v>
      </c>
      <c r="F351" s="1" t="s">
        <v>541</v>
      </c>
      <c r="G351" s="2">
        <v>1714.22</v>
      </c>
      <c r="H351" s="2">
        <v>0</v>
      </c>
      <c r="I351" s="43" t="s">
        <v>593</v>
      </c>
      <c r="J351" s="2">
        <v>822.38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43">
        <f t="shared" si="12"/>
        <v>1714.22</v>
      </c>
      <c r="T351" s="43">
        <f t="shared" si="13"/>
        <v>822.38</v>
      </c>
      <c r="U351" s="42" t="str">
        <f>VLOOKUP(B351,'FOLHA RESUMIDA'!C:I,2,0)</f>
        <v>EMANUELA AMELIA DE A  AGUIAR</v>
      </c>
    </row>
    <row r="352" spans="1:21">
      <c r="A352" s="1">
        <v>16</v>
      </c>
      <c r="B352" s="1">
        <v>3069</v>
      </c>
      <c r="C352" s="17" t="s">
        <v>381</v>
      </c>
      <c r="D352" s="61">
        <v>42009</v>
      </c>
      <c r="E352" s="1" t="s">
        <v>592</v>
      </c>
      <c r="F352" s="1" t="s">
        <v>542</v>
      </c>
      <c r="G352" s="2">
        <v>1714.22</v>
      </c>
      <c r="H352" s="2">
        <v>0</v>
      </c>
      <c r="I352" s="43" t="s">
        <v>593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43">
        <f t="shared" si="12"/>
        <v>1714.22</v>
      </c>
      <c r="T352" s="43">
        <f t="shared" si="13"/>
        <v>0</v>
      </c>
      <c r="U352" s="42" t="str">
        <f>VLOOKUP(B352,'FOLHA RESUMIDA'!C:I,2,0)</f>
        <v>ANDRE LUIS MOTA PIRES</v>
      </c>
    </row>
    <row r="353" spans="1:21">
      <c r="A353" s="1">
        <v>1</v>
      </c>
      <c r="B353" s="1">
        <v>3086</v>
      </c>
      <c r="C353" s="17" t="s">
        <v>382</v>
      </c>
      <c r="D353" s="61">
        <v>42030</v>
      </c>
      <c r="E353" s="1" t="s">
        <v>592</v>
      </c>
      <c r="F353" s="1" t="s">
        <v>558</v>
      </c>
      <c r="G353" s="2">
        <v>3806.6</v>
      </c>
      <c r="H353" s="2">
        <v>0</v>
      </c>
      <c r="I353" s="43" t="s">
        <v>593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43">
        <f t="shared" si="12"/>
        <v>3806.6</v>
      </c>
      <c r="T353" s="43">
        <f t="shared" si="13"/>
        <v>0</v>
      </c>
      <c r="U353" s="42" t="str">
        <f>VLOOKUP(B353,'FOLHA RESUMIDA'!C:I,2,0)</f>
        <v>DIMAS CARDOSO CAMPOS</v>
      </c>
    </row>
    <row r="354" spans="1:21">
      <c r="A354" s="1">
        <v>1</v>
      </c>
      <c r="B354" s="1">
        <v>3112</v>
      </c>
      <c r="C354" s="17" t="s">
        <v>294</v>
      </c>
      <c r="D354" s="61">
        <v>42065</v>
      </c>
      <c r="E354" s="1" t="s">
        <v>592</v>
      </c>
      <c r="F354" s="1" t="s">
        <v>544</v>
      </c>
      <c r="G354" s="2">
        <v>1714.22</v>
      </c>
      <c r="H354" s="2">
        <v>0</v>
      </c>
      <c r="I354" s="43" t="s">
        <v>593</v>
      </c>
      <c r="J354" s="2">
        <v>822.38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43">
        <f t="shared" si="12"/>
        <v>1714.22</v>
      </c>
      <c r="T354" s="43">
        <f t="shared" si="13"/>
        <v>822.38</v>
      </c>
      <c r="U354" s="42" t="str">
        <f>VLOOKUP(B354,'FOLHA RESUMIDA'!C:I,2,0)</f>
        <v>DIEGO SCHMITH OLIVEIRA DE LIMA</v>
      </c>
    </row>
    <row r="355" spans="1:21">
      <c r="A355" s="1">
        <v>1</v>
      </c>
      <c r="B355" s="1">
        <v>3113</v>
      </c>
      <c r="C355" s="17" t="s">
        <v>295</v>
      </c>
      <c r="D355" s="61">
        <v>42065</v>
      </c>
      <c r="E355" s="1" t="s">
        <v>592</v>
      </c>
      <c r="F355" s="1" t="s">
        <v>542</v>
      </c>
      <c r="G355" s="2">
        <v>1714.22</v>
      </c>
      <c r="H355" s="2">
        <v>0</v>
      </c>
      <c r="I355" s="43" t="s">
        <v>593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43">
        <f t="shared" si="12"/>
        <v>1714.22</v>
      </c>
      <c r="T355" s="43">
        <f t="shared" si="13"/>
        <v>0</v>
      </c>
      <c r="U355" s="42" t="str">
        <f>VLOOKUP(B355,'FOLHA RESUMIDA'!C:I,2,0)</f>
        <v>CYNTHIA MARIA REGIS SIQUEIRA</v>
      </c>
    </row>
    <row r="356" spans="1:21">
      <c r="A356" s="1">
        <v>1</v>
      </c>
      <c r="B356" s="1">
        <v>3132</v>
      </c>
      <c r="C356" s="17" t="s">
        <v>296</v>
      </c>
      <c r="D356" s="61">
        <v>42100</v>
      </c>
      <c r="E356" s="1" t="s">
        <v>592</v>
      </c>
      <c r="F356" s="1" t="s">
        <v>541</v>
      </c>
      <c r="G356" s="2">
        <v>1714.22</v>
      </c>
      <c r="H356" s="2">
        <v>0</v>
      </c>
      <c r="I356" s="43" t="s">
        <v>593</v>
      </c>
      <c r="J356" s="2">
        <v>822.38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43">
        <f t="shared" si="12"/>
        <v>1714.22</v>
      </c>
      <c r="T356" s="43">
        <f t="shared" si="13"/>
        <v>822.38</v>
      </c>
      <c r="U356" s="42" t="str">
        <f>VLOOKUP(B356,'FOLHA RESUMIDA'!C:I,2,0)</f>
        <v>TALITA ANDREIA MARTINS GONZAGA</v>
      </c>
    </row>
    <row r="357" spans="1:21">
      <c r="A357" s="1">
        <v>1</v>
      </c>
      <c r="B357" s="1">
        <v>3134</v>
      </c>
      <c r="C357" s="17" t="s">
        <v>297</v>
      </c>
      <c r="D357" s="61">
        <v>42100</v>
      </c>
      <c r="E357" s="1" t="s">
        <v>592</v>
      </c>
      <c r="F357" s="1" t="s">
        <v>547</v>
      </c>
      <c r="G357" s="2">
        <v>1714.22</v>
      </c>
      <c r="H357" s="2">
        <v>0</v>
      </c>
      <c r="I357" s="43" t="s">
        <v>593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43">
        <f t="shared" si="12"/>
        <v>1714.22</v>
      </c>
      <c r="T357" s="43">
        <f t="shared" si="13"/>
        <v>0</v>
      </c>
      <c r="U357" s="42" t="str">
        <f>VLOOKUP(B357,'FOLHA RESUMIDA'!C:I,2,0)</f>
        <v>ESTEVAN DE ALMEIDA FALCAO</v>
      </c>
    </row>
    <row r="358" spans="1:21">
      <c r="A358" s="1">
        <v>1</v>
      </c>
      <c r="B358" s="1">
        <v>3135</v>
      </c>
      <c r="C358" s="17" t="s">
        <v>298</v>
      </c>
      <c r="D358" s="61">
        <v>42107</v>
      </c>
      <c r="E358" s="1" t="s">
        <v>592</v>
      </c>
      <c r="F358" s="1" t="s">
        <v>473</v>
      </c>
      <c r="G358" s="2">
        <v>2982.55</v>
      </c>
      <c r="H358" s="2">
        <v>0</v>
      </c>
      <c r="I358" s="43" t="s">
        <v>593</v>
      </c>
      <c r="J358" s="2">
        <v>6657.79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43">
        <f t="shared" si="12"/>
        <v>2982.55</v>
      </c>
      <c r="T358" s="43">
        <f t="shared" si="13"/>
        <v>6657.79</v>
      </c>
      <c r="U358" s="42" t="str">
        <f>VLOOKUP(B358,'FOLHA RESUMIDA'!C:I,2,0)</f>
        <v>RAFAEL DE MENEZES E S PIRES</v>
      </c>
    </row>
    <row r="359" spans="1:21">
      <c r="A359" s="1">
        <v>1</v>
      </c>
      <c r="B359" s="1">
        <v>3136</v>
      </c>
      <c r="C359" s="17" t="s">
        <v>299</v>
      </c>
      <c r="D359" s="61">
        <v>42107</v>
      </c>
      <c r="E359" s="1" t="s">
        <v>592</v>
      </c>
      <c r="F359" s="1" t="s">
        <v>546</v>
      </c>
      <c r="G359" s="2">
        <v>1714.22</v>
      </c>
      <c r="H359" s="2">
        <v>0</v>
      </c>
      <c r="I359" s="43" t="s">
        <v>593</v>
      </c>
      <c r="J359" s="2">
        <v>1284.97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43">
        <f t="shared" si="12"/>
        <v>1714.22</v>
      </c>
      <c r="T359" s="43">
        <f t="shared" si="13"/>
        <v>1284.97</v>
      </c>
      <c r="U359" s="42" t="str">
        <f>VLOOKUP(B359,'FOLHA RESUMIDA'!C:I,2,0)</f>
        <v>ALEXANDER BEZERRA</v>
      </c>
    </row>
    <row r="360" spans="1:21">
      <c r="A360" s="1">
        <v>1</v>
      </c>
      <c r="B360" s="1">
        <v>3138</v>
      </c>
      <c r="C360" s="17" t="s">
        <v>300</v>
      </c>
      <c r="D360" s="61">
        <v>42107</v>
      </c>
      <c r="E360" s="1" t="s">
        <v>592</v>
      </c>
      <c r="F360" s="1" t="s">
        <v>547</v>
      </c>
      <c r="G360" s="2">
        <v>1714.22</v>
      </c>
      <c r="H360" s="2">
        <v>0</v>
      </c>
      <c r="I360" s="43" t="s">
        <v>593</v>
      </c>
      <c r="J360" s="2">
        <v>822.38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43">
        <f t="shared" si="12"/>
        <v>1714.22</v>
      </c>
      <c r="T360" s="43">
        <f t="shared" si="13"/>
        <v>822.38</v>
      </c>
      <c r="U360" s="42" t="str">
        <f>VLOOKUP(B360,'FOLHA RESUMIDA'!C:I,2,0)</f>
        <v>MANUELA SILVA DE LIMA B DA PAZ</v>
      </c>
    </row>
    <row r="361" spans="1:21">
      <c r="A361" s="1">
        <v>1</v>
      </c>
      <c r="B361" s="1">
        <v>3139</v>
      </c>
      <c r="C361" s="17" t="s">
        <v>301</v>
      </c>
      <c r="D361" s="61">
        <v>42107</v>
      </c>
      <c r="E361" s="1" t="s">
        <v>592</v>
      </c>
      <c r="F361" s="1" t="s">
        <v>547</v>
      </c>
      <c r="G361" s="2">
        <v>1714.22</v>
      </c>
      <c r="H361" s="2">
        <v>0</v>
      </c>
      <c r="I361" s="43" t="s">
        <v>593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43">
        <f t="shared" si="12"/>
        <v>1714.22</v>
      </c>
      <c r="T361" s="43">
        <f t="shared" si="13"/>
        <v>0</v>
      </c>
      <c r="U361" s="42" t="str">
        <f>VLOOKUP(B361,'FOLHA RESUMIDA'!C:I,2,0)</f>
        <v>JOAO ROBERTO  MACHADO ARAUJO</v>
      </c>
    </row>
    <row r="362" spans="1:21">
      <c r="A362" s="1">
        <v>1</v>
      </c>
      <c r="B362" s="1">
        <v>3141</v>
      </c>
      <c r="C362" s="17" t="s">
        <v>302</v>
      </c>
      <c r="D362" s="61">
        <v>42110</v>
      </c>
      <c r="E362" s="1" t="s">
        <v>592</v>
      </c>
      <c r="F362" s="1" t="s">
        <v>541</v>
      </c>
      <c r="G362" s="2">
        <v>1714.22</v>
      </c>
      <c r="H362" s="2">
        <v>0</v>
      </c>
      <c r="I362" s="43" t="s">
        <v>593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43">
        <f t="shared" si="12"/>
        <v>1714.22</v>
      </c>
      <c r="T362" s="43">
        <f t="shared" si="13"/>
        <v>0</v>
      </c>
      <c r="U362" s="42" t="str">
        <f>VLOOKUP(B362,'FOLHA RESUMIDA'!C:I,2,0)</f>
        <v>LIVIA QUEIROZ DE OLIVEIRA</v>
      </c>
    </row>
    <row r="363" spans="1:21">
      <c r="A363" s="1">
        <v>1</v>
      </c>
      <c r="B363" s="1">
        <v>3147</v>
      </c>
      <c r="C363" s="17" t="s">
        <v>303</v>
      </c>
      <c r="D363" s="61">
        <v>42128</v>
      </c>
      <c r="E363" s="1" t="s">
        <v>592</v>
      </c>
      <c r="F363" s="1" t="s">
        <v>466</v>
      </c>
      <c r="G363" s="2">
        <v>1169.46</v>
      </c>
      <c r="H363" s="2">
        <v>0</v>
      </c>
      <c r="I363" s="43" t="s">
        <v>593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43">
        <f t="shared" si="12"/>
        <v>1169.46</v>
      </c>
      <c r="T363" s="43">
        <f t="shared" si="13"/>
        <v>0</v>
      </c>
      <c r="U363" s="42" t="str">
        <f>VLOOKUP(B363,'FOLHA RESUMIDA'!C:I,2,0)</f>
        <v>ALZENIRA PEREIRA DA SILVA</v>
      </c>
    </row>
    <row r="364" spans="1:21">
      <c r="A364" s="1">
        <v>1</v>
      </c>
      <c r="B364" s="1">
        <v>3152</v>
      </c>
      <c r="C364" s="17" t="s">
        <v>304</v>
      </c>
      <c r="D364" s="61">
        <v>42128</v>
      </c>
      <c r="E364" s="1" t="s">
        <v>592</v>
      </c>
      <c r="F364" s="1" t="s">
        <v>466</v>
      </c>
      <c r="G364" s="2">
        <v>1169.46</v>
      </c>
      <c r="H364" s="2">
        <v>0</v>
      </c>
      <c r="I364" s="43" t="s">
        <v>593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43">
        <f t="shared" si="12"/>
        <v>1169.46</v>
      </c>
      <c r="T364" s="43">
        <f t="shared" si="13"/>
        <v>0</v>
      </c>
      <c r="U364" s="42" t="str">
        <f>VLOOKUP(B364,'FOLHA RESUMIDA'!C:I,2,0)</f>
        <v>DANIEL CIRILO DOS SANTOS</v>
      </c>
    </row>
    <row r="365" spans="1:21">
      <c r="A365" s="1">
        <v>1</v>
      </c>
      <c r="B365" s="1">
        <v>3154</v>
      </c>
      <c r="C365" s="17" t="s">
        <v>305</v>
      </c>
      <c r="D365" s="61">
        <v>42128</v>
      </c>
      <c r="E365" s="1" t="s">
        <v>592</v>
      </c>
      <c r="F365" s="1" t="s">
        <v>466</v>
      </c>
      <c r="G365" s="2">
        <v>1169.46</v>
      </c>
      <c r="H365" s="2">
        <v>0</v>
      </c>
      <c r="I365" s="43" t="s">
        <v>593</v>
      </c>
      <c r="J365" s="2">
        <v>0</v>
      </c>
      <c r="K365" s="2">
        <v>0</v>
      </c>
      <c r="L365" s="2">
        <v>0</v>
      </c>
      <c r="M365" s="2">
        <v>1450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43">
        <f t="shared" si="12"/>
        <v>1169.46</v>
      </c>
      <c r="T365" s="43">
        <f t="shared" si="13"/>
        <v>1450</v>
      </c>
      <c r="U365" s="42" t="str">
        <f>VLOOKUP(B365,'FOLHA RESUMIDA'!C:I,2,0)</f>
        <v>DANIELLE D O A DE MIRANDA</v>
      </c>
    </row>
    <row r="366" spans="1:21">
      <c r="A366" s="1">
        <v>1</v>
      </c>
      <c r="B366" s="1">
        <v>3156</v>
      </c>
      <c r="C366" s="17" t="s">
        <v>307</v>
      </c>
      <c r="D366" s="61">
        <v>42128</v>
      </c>
      <c r="E366" s="1" t="s">
        <v>592</v>
      </c>
      <c r="F366" s="1" t="s">
        <v>466</v>
      </c>
      <c r="G366" s="2">
        <v>1169.46</v>
      </c>
      <c r="H366" s="2">
        <v>0</v>
      </c>
      <c r="I366" s="43" t="s">
        <v>593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43">
        <f t="shared" si="12"/>
        <v>1169.46</v>
      </c>
      <c r="T366" s="43">
        <f t="shared" si="13"/>
        <v>0</v>
      </c>
      <c r="U366" s="42" t="str">
        <f>VLOOKUP(B366,'FOLHA RESUMIDA'!C:I,2,0)</f>
        <v>GILVANEIDE LAURENTINO MARTINS</v>
      </c>
    </row>
    <row r="367" spans="1:21">
      <c r="A367" s="1">
        <v>1</v>
      </c>
      <c r="B367" s="1">
        <v>3160</v>
      </c>
      <c r="C367" s="17" t="s">
        <v>308</v>
      </c>
      <c r="D367" s="61">
        <v>42128</v>
      </c>
      <c r="E367" s="1" t="s">
        <v>592</v>
      </c>
      <c r="F367" s="1" t="s">
        <v>547</v>
      </c>
      <c r="G367" s="2">
        <v>1714.22</v>
      </c>
      <c r="H367" s="2">
        <v>0</v>
      </c>
      <c r="I367" s="43" t="s">
        <v>593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43">
        <f t="shared" si="12"/>
        <v>1714.22</v>
      </c>
      <c r="T367" s="43">
        <f t="shared" si="13"/>
        <v>0</v>
      </c>
      <c r="U367" s="42" t="str">
        <f>VLOOKUP(B367,'FOLHA RESUMIDA'!C:I,2,0)</f>
        <v>LUCIANNA NUNES LIRA</v>
      </c>
    </row>
    <row r="368" spans="1:21">
      <c r="A368" s="1">
        <v>1</v>
      </c>
      <c r="B368" s="1">
        <v>3164</v>
      </c>
      <c r="C368" s="17" t="s">
        <v>309</v>
      </c>
      <c r="D368" s="61">
        <v>42128</v>
      </c>
      <c r="E368" s="1" t="s">
        <v>592</v>
      </c>
      <c r="F368" s="1" t="s">
        <v>547</v>
      </c>
      <c r="G368" s="2">
        <v>1714.22</v>
      </c>
      <c r="H368" s="2">
        <v>0</v>
      </c>
      <c r="I368" s="43" t="s">
        <v>593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43">
        <f t="shared" si="12"/>
        <v>1714.22</v>
      </c>
      <c r="T368" s="43">
        <f t="shared" si="13"/>
        <v>0</v>
      </c>
      <c r="U368" s="42" t="str">
        <f>VLOOKUP(B368,'FOLHA RESUMIDA'!C:I,2,0)</f>
        <v>MONIQUE FERRAZ PEREIRA</v>
      </c>
    </row>
    <row r="369" spans="1:21">
      <c r="A369" s="1">
        <v>1</v>
      </c>
      <c r="B369" s="1">
        <v>3165</v>
      </c>
      <c r="C369" s="17" t="s">
        <v>310</v>
      </c>
      <c r="D369" s="61">
        <v>42128</v>
      </c>
      <c r="E369" s="1" t="s">
        <v>592</v>
      </c>
      <c r="F369" s="1" t="s">
        <v>547</v>
      </c>
      <c r="G369" s="2">
        <v>1714.22</v>
      </c>
      <c r="H369" s="2">
        <v>0</v>
      </c>
      <c r="I369" s="43" t="s">
        <v>593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43">
        <f t="shared" si="12"/>
        <v>1714.22</v>
      </c>
      <c r="T369" s="43">
        <f t="shared" si="13"/>
        <v>0</v>
      </c>
      <c r="U369" s="42" t="str">
        <f>VLOOKUP(B369,'FOLHA RESUMIDA'!C:I,2,0)</f>
        <v>PATRICIA SERPA PEIXOTO</v>
      </c>
    </row>
    <row r="370" spans="1:21">
      <c r="A370" s="1">
        <v>1</v>
      </c>
      <c r="B370" s="1">
        <v>3167</v>
      </c>
      <c r="C370" s="17" t="s">
        <v>311</v>
      </c>
      <c r="D370" s="61">
        <v>42128</v>
      </c>
      <c r="E370" s="1" t="s">
        <v>592</v>
      </c>
      <c r="F370" s="1" t="s">
        <v>475</v>
      </c>
      <c r="G370" s="2">
        <v>5191.91</v>
      </c>
      <c r="H370" s="2">
        <v>0</v>
      </c>
      <c r="I370" s="43" t="s">
        <v>593</v>
      </c>
      <c r="J370" s="2">
        <v>2312.9499999999998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43">
        <f t="shared" si="12"/>
        <v>5191.91</v>
      </c>
      <c r="T370" s="43">
        <f t="shared" si="13"/>
        <v>2312.9499999999998</v>
      </c>
      <c r="U370" s="42" t="str">
        <f>VLOOKUP(B370,'FOLHA RESUMIDA'!C:I,2,0)</f>
        <v>POLYANA BEZERRA SOUTO SANTOS</v>
      </c>
    </row>
    <row r="371" spans="1:21">
      <c r="A371" s="1">
        <v>1</v>
      </c>
      <c r="B371" s="1">
        <v>3169</v>
      </c>
      <c r="C371" s="17" t="s">
        <v>312</v>
      </c>
      <c r="D371" s="61">
        <v>42128</v>
      </c>
      <c r="E371" s="1" t="s">
        <v>592</v>
      </c>
      <c r="F371" s="1" t="s">
        <v>466</v>
      </c>
      <c r="G371" s="2">
        <v>1169.46</v>
      </c>
      <c r="H371" s="2">
        <v>0</v>
      </c>
      <c r="I371" s="43" t="s">
        <v>593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43">
        <f t="shared" si="12"/>
        <v>1169.46</v>
      </c>
      <c r="T371" s="43">
        <f t="shared" si="13"/>
        <v>0</v>
      </c>
      <c r="U371" s="42" t="str">
        <f>VLOOKUP(B371,'FOLHA RESUMIDA'!C:I,2,0)</f>
        <v>RENATA BEZERRA DA SILVA</v>
      </c>
    </row>
    <row r="372" spans="1:21">
      <c r="A372" s="1">
        <v>1</v>
      </c>
      <c r="B372" s="1">
        <v>3171</v>
      </c>
      <c r="C372" s="17" t="s">
        <v>313</v>
      </c>
      <c r="D372" s="61">
        <v>42128</v>
      </c>
      <c r="E372" s="1" t="s">
        <v>592</v>
      </c>
      <c r="F372" s="1" t="s">
        <v>547</v>
      </c>
      <c r="G372" s="2">
        <v>1714.22</v>
      </c>
      <c r="H372" s="2">
        <v>0</v>
      </c>
      <c r="I372" s="43" t="s">
        <v>593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43">
        <f t="shared" si="12"/>
        <v>1714.22</v>
      </c>
      <c r="T372" s="43">
        <f t="shared" si="13"/>
        <v>0</v>
      </c>
      <c r="U372" s="42" t="str">
        <f>VLOOKUP(B372,'FOLHA RESUMIDA'!C:I,2,0)</f>
        <v>ROSY KELLY LIMA DA S PIMENTEL</v>
      </c>
    </row>
    <row r="373" spans="1:21">
      <c r="A373" s="1">
        <v>1</v>
      </c>
      <c r="B373" s="1">
        <v>3172</v>
      </c>
      <c r="C373" s="17" t="s">
        <v>314</v>
      </c>
      <c r="D373" s="61">
        <v>42128</v>
      </c>
      <c r="E373" s="1" t="s">
        <v>592</v>
      </c>
      <c r="F373" s="1" t="s">
        <v>466</v>
      </c>
      <c r="G373" s="2">
        <v>1169.46</v>
      </c>
      <c r="H373" s="2">
        <v>0</v>
      </c>
      <c r="I373" s="43" t="s">
        <v>593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43">
        <f t="shared" si="12"/>
        <v>1169.46</v>
      </c>
      <c r="T373" s="43">
        <f t="shared" si="13"/>
        <v>0</v>
      </c>
      <c r="U373" s="42" t="str">
        <f>VLOOKUP(B373,'FOLHA RESUMIDA'!C:I,2,0)</f>
        <v>SAVIO BARCELOS DE MELO</v>
      </c>
    </row>
    <row r="374" spans="1:21">
      <c r="A374" s="1">
        <v>1</v>
      </c>
      <c r="B374" s="1">
        <v>3175</v>
      </c>
      <c r="C374" s="17" t="s">
        <v>315</v>
      </c>
      <c r="D374" s="61">
        <v>42128</v>
      </c>
      <c r="E374" s="1" t="s">
        <v>592</v>
      </c>
      <c r="F374" s="1" t="s">
        <v>475</v>
      </c>
      <c r="G374" s="2">
        <v>5191.91</v>
      </c>
      <c r="H374" s="2">
        <v>0</v>
      </c>
      <c r="I374" s="43" t="s">
        <v>593</v>
      </c>
      <c r="J374" s="2">
        <v>2312.9499999999998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43">
        <f t="shared" si="12"/>
        <v>5191.91</v>
      </c>
      <c r="T374" s="43">
        <f t="shared" si="13"/>
        <v>2312.9499999999998</v>
      </c>
      <c r="U374" s="42" t="str">
        <f>VLOOKUP(B374,'FOLHA RESUMIDA'!C:I,2,0)</f>
        <v>VIVIANE SOARES DE JESUS</v>
      </c>
    </row>
    <row r="375" spans="1:21">
      <c r="A375" s="1">
        <v>1</v>
      </c>
      <c r="B375" s="1">
        <v>3177</v>
      </c>
      <c r="C375" s="17" t="s">
        <v>316</v>
      </c>
      <c r="D375" s="61">
        <v>42135</v>
      </c>
      <c r="E375" s="1" t="s">
        <v>592</v>
      </c>
      <c r="F375" s="1" t="s">
        <v>557</v>
      </c>
      <c r="G375" s="2">
        <v>5191.91</v>
      </c>
      <c r="H375" s="2">
        <v>0</v>
      </c>
      <c r="I375" s="43" t="s">
        <v>593</v>
      </c>
      <c r="J375" s="2">
        <v>2312.9499999999998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43">
        <f t="shared" si="12"/>
        <v>5191.91</v>
      </c>
      <c r="T375" s="43">
        <f t="shared" si="13"/>
        <v>2312.9499999999998</v>
      </c>
      <c r="U375" s="42" t="str">
        <f>VLOOKUP(B375,'FOLHA RESUMIDA'!C:I,2,0)</f>
        <v>DEMOSTENES FIGUEIREDO DE SOUSA</v>
      </c>
    </row>
    <row r="376" spans="1:21">
      <c r="A376" s="1">
        <v>1</v>
      </c>
      <c r="B376" s="1">
        <v>3178</v>
      </c>
      <c r="C376" s="17" t="s">
        <v>317</v>
      </c>
      <c r="D376" s="61">
        <v>42142</v>
      </c>
      <c r="E376" s="1" t="s">
        <v>592</v>
      </c>
      <c r="F376" s="1" t="s">
        <v>557</v>
      </c>
      <c r="G376" s="2">
        <v>5191.91</v>
      </c>
      <c r="H376" s="2">
        <v>0</v>
      </c>
      <c r="I376" s="43" t="s">
        <v>593</v>
      </c>
      <c r="J376" s="2">
        <v>2312.9499999999998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43">
        <f t="shared" si="12"/>
        <v>5191.91</v>
      </c>
      <c r="T376" s="43">
        <f t="shared" si="13"/>
        <v>2312.9499999999998</v>
      </c>
      <c r="U376" s="42" t="str">
        <f>VLOOKUP(B376,'FOLHA RESUMIDA'!C:I,2,0)</f>
        <v>HOSANA SUELEM S DE MIRANDA</v>
      </c>
    </row>
    <row r="377" spans="1:21">
      <c r="A377" s="1">
        <v>1</v>
      </c>
      <c r="B377" s="1">
        <v>3180</v>
      </c>
      <c r="C377" s="17" t="s">
        <v>318</v>
      </c>
      <c r="D377" s="61">
        <v>42156</v>
      </c>
      <c r="E377" s="1" t="s">
        <v>592</v>
      </c>
      <c r="F377" s="1" t="s">
        <v>557</v>
      </c>
      <c r="G377" s="2">
        <v>5191.91</v>
      </c>
      <c r="H377" s="2">
        <v>0</v>
      </c>
      <c r="I377" s="43" t="s">
        <v>593</v>
      </c>
      <c r="J377" s="2">
        <v>2312.9499999999998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43">
        <f t="shared" si="12"/>
        <v>5191.91</v>
      </c>
      <c r="T377" s="43">
        <f t="shared" si="13"/>
        <v>2312.9499999999998</v>
      </c>
      <c r="U377" s="42" t="str">
        <f>VLOOKUP(B377,'FOLHA RESUMIDA'!C:I,2,0)</f>
        <v>CAIO CESAR DE A R SILVA</v>
      </c>
    </row>
    <row r="378" spans="1:21">
      <c r="A378" s="1">
        <v>1</v>
      </c>
      <c r="B378" s="1">
        <v>3182</v>
      </c>
      <c r="C378" s="17" t="s">
        <v>319</v>
      </c>
      <c r="D378" s="61">
        <v>42186</v>
      </c>
      <c r="E378" s="1" t="s">
        <v>592</v>
      </c>
      <c r="F378" s="1" t="s">
        <v>547</v>
      </c>
      <c r="G378" s="2">
        <v>1714.22</v>
      </c>
      <c r="H378" s="2">
        <v>0</v>
      </c>
      <c r="I378" s="43" t="s">
        <v>593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43">
        <f t="shared" si="12"/>
        <v>1714.22</v>
      </c>
      <c r="T378" s="43">
        <f t="shared" si="13"/>
        <v>0</v>
      </c>
      <c r="U378" s="42" t="str">
        <f>VLOOKUP(B378,'FOLHA RESUMIDA'!C:I,2,0)</f>
        <v>VANELLY FERREIRA DE SOUZA</v>
      </c>
    </row>
    <row r="379" spans="1:21">
      <c r="A379" s="1">
        <v>1</v>
      </c>
      <c r="B379" s="1">
        <v>3183</v>
      </c>
      <c r="C379" s="17" t="s">
        <v>320</v>
      </c>
      <c r="D379" s="61">
        <v>42192</v>
      </c>
      <c r="E379" s="1" t="s">
        <v>592</v>
      </c>
      <c r="F379" s="1" t="s">
        <v>543</v>
      </c>
      <c r="G379" s="2">
        <v>1714.22</v>
      </c>
      <c r="H379" s="2">
        <v>0</v>
      </c>
      <c r="I379" s="43" t="s">
        <v>593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43">
        <f t="shared" si="12"/>
        <v>1714.22</v>
      </c>
      <c r="T379" s="43">
        <f t="shared" si="13"/>
        <v>0</v>
      </c>
      <c r="U379" s="42" t="str">
        <f>VLOOKUP(B379,'FOLHA RESUMIDA'!C:I,2,0)</f>
        <v>DALETE VICENTE DE LIMA</v>
      </c>
    </row>
    <row r="380" spans="1:21">
      <c r="A380" s="1">
        <v>1</v>
      </c>
      <c r="B380" s="1">
        <v>3194</v>
      </c>
      <c r="C380" s="17" t="s">
        <v>321</v>
      </c>
      <c r="D380" s="61">
        <v>42226</v>
      </c>
      <c r="E380" s="1" t="s">
        <v>592</v>
      </c>
      <c r="F380" s="1" t="s">
        <v>551</v>
      </c>
      <c r="G380" s="2">
        <v>2982.55</v>
      </c>
      <c r="H380" s="2">
        <v>0</v>
      </c>
      <c r="I380" s="43" t="s">
        <v>593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6657.79</v>
      </c>
      <c r="Q380" s="2">
        <v>0</v>
      </c>
      <c r="R380" s="2">
        <v>0</v>
      </c>
      <c r="S380" s="43">
        <f t="shared" si="12"/>
        <v>2982.55</v>
      </c>
      <c r="T380" s="43">
        <f t="shared" si="13"/>
        <v>6657.79</v>
      </c>
      <c r="U380" s="42" t="str">
        <f>VLOOKUP(B380,'FOLHA RESUMIDA'!C:I,2,0)</f>
        <v>ODAYANNA KESSY F MONTEIRO</v>
      </c>
    </row>
    <row r="381" spans="1:21">
      <c r="A381" s="1">
        <v>1</v>
      </c>
      <c r="B381" s="1">
        <v>3228</v>
      </c>
      <c r="C381" s="17" t="s">
        <v>437</v>
      </c>
      <c r="D381" s="61">
        <v>42706</v>
      </c>
      <c r="E381" s="1" t="s">
        <v>592</v>
      </c>
      <c r="F381" s="1" t="s">
        <v>542</v>
      </c>
      <c r="G381" s="2">
        <v>1714.22</v>
      </c>
      <c r="H381" s="2">
        <v>0</v>
      </c>
      <c r="I381" s="43" t="s">
        <v>593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43">
        <f t="shared" si="12"/>
        <v>1714.22</v>
      </c>
      <c r="T381" s="43">
        <f t="shared" si="13"/>
        <v>0</v>
      </c>
      <c r="U381" s="42" t="str">
        <f>VLOOKUP(B381,'FOLHA RESUMIDA'!C:I,2,0)</f>
        <v>RENATO VELOSO LINO DE OLIVEIRA</v>
      </c>
    </row>
    <row r="382" spans="1:21">
      <c r="A382" s="1">
        <v>1</v>
      </c>
      <c r="B382" s="1">
        <v>3229</v>
      </c>
      <c r="C382" s="17" t="s">
        <v>326</v>
      </c>
      <c r="D382" s="61">
        <v>42737</v>
      </c>
      <c r="E382" s="1" t="s">
        <v>592</v>
      </c>
      <c r="F382" s="1" t="s">
        <v>549</v>
      </c>
      <c r="G382" s="2">
        <v>1714.22</v>
      </c>
      <c r="H382" s="2">
        <v>0</v>
      </c>
      <c r="I382" s="43" t="s">
        <v>593</v>
      </c>
      <c r="J382" s="2">
        <v>822.38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43">
        <f t="shared" si="12"/>
        <v>1714.22</v>
      </c>
      <c r="T382" s="43">
        <f t="shared" si="13"/>
        <v>822.38</v>
      </c>
      <c r="U382" s="42" t="str">
        <f>VLOOKUP(B382,'FOLHA RESUMIDA'!C:I,2,0)</f>
        <v>WELTON FERNANDES DE PAULA</v>
      </c>
    </row>
    <row r="383" spans="1:21">
      <c r="A383" s="1">
        <v>1</v>
      </c>
      <c r="B383" s="1">
        <v>3232</v>
      </c>
      <c r="C383" s="17" t="s">
        <v>327</v>
      </c>
      <c r="D383" s="61">
        <v>42737</v>
      </c>
      <c r="E383" s="1" t="s">
        <v>592</v>
      </c>
      <c r="F383" s="1" t="s">
        <v>549</v>
      </c>
      <c r="G383" s="2">
        <v>1714.22</v>
      </c>
      <c r="H383" s="2">
        <v>0</v>
      </c>
      <c r="I383" s="43" t="s">
        <v>593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43">
        <f t="shared" si="12"/>
        <v>1714.22</v>
      </c>
      <c r="T383" s="43">
        <f t="shared" si="13"/>
        <v>0</v>
      </c>
      <c r="U383" s="42" t="str">
        <f>VLOOKUP(B383,'FOLHA RESUMIDA'!C:I,2,0)</f>
        <v>MARCOS ANTONIO SILVA DE LIMA</v>
      </c>
    </row>
    <row r="384" spans="1:21">
      <c r="A384" s="1">
        <v>1</v>
      </c>
      <c r="B384" s="1">
        <v>3233</v>
      </c>
      <c r="C384" s="17" t="s">
        <v>328</v>
      </c>
      <c r="D384" s="61">
        <v>42737</v>
      </c>
      <c r="E384" s="1" t="s">
        <v>592</v>
      </c>
      <c r="F384" s="1" t="s">
        <v>545</v>
      </c>
      <c r="G384" s="2">
        <v>1714.22</v>
      </c>
      <c r="H384" s="2">
        <v>0</v>
      </c>
      <c r="I384" s="43" t="s">
        <v>593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43">
        <f t="shared" si="12"/>
        <v>1714.22</v>
      </c>
      <c r="T384" s="43">
        <f t="shared" si="13"/>
        <v>0</v>
      </c>
      <c r="U384" s="42" t="str">
        <f>VLOOKUP(B384,'FOLHA RESUMIDA'!C:I,2,0)</f>
        <v>MARIANA JOYCE BEZERRA DA SILVA</v>
      </c>
    </row>
    <row r="385" spans="1:21">
      <c r="A385" s="1">
        <v>1</v>
      </c>
      <c r="B385" s="1">
        <v>3234</v>
      </c>
      <c r="C385" s="17" t="s">
        <v>329</v>
      </c>
      <c r="D385" s="61">
        <v>42737</v>
      </c>
      <c r="E385" s="1" t="s">
        <v>592</v>
      </c>
      <c r="F385" s="1" t="s">
        <v>553</v>
      </c>
      <c r="G385" s="2">
        <v>2982.55</v>
      </c>
      <c r="H385" s="2">
        <v>0</v>
      </c>
      <c r="I385" s="43" t="s">
        <v>593</v>
      </c>
      <c r="J385" s="2">
        <v>2312.9499999999998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43">
        <f t="shared" si="12"/>
        <v>2982.55</v>
      </c>
      <c r="T385" s="43">
        <f t="shared" si="13"/>
        <v>2312.9499999999998</v>
      </c>
      <c r="U385" s="42" t="str">
        <f>VLOOKUP(B385,'FOLHA RESUMIDA'!C:I,2,0)</f>
        <v>SANDRO FERREIRA BEZERRA</v>
      </c>
    </row>
    <row r="386" spans="1:21">
      <c r="A386" s="1">
        <v>1</v>
      </c>
      <c r="B386" s="1">
        <v>3237</v>
      </c>
      <c r="C386" s="17" t="s">
        <v>330</v>
      </c>
      <c r="D386" s="61">
        <v>42751</v>
      </c>
      <c r="E386" s="1" t="s">
        <v>592</v>
      </c>
      <c r="F386" s="1" t="s">
        <v>546</v>
      </c>
      <c r="G386" s="2">
        <v>1714.22</v>
      </c>
      <c r="H386" s="2">
        <v>0</v>
      </c>
      <c r="I386" s="43" t="s">
        <v>593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43">
        <f t="shared" si="12"/>
        <v>1714.22</v>
      </c>
      <c r="T386" s="43">
        <f t="shared" si="13"/>
        <v>0</v>
      </c>
      <c r="U386" s="42" t="str">
        <f>VLOOKUP(B386,'FOLHA RESUMIDA'!C:I,2,0)</f>
        <v>LIVIA MARIA DE MORAES</v>
      </c>
    </row>
    <row r="387" spans="1:21">
      <c r="A387" s="1">
        <v>1</v>
      </c>
      <c r="B387" s="1">
        <v>3241</v>
      </c>
      <c r="C387" s="17" t="s">
        <v>331</v>
      </c>
      <c r="D387" s="61">
        <v>42814</v>
      </c>
      <c r="E387" s="1" t="s">
        <v>592</v>
      </c>
      <c r="F387" s="1" t="s">
        <v>549</v>
      </c>
      <c r="G387" s="2">
        <v>1714.22</v>
      </c>
      <c r="H387" s="2">
        <v>0</v>
      </c>
      <c r="I387" s="43" t="s">
        <v>593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43">
        <f t="shared" si="12"/>
        <v>1714.22</v>
      </c>
      <c r="T387" s="43">
        <f t="shared" si="13"/>
        <v>0</v>
      </c>
      <c r="U387" s="42" t="str">
        <f>VLOOKUP(B387,'FOLHA RESUMIDA'!C:I,2,0)</f>
        <v>EDNALDO LUIZ TRAJANO</v>
      </c>
    </row>
    <row r="388" spans="1:21">
      <c r="A388" s="1">
        <v>1</v>
      </c>
      <c r="B388" s="1">
        <v>3242</v>
      </c>
      <c r="C388" s="17" t="s">
        <v>332</v>
      </c>
      <c r="D388" s="61">
        <v>42814</v>
      </c>
      <c r="E388" s="1" t="s">
        <v>592</v>
      </c>
      <c r="F388" s="1" t="s">
        <v>549</v>
      </c>
      <c r="G388" s="2">
        <v>1714.22</v>
      </c>
      <c r="H388" s="2">
        <v>0</v>
      </c>
      <c r="I388" s="43" t="s">
        <v>593</v>
      </c>
      <c r="J388" s="2">
        <v>822.38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43">
        <f t="shared" si="12"/>
        <v>1714.22</v>
      </c>
      <c r="T388" s="43">
        <f t="shared" si="13"/>
        <v>822.38</v>
      </c>
      <c r="U388" s="42" t="str">
        <f>VLOOKUP(B388,'FOLHA RESUMIDA'!C:I,2,0)</f>
        <v>CLAUDIO HENRIQUE G DE OLIVEIRA</v>
      </c>
    </row>
    <row r="389" spans="1:21">
      <c r="A389" s="1">
        <v>1</v>
      </c>
      <c r="B389" s="1">
        <v>3281</v>
      </c>
      <c r="C389" s="17" t="s">
        <v>339</v>
      </c>
      <c r="D389" s="61">
        <v>42870</v>
      </c>
      <c r="E389" s="1" t="s">
        <v>592</v>
      </c>
      <c r="F389" s="1" t="s">
        <v>545</v>
      </c>
      <c r="G389" s="2">
        <v>1714.22</v>
      </c>
      <c r="H389" s="2">
        <v>0</v>
      </c>
      <c r="I389" s="43" t="s">
        <v>593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43">
        <f t="shared" si="12"/>
        <v>1714.22</v>
      </c>
      <c r="T389" s="43">
        <f t="shared" si="13"/>
        <v>0</v>
      </c>
      <c r="U389" s="42" t="str">
        <f>VLOOKUP(B389,'FOLHA RESUMIDA'!C:I,2,0)</f>
        <v>PAULO AUGUSTO DA SILVA</v>
      </c>
    </row>
    <row r="390" spans="1:21">
      <c r="A390" s="1">
        <v>1</v>
      </c>
      <c r="B390" s="1">
        <v>3317</v>
      </c>
      <c r="C390" s="17" t="s">
        <v>345</v>
      </c>
      <c r="D390" s="61">
        <v>42948</v>
      </c>
      <c r="E390" s="1" t="s">
        <v>592</v>
      </c>
      <c r="F390" s="1" t="s">
        <v>470</v>
      </c>
      <c r="G390" s="2">
        <v>1714.24</v>
      </c>
      <c r="H390" s="2">
        <v>0</v>
      </c>
      <c r="I390" s="43" t="s">
        <v>593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43">
        <f t="shared" si="12"/>
        <v>1714.24</v>
      </c>
      <c r="T390" s="43">
        <f t="shared" si="13"/>
        <v>0</v>
      </c>
      <c r="U390" s="42" t="str">
        <f>VLOOKUP(B390,'FOLHA RESUMIDA'!C:I,2,0)</f>
        <v>KATIA CRISTINA B DA SILVA</v>
      </c>
    </row>
    <row r="391" spans="1:21">
      <c r="A391" s="1">
        <v>1</v>
      </c>
      <c r="B391" s="1">
        <v>3322</v>
      </c>
      <c r="C391" s="17" t="s">
        <v>347</v>
      </c>
      <c r="D391" s="61">
        <v>42997</v>
      </c>
      <c r="E391" s="1" t="s">
        <v>592</v>
      </c>
      <c r="F391" s="1" t="s">
        <v>548</v>
      </c>
      <c r="G391" s="2">
        <v>1714.24</v>
      </c>
      <c r="H391" s="2">
        <v>0</v>
      </c>
      <c r="I391" s="43" t="s">
        <v>593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43">
        <f t="shared" si="12"/>
        <v>1714.24</v>
      </c>
      <c r="T391" s="43">
        <f t="shared" si="13"/>
        <v>0</v>
      </c>
      <c r="U391" s="42" t="str">
        <f>VLOOKUP(B391,'FOLHA RESUMIDA'!C:I,2,0)</f>
        <v>JOSEFINA DA SILVA RODRIGUES</v>
      </c>
    </row>
    <row r="392" spans="1:21">
      <c r="A392" s="1">
        <v>1</v>
      </c>
      <c r="B392" s="1">
        <v>3333</v>
      </c>
      <c r="C392" s="17" t="s">
        <v>352</v>
      </c>
      <c r="D392" s="61">
        <v>43192</v>
      </c>
      <c r="E392" s="1" t="s">
        <v>592</v>
      </c>
      <c r="F392" s="1" t="s">
        <v>466</v>
      </c>
      <c r="G392" s="2">
        <v>1284.57</v>
      </c>
      <c r="H392" s="2">
        <v>0</v>
      </c>
      <c r="I392" s="43" t="s">
        <v>593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43">
        <f t="shared" si="12"/>
        <v>1284.57</v>
      </c>
      <c r="T392" s="43">
        <f t="shared" si="13"/>
        <v>0</v>
      </c>
      <c r="U392" s="42" t="str">
        <f>VLOOKUP(B392,'FOLHA RESUMIDA'!C:I,2,0)</f>
        <v>JOSE HIGO MARQUES RENER</v>
      </c>
    </row>
    <row r="393" spans="1:21">
      <c r="A393" s="1">
        <v>1</v>
      </c>
      <c r="B393" s="1">
        <v>3336</v>
      </c>
      <c r="C393" s="17" t="s">
        <v>353</v>
      </c>
      <c r="D393" s="61">
        <v>43255</v>
      </c>
      <c r="E393" s="1" t="s">
        <v>592</v>
      </c>
      <c r="F393" s="1" t="s">
        <v>466</v>
      </c>
      <c r="G393" s="2">
        <v>1284.57</v>
      </c>
      <c r="H393" s="2">
        <v>0</v>
      </c>
      <c r="I393" s="43" t="s">
        <v>593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43">
        <f t="shared" si="12"/>
        <v>1284.57</v>
      </c>
      <c r="T393" s="43">
        <f t="shared" si="13"/>
        <v>0</v>
      </c>
      <c r="U393" s="42" t="str">
        <f>VLOOKUP(B393,'FOLHA RESUMIDA'!C:I,2,0)</f>
        <v>MICHELLI HELENA LIMA DA SILVA</v>
      </c>
    </row>
    <row r="394" spans="1:21">
      <c r="A394" s="1">
        <v>1</v>
      </c>
      <c r="B394" s="1">
        <v>3339</v>
      </c>
      <c r="C394" s="17" t="s">
        <v>355</v>
      </c>
      <c r="D394" s="61">
        <v>43271</v>
      </c>
      <c r="E394" s="1" t="s">
        <v>592</v>
      </c>
      <c r="F394" s="1" t="s">
        <v>594</v>
      </c>
      <c r="G394" s="2">
        <v>2982.55</v>
      </c>
      <c r="H394" s="2">
        <v>0</v>
      </c>
      <c r="I394" s="43" t="s">
        <v>593</v>
      </c>
      <c r="J394" s="2">
        <v>822.38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43">
        <f t="shared" si="12"/>
        <v>2982.55</v>
      </c>
      <c r="T394" s="43">
        <f t="shared" si="13"/>
        <v>822.38</v>
      </c>
      <c r="U394" s="42" t="str">
        <f>VLOOKUP(B394,'FOLHA RESUMIDA'!C:I,2,0)</f>
        <v>ANA CAROLINA CALLAND ROSA</v>
      </c>
    </row>
    <row r="395" spans="1:21">
      <c r="A395" s="1">
        <v>1</v>
      </c>
      <c r="B395" s="1">
        <v>3344</v>
      </c>
      <c r="C395" s="17" t="s">
        <v>359</v>
      </c>
      <c r="D395" s="61">
        <v>43346</v>
      </c>
      <c r="E395" s="1" t="s">
        <v>592</v>
      </c>
      <c r="F395" s="1" t="s">
        <v>561</v>
      </c>
      <c r="G395" s="2">
        <v>1284.57</v>
      </c>
      <c r="H395" s="2">
        <v>0</v>
      </c>
      <c r="I395" s="43" t="s">
        <v>593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43">
        <f t="shared" ref="S395:S417" si="14">SUM(G395:H395)</f>
        <v>1284.57</v>
      </c>
      <c r="T395" s="43">
        <f t="shared" ref="T395:T408" si="15">SUM(J395:R395)</f>
        <v>0</v>
      </c>
      <c r="U395" s="42" t="str">
        <f>VLOOKUP(B395,'FOLHA RESUMIDA'!C:I,2,0)</f>
        <v>JEANE DE ALMEIDA C REVOREDO</v>
      </c>
    </row>
    <row r="396" spans="1:21">
      <c r="A396" s="1">
        <v>1</v>
      </c>
      <c r="B396" s="1">
        <v>3345</v>
      </c>
      <c r="C396" s="17" t="s">
        <v>360</v>
      </c>
      <c r="D396" s="61">
        <v>43346</v>
      </c>
      <c r="E396" s="1" t="s">
        <v>592</v>
      </c>
      <c r="F396" s="1" t="s">
        <v>561</v>
      </c>
      <c r="G396" s="2">
        <v>1284.57</v>
      </c>
      <c r="H396" s="2">
        <v>0</v>
      </c>
      <c r="I396" s="43" t="s">
        <v>593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43">
        <f t="shared" si="14"/>
        <v>1284.57</v>
      </c>
      <c r="T396" s="43">
        <f t="shared" si="15"/>
        <v>0</v>
      </c>
      <c r="U396" s="42" t="str">
        <f>VLOOKUP(B396,'FOLHA RESUMIDA'!C:I,2,0)</f>
        <v>ELIZABETE BARBOSA W D OLIVEIRA</v>
      </c>
    </row>
    <row r="397" spans="1:21">
      <c r="A397" s="1">
        <v>1</v>
      </c>
      <c r="B397" s="1">
        <v>3346</v>
      </c>
      <c r="C397" s="17" t="s">
        <v>361</v>
      </c>
      <c r="D397" s="61">
        <v>43346</v>
      </c>
      <c r="E397" s="1" t="s">
        <v>592</v>
      </c>
      <c r="F397" s="1" t="s">
        <v>466</v>
      </c>
      <c r="G397" s="2">
        <v>1169.46</v>
      </c>
      <c r="H397" s="2">
        <v>0</v>
      </c>
      <c r="I397" s="43" t="s">
        <v>593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43">
        <f t="shared" si="14"/>
        <v>1169.46</v>
      </c>
      <c r="T397" s="43">
        <f t="shared" si="15"/>
        <v>0</v>
      </c>
      <c r="U397" s="42" t="str">
        <f>VLOOKUP(B397,'FOLHA RESUMIDA'!C:I,2,0)</f>
        <v>EMANOELLA RAFAELA D S A SILVA</v>
      </c>
    </row>
    <row r="398" spans="1:21">
      <c r="A398" s="1">
        <v>1</v>
      </c>
      <c r="B398" s="1">
        <v>3348</v>
      </c>
      <c r="C398" s="17" t="s">
        <v>362</v>
      </c>
      <c r="D398" s="61">
        <v>43346</v>
      </c>
      <c r="E398" s="1" t="s">
        <v>592</v>
      </c>
      <c r="F398" s="1" t="s">
        <v>561</v>
      </c>
      <c r="G398" s="2">
        <v>1284.57</v>
      </c>
      <c r="H398" s="2">
        <v>0</v>
      </c>
      <c r="I398" s="43" t="s">
        <v>593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43">
        <f t="shared" si="14"/>
        <v>1284.57</v>
      </c>
      <c r="T398" s="43">
        <f t="shared" si="15"/>
        <v>0</v>
      </c>
      <c r="U398" s="42" t="str">
        <f>VLOOKUP(B398,'FOLHA RESUMIDA'!C:I,2,0)</f>
        <v>KARLA FERREIRA DA SILVA</v>
      </c>
    </row>
    <row r="399" spans="1:21">
      <c r="A399" s="1">
        <v>1</v>
      </c>
      <c r="B399" s="1">
        <v>3349</v>
      </c>
      <c r="C399" s="17" t="s">
        <v>363</v>
      </c>
      <c r="D399" s="61">
        <v>43346</v>
      </c>
      <c r="E399" s="1" t="s">
        <v>592</v>
      </c>
      <c r="F399" s="1" t="s">
        <v>466</v>
      </c>
      <c r="G399" s="2">
        <v>1169.46</v>
      </c>
      <c r="H399" s="2">
        <v>0</v>
      </c>
      <c r="I399" s="43" t="s">
        <v>593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43">
        <f t="shared" si="14"/>
        <v>1169.46</v>
      </c>
      <c r="T399" s="43">
        <f t="shared" si="15"/>
        <v>0</v>
      </c>
      <c r="U399" s="42" t="str">
        <f>VLOOKUP(B399,'FOLHA RESUMIDA'!C:I,2,0)</f>
        <v>NILZA PEREIRA DA SILVA</v>
      </c>
    </row>
    <row r="400" spans="1:21">
      <c r="A400" s="1">
        <v>1</v>
      </c>
      <c r="B400" s="1">
        <v>3351</v>
      </c>
      <c r="C400" s="17" t="s">
        <v>364</v>
      </c>
      <c r="D400" s="61">
        <v>43346</v>
      </c>
      <c r="E400" s="1" t="s">
        <v>592</v>
      </c>
      <c r="F400" s="1" t="s">
        <v>466</v>
      </c>
      <c r="G400" s="2">
        <v>1169.46</v>
      </c>
      <c r="H400" s="2">
        <v>0</v>
      </c>
      <c r="I400" s="43" t="s">
        <v>593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43">
        <f t="shared" si="14"/>
        <v>1169.46</v>
      </c>
      <c r="T400" s="43">
        <f t="shared" si="15"/>
        <v>0</v>
      </c>
      <c r="U400" s="42" t="str">
        <f>VLOOKUP(B400,'FOLHA RESUMIDA'!C:I,2,0)</f>
        <v>SIMONE ARAUJO DE ALMEIDA</v>
      </c>
    </row>
    <row r="401" spans="1:21">
      <c r="A401" s="1">
        <v>1</v>
      </c>
      <c r="B401" s="1">
        <v>3352</v>
      </c>
      <c r="C401" s="17" t="s">
        <v>365</v>
      </c>
      <c r="D401" s="61">
        <v>43346</v>
      </c>
      <c r="E401" s="1" t="s">
        <v>592</v>
      </c>
      <c r="F401" s="1" t="s">
        <v>470</v>
      </c>
      <c r="G401" s="2">
        <v>1714.23</v>
      </c>
      <c r="H401" s="2">
        <v>0</v>
      </c>
      <c r="I401" s="43" t="s">
        <v>593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43">
        <f t="shared" si="14"/>
        <v>1714.23</v>
      </c>
      <c r="T401" s="43">
        <f t="shared" si="15"/>
        <v>0</v>
      </c>
      <c r="U401" s="42" t="str">
        <f>VLOOKUP(B401,'FOLHA RESUMIDA'!C:I,2,0)</f>
        <v>CARLA SABRINA DE FREITAS LIMA</v>
      </c>
    </row>
    <row r="402" spans="1:21">
      <c r="A402" s="1">
        <v>1</v>
      </c>
      <c r="B402" s="1">
        <v>3353</v>
      </c>
      <c r="C402" s="17" t="s">
        <v>366</v>
      </c>
      <c r="D402" s="61">
        <v>43346</v>
      </c>
      <c r="E402" s="1" t="s">
        <v>592</v>
      </c>
      <c r="F402" s="1" t="s">
        <v>466</v>
      </c>
      <c r="G402" s="2">
        <v>1284.57</v>
      </c>
      <c r="H402" s="2">
        <v>0</v>
      </c>
      <c r="I402" s="43" t="s">
        <v>593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43">
        <f t="shared" si="14"/>
        <v>1284.57</v>
      </c>
      <c r="T402" s="43">
        <f t="shared" si="15"/>
        <v>0</v>
      </c>
      <c r="U402" s="42" t="str">
        <f>VLOOKUP(B402,'FOLHA RESUMIDA'!C:I,2,0)</f>
        <v>LUCIO ANDRE DA SILVA</v>
      </c>
    </row>
    <row r="403" spans="1:21">
      <c r="A403" s="1">
        <v>1</v>
      </c>
      <c r="B403" s="1">
        <v>3355</v>
      </c>
      <c r="C403" s="17" t="s">
        <v>367</v>
      </c>
      <c r="D403" s="61">
        <v>43362</v>
      </c>
      <c r="E403" s="1" t="s">
        <v>592</v>
      </c>
      <c r="F403" s="1" t="s">
        <v>561</v>
      </c>
      <c r="G403" s="2">
        <v>1284.57</v>
      </c>
      <c r="H403" s="2">
        <v>0</v>
      </c>
      <c r="I403" s="43" t="s">
        <v>593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43">
        <f t="shared" si="14"/>
        <v>1284.57</v>
      </c>
      <c r="T403" s="43">
        <f t="shared" si="15"/>
        <v>0</v>
      </c>
      <c r="U403" s="42" t="str">
        <f>VLOOKUP(B403,'FOLHA RESUMIDA'!C:I,2,0)</f>
        <v>ANA CAROLINE GOMES PEREIRA</v>
      </c>
    </row>
    <row r="404" spans="1:21">
      <c r="A404" s="1">
        <v>1</v>
      </c>
      <c r="B404" s="1">
        <v>3356</v>
      </c>
      <c r="C404" s="17" t="s">
        <v>368</v>
      </c>
      <c r="D404" s="61">
        <v>43362</v>
      </c>
      <c r="E404" s="1" t="s">
        <v>592</v>
      </c>
      <c r="F404" s="1" t="s">
        <v>466</v>
      </c>
      <c r="G404" s="2">
        <v>1169.46</v>
      </c>
      <c r="H404" s="2">
        <v>0</v>
      </c>
      <c r="I404" s="43" t="s">
        <v>593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43">
        <f t="shared" si="14"/>
        <v>1169.46</v>
      </c>
      <c r="T404" s="43">
        <f t="shared" si="15"/>
        <v>0</v>
      </c>
      <c r="U404" s="42" t="str">
        <f>VLOOKUP(B404,'FOLHA RESUMIDA'!C:I,2,0)</f>
        <v>MARIA GABRIELLY DE S SANTOS</v>
      </c>
    </row>
    <row r="405" spans="1:21">
      <c r="A405" s="1">
        <v>1</v>
      </c>
      <c r="B405" s="1">
        <v>3364</v>
      </c>
      <c r="C405" s="17" t="s">
        <v>373</v>
      </c>
      <c r="D405" s="61">
        <v>43699</v>
      </c>
      <c r="E405" s="1" t="s">
        <v>592</v>
      </c>
      <c r="F405" s="1" t="s">
        <v>466</v>
      </c>
      <c r="G405" s="2">
        <v>1284.5899999999999</v>
      </c>
      <c r="H405" s="2">
        <v>0</v>
      </c>
      <c r="I405" s="43" t="s">
        <v>593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43">
        <f t="shared" si="14"/>
        <v>1284.5899999999999</v>
      </c>
      <c r="T405" s="43">
        <f t="shared" si="15"/>
        <v>0</v>
      </c>
      <c r="U405" s="42" t="str">
        <f>VLOOKUP(B405,'FOLHA RESUMIDA'!C:I,2,0)</f>
        <v>ADRIANO JOSE MARTINS DA SILVA</v>
      </c>
    </row>
    <row r="406" spans="1:21">
      <c r="A406" s="1">
        <v>1</v>
      </c>
      <c r="B406" s="1">
        <v>3376</v>
      </c>
      <c r="C406" s="17" t="s">
        <v>502</v>
      </c>
      <c r="D406" s="61">
        <v>44158</v>
      </c>
      <c r="E406" s="1" t="s">
        <v>592</v>
      </c>
      <c r="F406" s="1" t="s">
        <v>466</v>
      </c>
      <c r="G406" s="2">
        <v>1169.46</v>
      </c>
      <c r="H406" s="2">
        <v>0</v>
      </c>
      <c r="I406" s="43" t="s">
        <v>593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43">
        <f t="shared" si="14"/>
        <v>1169.46</v>
      </c>
      <c r="T406" s="43">
        <f t="shared" si="15"/>
        <v>0</v>
      </c>
      <c r="U406" s="42" t="str">
        <f>VLOOKUP(B406,'FOLHA RESUMIDA'!C:I,2,0)</f>
        <v>SILVIA LUIZA DE SOUZA E SILVA</v>
      </c>
    </row>
    <row r="407" spans="1:21">
      <c r="A407" s="1">
        <v>1</v>
      </c>
      <c r="B407" s="1">
        <v>3390</v>
      </c>
      <c r="C407" s="17" t="s">
        <v>520</v>
      </c>
      <c r="D407" s="61">
        <v>44491</v>
      </c>
      <c r="E407" s="1" t="s">
        <v>592</v>
      </c>
      <c r="F407" s="1" t="s">
        <v>466</v>
      </c>
      <c r="G407" s="2">
        <v>1169.46</v>
      </c>
      <c r="H407" s="2">
        <v>0</v>
      </c>
      <c r="I407" s="43" t="s">
        <v>593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43">
        <f t="shared" si="14"/>
        <v>1169.46</v>
      </c>
      <c r="T407" s="43">
        <f t="shared" si="15"/>
        <v>0</v>
      </c>
      <c r="U407" s="42" t="str">
        <f>VLOOKUP(B407,'FOLHA RESUMIDA'!C:I,2,0)</f>
        <v>ELISABETH DE ARAUJO LOPES</v>
      </c>
    </row>
    <row r="408" spans="1:21">
      <c r="A408" s="1">
        <v>1</v>
      </c>
      <c r="B408" s="1">
        <v>3401</v>
      </c>
      <c r="C408" s="17" t="s">
        <v>599</v>
      </c>
      <c r="D408" s="61">
        <v>44641</v>
      </c>
      <c r="E408" s="1" t="s">
        <v>592</v>
      </c>
      <c r="F408" s="1" t="s">
        <v>466</v>
      </c>
      <c r="G408" s="2">
        <v>1169.46</v>
      </c>
      <c r="H408" s="2">
        <v>0</v>
      </c>
      <c r="I408" s="43" t="s">
        <v>593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43">
        <f t="shared" si="14"/>
        <v>1169.46</v>
      </c>
      <c r="T408" s="43">
        <f t="shared" si="15"/>
        <v>0</v>
      </c>
      <c r="U408" s="42" t="str">
        <f>VLOOKUP(B408,'FOLHA RESUMIDA'!C:I,2,0)</f>
        <v>TATIANE RAPHAELLA S DA SILVA N</v>
      </c>
    </row>
    <row r="409" spans="1:21">
      <c r="A409" s="1">
        <v>1</v>
      </c>
      <c r="B409" s="1">
        <v>2274</v>
      </c>
      <c r="C409" s="17" t="s">
        <v>122</v>
      </c>
      <c r="D409" s="61">
        <v>37883</v>
      </c>
      <c r="E409" s="1" t="s">
        <v>592</v>
      </c>
      <c r="F409" s="1" t="s">
        <v>454</v>
      </c>
      <c r="G409" s="2">
        <v>0</v>
      </c>
      <c r="H409" s="2">
        <v>0</v>
      </c>
      <c r="I409" s="43" t="s">
        <v>595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16784.88</v>
      </c>
      <c r="S409" s="43">
        <f t="shared" ref="S409:S436" si="16">O409+Q409</f>
        <v>0</v>
      </c>
      <c r="T409" s="43">
        <f t="shared" ref="T409:T472" si="17">R409+P409+(SUM(J409:N409))</f>
        <v>16784.88</v>
      </c>
      <c r="U409" s="42" t="str">
        <f>VLOOKUP(B409,'FOLHA RESUMIDA'!C:I,2,0)</f>
        <v>DJALMA LIMA DE OLIVEIRA DANTAS</v>
      </c>
    </row>
    <row r="410" spans="1:21">
      <c r="A410" s="1">
        <v>1</v>
      </c>
      <c r="B410" s="1">
        <v>2280</v>
      </c>
      <c r="C410" s="17" t="s">
        <v>123</v>
      </c>
      <c r="D410" s="61">
        <v>38335</v>
      </c>
      <c r="E410" s="1" t="s">
        <v>592</v>
      </c>
      <c r="F410" s="1" t="s">
        <v>501</v>
      </c>
      <c r="G410" s="2">
        <v>0</v>
      </c>
      <c r="H410" s="2">
        <v>0</v>
      </c>
      <c r="I410" s="43" t="s">
        <v>595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636.36</v>
      </c>
      <c r="P410" s="2">
        <v>2545.4699999999998</v>
      </c>
      <c r="Q410" s="2">
        <v>0</v>
      </c>
      <c r="R410" s="2">
        <v>0</v>
      </c>
      <c r="S410" s="43">
        <f t="shared" si="16"/>
        <v>636.36</v>
      </c>
      <c r="T410" s="43">
        <f t="shared" si="17"/>
        <v>2545.4699999999998</v>
      </c>
      <c r="U410" s="42" t="str">
        <f>VLOOKUP(B410,'FOLHA RESUMIDA'!C:I,2,0)</f>
        <v>JACQUELINE CESAR DE GUSMAO</v>
      </c>
    </row>
    <row r="411" spans="1:21">
      <c r="A411" s="1">
        <v>1</v>
      </c>
      <c r="B411" s="1">
        <v>2291</v>
      </c>
      <c r="C411" s="17" t="s">
        <v>124</v>
      </c>
      <c r="D411" s="61">
        <v>38657</v>
      </c>
      <c r="E411" s="1" t="s">
        <v>592</v>
      </c>
      <c r="F411" s="1" t="s">
        <v>459</v>
      </c>
      <c r="G411" s="2">
        <v>0</v>
      </c>
      <c r="H411" s="2">
        <v>0</v>
      </c>
      <c r="I411" s="43" t="s">
        <v>595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881.12</v>
      </c>
      <c r="P411" s="2">
        <v>3524.49</v>
      </c>
      <c r="Q411" s="2">
        <v>0</v>
      </c>
      <c r="R411" s="2">
        <v>0</v>
      </c>
      <c r="S411" s="43">
        <f t="shared" si="16"/>
        <v>881.12</v>
      </c>
      <c r="T411" s="43">
        <f t="shared" si="17"/>
        <v>3524.49</v>
      </c>
      <c r="U411" s="42" t="str">
        <f>VLOOKUP(B411,'FOLHA RESUMIDA'!C:I,2,0)</f>
        <v>PAULO PEDROSA VICTOR NETO</v>
      </c>
    </row>
    <row r="412" spans="1:21">
      <c r="A412" s="1">
        <v>1</v>
      </c>
      <c r="B412" s="1">
        <v>2295</v>
      </c>
      <c r="C412" s="17" t="s">
        <v>125</v>
      </c>
      <c r="D412" s="61">
        <v>38657</v>
      </c>
      <c r="E412" s="1" t="s">
        <v>592</v>
      </c>
      <c r="F412" s="1" t="s">
        <v>459</v>
      </c>
      <c r="G412" s="2">
        <v>0</v>
      </c>
      <c r="H412" s="2">
        <v>0</v>
      </c>
      <c r="I412" s="43" t="s">
        <v>595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881.12</v>
      </c>
      <c r="P412" s="2">
        <v>3524.49</v>
      </c>
      <c r="Q412" s="2">
        <v>0</v>
      </c>
      <c r="R412" s="2">
        <v>0</v>
      </c>
      <c r="S412" s="43">
        <f t="shared" si="16"/>
        <v>881.12</v>
      </c>
      <c r="T412" s="43">
        <f t="shared" si="17"/>
        <v>3524.49</v>
      </c>
      <c r="U412" s="42" t="str">
        <f>VLOOKUP(B412,'FOLHA RESUMIDA'!C:I,2,0)</f>
        <v>VINCENZO PAPARIELLO</v>
      </c>
    </row>
    <row r="413" spans="1:21">
      <c r="A413" s="1">
        <v>1</v>
      </c>
      <c r="B413" s="1">
        <v>2308</v>
      </c>
      <c r="C413" s="17" t="s">
        <v>126</v>
      </c>
      <c r="D413" s="61">
        <v>38749</v>
      </c>
      <c r="E413" s="1" t="s">
        <v>592</v>
      </c>
      <c r="F413" s="1" t="s">
        <v>501</v>
      </c>
      <c r="G413" s="2">
        <v>0</v>
      </c>
      <c r="H413" s="2">
        <v>0</v>
      </c>
      <c r="I413" s="43" t="s">
        <v>595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636.36</v>
      </c>
      <c r="P413" s="2">
        <v>2545.4699999999998</v>
      </c>
      <c r="Q413" s="2">
        <v>0</v>
      </c>
      <c r="R413" s="2">
        <v>0</v>
      </c>
      <c r="S413" s="43">
        <f t="shared" si="16"/>
        <v>636.36</v>
      </c>
      <c r="T413" s="43">
        <f t="shared" si="17"/>
        <v>2545.4699999999998</v>
      </c>
      <c r="U413" s="42" t="str">
        <f>VLOOKUP(B413,'FOLHA RESUMIDA'!C:I,2,0)</f>
        <v>ADEILDO CARLOS DIAS BEZERRA</v>
      </c>
    </row>
    <row r="414" spans="1:21">
      <c r="A414" s="1">
        <v>1</v>
      </c>
      <c r="B414" s="1">
        <v>2504</v>
      </c>
      <c r="C414" s="17" t="s">
        <v>156</v>
      </c>
      <c r="D414" s="61">
        <v>39576</v>
      </c>
      <c r="E414" s="1" t="s">
        <v>592</v>
      </c>
      <c r="F414" s="1" t="s">
        <v>565</v>
      </c>
      <c r="G414" s="2">
        <v>0</v>
      </c>
      <c r="H414" s="2">
        <v>0</v>
      </c>
      <c r="I414" s="43" t="s">
        <v>595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293.70999999999998</v>
      </c>
      <c r="P414" s="2">
        <v>1174.82</v>
      </c>
      <c r="Q414" s="2">
        <v>0</v>
      </c>
      <c r="R414" s="2">
        <v>0</v>
      </c>
      <c r="S414" s="43">
        <f t="shared" si="16"/>
        <v>293.70999999999998</v>
      </c>
      <c r="T414" s="43">
        <f t="shared" si="17"/>
        <v>1174.82</v>
      </c>
      <c r="U414" s="42" t="str">
        <f>VLOOKUP(B414,'FOLHA RESUMIDA'!C:I,2,0)</f>
        <v>RIVALDO GOMES DA SILVA</v>
      </c>
    </row>
    <row r="415" spans="1:21">
      <c r="A415" s="1">
        <v>1</v>
      </c>
      <c r="B415" s="1">
        <v>2506</v>
      </c>
      <c r="C415" s="17" t="s">
        <v>157</v>
      </c>
      <c r="D415" s="61">
        <v>39576</v>
      </c>
      <c r="E415" s="1" t="s">
        <v>592</v>
      </c>
      <c r="F415" s="1" t="s">
        <v>565</v>
      </c>
      <c r="G415" s="2">
        <v>0</v>
      </c>
      <c r="H415" s="2">
        <v>0</v>
      </c>
      <c r="I415" s="43" t="s">
        <v>595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293.70999999999998</v>
      </c>
      <c r="P415" s="2">
        <v>1174.82</v>
      </c>
      <c r="Q415" s="2">
        <v>0</v>
      </c>
      <c r="R415" s="2">
        <v>0</v>
      </c>
      <c r="S415" s="43">
        <f t="shared" si="16"/>
        <v>293.70999999999998</v>
      </c>
      <c r="T415" s="43">
        <f t="shared" si="17"/>
        <v>1174.82</v>
      </c>
      <c r="U415" s="42" t="str">
        <f>VLOOKUP(B415,'FOLHA RESUMIDA'!C:I,2,0)</f>
        <v>IVETE ANTONIETA B  DE CARVALHO</v>
      </c>
    </row>
    <row r="416" spans="1:21">
      <c r="A416" s="1">
        <v>1</v>
      </c>
      <c r="B416" s="1">
        <v>2507</v>
      </c>
      <c r="C416" s="17" t="s">
        <v>158</v>
      </c>
      <c r="D416" s="61">
        <v>39576</v>
      </c>
      <c r="E416" s="1" t="s">
        <v>592</v>
      </c>
      <c r="F416" s="1" t="s">
        <v>565</v>
      </c>
      <c r="G416" s="2">
        <v>0</v>
      </c>
      <c r="H416" s="2">
        <v>0</v>
      </c>
      <c r="I416" s="43" t="s">
        <v>595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293.70999999999998</v>
      </c>
      <c r="P416" s="2">
        <v>1174.82</v>
      </c>
      <c r="Q416" s="2">
        <v>0</v>
      </c>
      <c r="R416" s="2">
        <v>0</v>
      </c>
      <c r="S416" s="43">
        <f t="shared" si="16"/>
        <v>293.70999999999998</v>
      </c>
      <c r="T416" s="43">
        <f t="shared" si="17"/>
        <v>1174.82</v>
      </c>
      <c r="U416" s="42" t="str">
        <f>VLOOKUP(B416,'FOLHA RESUMIDA'!C:I,2,0)</f>
        <v>ANANIAS TEIXEIRA DE LIMA</v>
      </c>
    </row>
    <row r="417" spans="1:21">
      <c r="A417" s="1">
        <v>1</v>
      </c>
      <c r="B417" s="1">
        <v>2508</v>
      </c>
      <c r="C417" s="17" t="s">
        <v>159</v>
      </c>
      <c r="D417" s="61">
        <v>39576</v>
      </c>
      <c r="E417" s="1" t="s">
        <v>592</v>
      </c>
      <c r="F417" s="1" t="s">
        <v>501</v>
      </c>
      <c r="G417" s="2">
        <v>0</v>
      </c>
      <c r="H417" s="2">
        <v>0</v>
      </c>
      <c r="I417" s="43" t="s">
        <v>595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636.36</v>
      </c>
      <c r="P417" s="2">
        <v>2545.4699999999998</v>
      </c>
      <c r="Q417" s="2">
        <v>0</v>
      </c>
      <c r="R417" s="2">
        <v>0</v>
      </c>
      <c r="S417" s="43">
        <f t="shared" si="16"/>
        <v>636.36</v>
      </c>
      <c r="T417" s="43">
        <f t="shared" si="17"/>
        <v>2545.4699999999998</v>
      </c>
      <c r="U417" s="42" t="str">
        <f>VLOOKUP(B417,'FOLHA RESUMIDA'!C:I,2,0)</f>
        <v>JOSE ALEXANDRE DE BARROS ALVES</v>
      </c>
    </row>
    <row r="418" spans="1:21">
      <c r="A418" s="1">
        <v>1</v>
      </c>
      <c r="B418" s="1">
        <v>2509</v>
      </c>
      <c r="C418" s="17" t="s">
        <v>160</v>
      </c>
      <c r="D418" s="61">
        <v>39576</v>
      </c>
      <c r="E418" s="1" t="s">
        <v>592</v>
      </c>
      <c r="F418" s="1" t="s">
        <v>565</v>
      </c>
      <c r="G418" s="2">
        <v>0</v>
      </c>
      <c r="H418" s="2">
        <v>0</v>
      </c>
      <c r="I418" s="43" t="s">
        <v>595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293.70999999999998</v>
      </c>
      <c r="P418" s="2">
        <v>1174.82</v>
      </c>
      <c r="Q418" s="2">
        <v>0</v>
      </c>
      <c r="R418" s="2">
        <v>0</v>
      </c>
      <c r="S418" s="43">
        <f t="shared" si="16"/>
        <v>293.70999999999998</v>
      </c>
      <c r="T418" s="43">
        <f t="shared" si="17"/>
        <v>1174.82</v>
      </c>
      <c r="U418" s="42" t="str">
        <f>VLOOKUP(B418,'FOLHA RESUMIDA'!C:I,2,0)</f>
        <v>ALDEMIR NASCIMENTO DA SILVA</v>
      </c>
    </row>
    <row r="419" spans="1:21">
      <c r="A419" s="1">
        <v>1</v>
      </c>
      <c r="B419" s="1">
        <v>3081</v>
      </c>
      <c r="C419" s="17" t="s">
        <v>292</v>
      </c>
      <c r="D419" s="61">
        <v>42024</v>
      </c>
      <c r="E419" s="1" t="s">
        <v>592</v>
      </c>
      <c r="F419" s="1" t="s">
        <v>564</v>
      </c>
      <c r="G419" s="2">
        <v>0</v>
      </c>
      <c r="H419" s="2">
        <v>0</v>
      </c>
      <c r="I419" s="43" t="s">
        <v>595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293.70999999999998</v>
      </c>
      <c r="P419" s="2">
        <v>1174.82</v>
      </c>
      <c r="Q419" s="2">
        <v>0</v>
      </c>
      <c r="R419" s="2">
        <v>0</v>
      </c>
      <c r="S419" s="43">
        <f t="shared" si="16"/>
        <v>293.70999999999998</v>
      </c>
      <c r="T419" s="43">
        <f t="shared" si="17"/>
        <v>1174.82</v>
      </c>
      <c r="U419" s="42" t="str">
        <f>VLOOKUP(B419,'FOLHA RESUMIDA'!C:I,2,0)</f>
        <v>MAILTON NOBRE DE MEDEIROS</v>
      </c>
    </row>
    <row r="420" spans="1:21">
      <c r="A420" s="1">
        <v>1</v>
      </c>
      <c r="B420" s="1">
        <v>3092</v>
      </c>
      <c r="C420" s="17" t="s">
        <v>612</v>
      </c>
      <c r="D420" s="61">
        <v>42058</v>
      </c>
      <c r="E420" s="1" t="s">
        <v>592</v>
      </c>
      <c r="F420" s="1" t="s">
        <v>525</v>
      </c>
      <c r="G420" s="2">
        <v>0</v>
      </c>
      <c r="H420" s="2">
        <v>0</v>
      </c>
      <c r="I420" s="43" t="s">
        <v>595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4196.22</v>
      </c>
      <c r="R420" s="2">
        <v>16784.88</v>
      </c>
      <c r="S420" s="43">
        <f t="shared" si="16"/>
        <v>4196.22</v>
      </c>
      <c r="T420" s="43">
        <f t="shared" si="17"/>
        <v>16784.88</v>
      </c>
      <c r="U420" s="42" t="str">
        <f>VLOOKUP(B420,'FOLHA RESUMIDA'!C:I,2,0)</f>
        <v>BETY ANNE DE A S CORDULA</v>
      </c>
    </row>
    <row r="421" spans="1:21">
      <c r="A421" s="1">
        <v>1</v>
      </c>
      <c r="B421" s="1">
        <v>3201</v>
      </c>
      <c r="C421" s="17" t="s">
        <v>322</v>
      </c>
      <c r="D421" s="61">
        <v>42292</v>
      </c>
      <c r="E421" s="1" t="s">
        <v>592</v>
      </c>
      <c r="F421" s="1" t="s">
        <v>564</v>
      </c>
      <c r="G421" s="2">
        <v>0</v>
      </c>
      <c r="H421" s="2">
        <v>0</v>
      </c>
      <c r="I421" s="43" t="s">
        <v>595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293.70999999999998</v>
      </c>
      <c r="P421" s="2">
        <v>1174.82</v>
      </c>
      <c r="Q421" s="2">
        <v>0</v>
      </c>
      <c r="R421" s="2">
        <v>0</v>
      </c>
      <c r="S421" s="43">
        <f t="shared" si="16"/>
        <v>293.70999999999998</v>
      </c>
      <c r="T421" s="43">
        <f t="shared" si="17"/>
        <v>1174.82</v>
      </c>
      <c r="U421" s="42" t="str">
        <f>VLOOKUP(B421,'FOLHA RESUMIDA'!C:I,2,0)</f>
        <v>LUCIENE TORRES GALINDO DE MELO</v>
      </c>
    </row>
    <row r="422" spans="1:21">
      <c r="A422" s="1">
        <v>1</v>
      </c>
      <c r="B422" s="1">
        <v>3208</v>
      </c>
      <c r="C422" s="17" t="s">
        <v>323</v>
      </c>
      <c r="D422" s="61">
        <v>42388</v>
      </c>
      <c r="E422" s="1" t="s">
        <v>592</v>
      </c>
      <c r="F422" s="1" t="s">
        <v>459</v>
      </c>
      <c r="G422" s="2">
        <v>0</v>
      </c>
      <c r="H422" s="2">
        <v>0</v>
      </c>
      <c r="I422" s="43" t="s">
        <v>595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881.12</v>
      </c>
      <c r="P422" s="2">
        <v>3524.49</v>
      </c>
      <c r="Q422" s="2">
        <v>0</v>
      </c>
      <c r="R422" s="2">
        <v>0</v>
      </c>
      <c r="S422" s="43">
        <f t="shared" si="16"/>
        <v>881.12</v>
      </c>
      <c r="T422" s="43">
        <f t="shared" si="17"/>
        <v>3524.49</v>
      </c>
      <c r="U422" s="42" t="str">
        <f>VLOOKUP(B422,'FOLHA RESUMIDA'!C:I,2,0)</f>
        <v>FABIOLA LAPORTE DE A TRINDADE</v>
      </c>
    </row>
    <row r="423" spans="1:21">
      <c r="A423" s="1">
        <v>1</v>
      </c>
      <c r="B423" s="1">
        <v>3220</v>
      </c>
      <c r="C423" s="17" t="s">
        <v>324</v>
      </c>
      <c r="D423" s="61">
        <v>42552</v>
      </c>
      <c r="E423" s="1" t="s">
        <v>592</v>
      </c>
      <c r="F423" s="1" t="s">
        <v>537</v>
      </c>
      <c r="G423" s="2">
        <v>0</v>
      </c>
      <c r="H423" s="2">
        <v>0</v>
      </c>
      <c r="I423" s="43" t="s">
        <v>595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1664.45</v>
      </c>
      <c r="P423" s="2">
        <v>6657.79</v>
      </c>
      <c r="Q423" s="2">
        <v>0</v>
      </c>
      <c r="R423" s="2">
        <v>0</v>
      </c>
      <c r="S423" s="43">
        <f t="shared" si="16"/>
        <v>1664.45</v>
      </c>
      <c r="T423" s="43">
        <f t="shared" si="17"/>
        <v>6657.79</v>
      </c>
      <c r="U423" s="42" t="str">
        <f>VLOOKUP(B423,'FOLHA RESUMIDA'!C:I,2,0)</f>
        <v>RENATA RODRIGUES C DE MELO</v>
      </c>
    </row>
    <row r="424" spans="1:21">
      <c r="A424" s="1">
        <v>1</v>
      </c>
      <c r="B424" s="1">
        <v>3221</v>
      </c>
      <c r="C424" s="17" t="s">
        <v>325</v>
      </c>
      <c r="D424" s="61">
        <v>42566</v>
      </c>
      <c r="E424" s="1" t="s">
        <v>592</v>
      </c>
      <c r="F424" s="1" t="s">
        <v>453</v>
      </c>
      <c r="G424" s="2">
        <v>0</v>
      </c>
      <c r="H424" s="2">
        <v>0</v>
      </c>
      <c r="I424" s="43" t="s">
        <v>595</v>
      </c>
      <c r="J424" s="2">
        <v>0</v>
      </c>
      <c r="K424" s="2">
        <v>0</v>
      </c>
      <c r="L424" s="2">
        <v>0</v>
      </c>
      <c r="M424" s="2">
        <v>1450</v>
      </c>
      <c r="N424" s="2">
        <v>0</v>
      </c>
      <c r="O424" s="2">
        <v>391.6</v>
      </c>
      <c r="P424" s="2">
        <v>1566.44</v>
      </c>
      <c r="Q424" s="2">
        <v>0</v>
      </c>
      <c r="R424" s="2">
        <v>0</v>
      </c>
      <c r="S424" s="43">
        <f t="shared" si="16"/>
        <v>391.6</v>
      </c>
      <c r="T424" s="43">
        <f t="shared" si="17"/>
        <v>3016.44</v>
      </c>
      <c r="U424" s="42" t="str">
        <f>VLOOKUP(B424,'FOLHA RESUMIDA'!C:I,2,0)</f>
        <v>MARIA ERLANI BARBOSA SILVA</v>
      </c>
    </row>
    <row r="425" spans="1:21">
      <c r="A425" s="1">
        <v>1</v>
      </c>
      <c r="B425" s="1">
        <v>3245</v>
      </c>
      <c r="C425" s="17" t="s">
        <v>333</v>
      </c>
      <c r="D425" s="61">
        <v>42828</v>
      </c>
      <c r="E425" s="1" t="s">
        <v>592</v>
      </c>
      <c r="F425" s="1" t="s">
        <v>530</v>
      </c>
      <c r="G425" s="2">
        <v>0</v>
      </c>
      <c r="H425" s="2">
        <v>0</v>
      </c>
      <c r="I425" s="43" t="s">
        <v>595</v>
      </c>
      <c r="J425" s="2">
        <v>0</v>
      </c>
      <c r="K425" s="2">
        <v>0</v>
      </c>
      <c r="L425" s="2">
        <v>0</v>
      </c>
      <c r="M425" s="2">
        <v>1450</v>
      </c>
      <c r="N425" s="2">
        <v>0</v>
      </c>
      <c r="O425" s="2">
        <v>1811.32</v>
      </c>
      <c r="P425" s="2">
        <v>7245.23</v>
      </c>
      <c r="Q425" s="2">
        <v>0</v>
      </c>
      <c r="R425" s="2">
        <v>0</v>
      </c>
      <c r="S425" s="43">
        <f t="shared" si="16"/>
        <v>1811.32</v>
      </c>
      <c r="T425" s="43">
        <f t="shared" si="17"/>
        <v>8695.23</v>
      </c>
      <c r="U425" s="42" t="str">
        <f>VLOOKUP(B425,'FOLHA RESUMIDA'!C:I,2,0)</f>
        <v>EUGENIO PACELLI R DE ARAUJO</v>
      </c>
    </row>
    <row r="426" spans="1:21">
      <c r="A426" s="1">
        <v>1</v>
      </c>
      <c r="B426" s="1">
        <v>3247</v>
      </c>
      <c r="C426" s="17" t="s">
        <v>334</v>
      </c>
      <c r="D426" s="61">
        <v>42845</v>
      </c>
      <c r="E426" s="1" t="s">
        <v>592</v>
      </c>
      <c r="F426" s="1" t="s">
        <v>462</v>
      </c>
      <c r="G426" s="2">
        <v>0</v>
      </c>
      <c r="H426" s="2">
        <v>0</v>
      </c>
      <c r="I426" s="43" t="s">
        <v>595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1811.32</v>
      </c>
      <c r="P426" s="2">
        <v>7245.23</v>
      </c>
      <c r="Q426" s="2">
        <v>0</v>
      </c>
      <c r="R426" s="2">
        <v>0</v>
      </c>
      <c r="S426" s="43">
        <f t="shared" si="16"/>
        <v>1811.32</v>
      </c>
      <c r="T426" s="43">
        <f t="shared" si="17"/>
        <v>7245.23</v>
      </c>
      <c r="U426" s="42" t="str">
        <f>VLOOKUP(B426,'FOLHA RESUMIDA'!C:I,2,0)</f>
        <v>LEONARDO ARAUJO PAES BARRETO</v>
      </c>
    </row>
    <row r="427" spans="1:21">
      <c r="A427" s="1">
        <v>1</v>
      </c>
      <c r="B427" s="1">
        <v>3249</v>
      </c>
      <c r="C427" s="17" t="s">
        <v>335</v>
      </c>
      <c r="D427" s="61">
        <v>42845</v>
      </c>
      <c r="E427" s="1" t="s">
        <v>592</v>
      </c>
      <c r="F427" s="1" t="s">
        <v>522</v>
      </c>
      <c r="G427" s="2">
        <v>0</v>
      </c>
      <c r="H427" s="2">
        <v>0</v>
      </c>
      <c r="I427" s="43" t="s">
        <v>595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979.03</v>
      </c>
      <c r="P427" s="2">
        <v>3916.1</v>
      </c>
      <c r="Q427" s="2">
        <v>0</v>
      </c>
      <c r="R427" s="2">
        <v>0</v>
      </c>
      <c r="S427" s="43">
        <f t="shared" si="16"/>
        <v>979.03</v>
      </c>
      <c r="T427" s="43">
        <f t="shared" si="17"/>
        <v>3916.1</v>
      </c>
      <c r="U427" s="42" t="str">
        <f>VLOOKUP(B427,'FOLHA RESUMIDA'!C:I,2,0)</f>
        <v>LUCIANA MARIA BASTO DE AQUINO</v>
      </c>
    </row>
    <row r="428" spans="1:21">
      <c r="A428" s="1">
        <v>1</v>
      </c>
      <c r="B428" s="1">
        <v>3250</v>
      </c>
      <c r="C428" s="17" t="s">
        <v>336</v>
      </c>
      <c r="D428" s="61">
        <v>42845</v>
      </c>
      <c r="E428" s="1" t="s">
        <v>592</v>
      </c>
      <c r="F428" s="1" t="s">
        <v>459</v>
      </c>
      <c r="G428" s="2">
        <v>0</v>
      </c>
      <c r="H428" s="2">
        <v>0</v>
      </c>
      <c r="I428" s="43" t="s">
        <v>595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881.12</v>
      </c>
      <c r="P428" s="2">
        <v>3524.49</v>
      </c>
      <c r="Q428" s="2">
        <v>0</v>
      </c>
      <c r="R428" s="2">
        <v>0</v>
      </c>
      <c r="S428" s="43">
        <f t="shared" si="16"/>
        <v>881.12</v>
      </c>
      <c r="T428" s="43">
        <f t="shared" si="17"/>
        <v>3524.49</v>
      </c>
      <c r="U428" s="42" t="str">
        <f>VLOOKUP(B428,'FOLHA RESUMIDA'!C:I,2,0)</f>
        <v>GERMANA DE MELO LOBO FREIRE</v>
      </c>
    </row>
    <row r="429" spans="1:21">
      <c r="A429" s="1">
        <v>1</v>
      </c>
      <c r="B429" s="1">
        <v>3256</v>
      </c>
      <c r="C429" s="17" t="s">
        <v>337</v>
      </c>
      <c r="D429" s="61">
        <v>42859</v>
      </c>
      <c r="E429" s="1" t="s">
        <v>592</v>
      </c>
      <c r="F429" s="1" t="s">
        <v>522</v>
      </c>
      <c r="G429" s="2">
        <v>0</v>
      </c>
      <c r="H429" s="2">
        <v>0</v>
      </c>
      <c r="I429" s="43" t="s">
        <v>595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979.03</v>
      </c>
      <c r="P429" s="2">
        <v>3916.1</v>
      </c>
      <c r="Q429" s="2">
        <v>0</v>
      </c>
      <c r="R429" s="2">
        <v>0</v>
      </c>
      <c r="S429" s="43">
        <f t="shared" si="16"/>
        <v>979.03</v>
      </c>
      <c r="T429" s="43">
        <f t="shared" si="17"/>
        <v>3916.1</v>
      </c>
      <c r="U429" s="42" t="str">
        <f>VLOOKUP(B429,'FOLHA RESUMIDA'!C:I,2,0)</f>
        <v>JOAO ALFREDO SOARES DE AVELLAR</v>
      </c>
    </row>
    <row r="430" spans="1:21">
      <c r="A430" s="1">
        <v>1</v>
      </c>
      <c r="B430" s="1">
        <v>3263</v>
      </c>
      <c r="C430" s="17" t="s">
        <v>338</v>
      </c>
      <c r="D430" s="61">
        <v>42859</v>
      </c>
      <c r="E430" s="1" t="s">
        <v>592</v>
      </c>
      <c r="F430" s="1" t="s">
        <v>567</v>
      </c>
      <c r="G430" s="2">
        <v>0</v>
      </c>
      <c r="H430" s="2">
        <v>0</v>
      </c>
      <c r="I430" s="43" t="s">
        <v>595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1664.45</v>
      </c>
      <c r="P430" s="2">
        <v>6657.79</v>
      </c>
      <c r="Q430" s="2">
        <v>0</v>
      </c>
      <c r="R430" s="2">
        <v>0</v>
      </c>
      <c r="S430" s="43">
        <f t="shared" si="16"/>
        <v>1664.45</v>
      </c>
      <c r="T430" s="43">
        <f t="shared" si="17"/>
        <v>6657.79</v>
      </c>
      <c r="U430" s="42" t="str">
        <f>VLOOKUP(B430,'FOLHA RESUMIDA'!C:I,2,0)</f>
        <v>ANA CECILIA DE SENA T SOUZA</v>
      </c>
    </row>
    <row r="431" spans="1:21">
      <c r="A431" s="1">
        <v>1</v>
      </c>
      <c r="B431" s="1">
        <v>3283</v>
      </c>
      <c r="C431" s="17" t="s">
        <v>340</v>
      </c>
      <c r="D431" s="61">
        <v>42879</v>
      </c>
      <c r="E431" s="1" t="s">
        <v>592</v>
      </c>
      <c r="F431" s="1" t="s">
        <v>539</v>
      </c>
      <c r="G431" s="2">
        <v>0</v>
      </c>
      <c r="H431" s="2">
        <v>0</v>
      </c>
      <c r="I431" s="43" t="s">
        <v>595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1664.45</v>
      </c>
      <c r="P431" s="2">
        <v>6657.79</v>
      </c>
      <c r="Q431" s="2">
        <v>0</v>
      </c>
      <c r="R431" s="2">
        <v>0</v>
      </c>
      <c r="S431" s="43">
        <f t="shared" si="16"/>
        <v>1664.45</v>
      </c>
      <c r="T431" s="43">
        <f t="shared" si="17"/>
        <v>6657.79</v>
      </c>
      <c r="U431" s="42" t="str">
        <f>VLOOKUP(B431,'FOLHA RESUMIDA'!C:I,2,0)</f>
        <v>MANUELA A DE SENA L VENTURA</v>
      </c>
    </row>
    <row r="432" spans="1:21">
      <c r="A432" s="1">
        <v>1</v>
      </c>
      <c r="B432" s="1">
        <v>3289</v>
      </c>
      <c r="C432" s="17" t="s">
        <v>341</v>
      </c>
      <c r="D432" s="61">
        <v>42887</v>
      </c>
      <c r="E432" s="1" t="s">
        <v>592</v>
      </c>
      <c r="F432" s="1" t="s">
        <v>524</v>
      </c>
      <c r="G432" s="2">
        <v>0</v>
      </c>
      <c r="H432" s="2">
        <v>0</v>
      </c>
      <c r="I432" s="43" t="s">
        <v>595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4196.22</v>
      </c>
      <c r="R432" s="2">
        <v>16784.88</v>
      </c>
      <c r="S432" s="43">
        <f t="shared" si="16"/>
        <v>4196.22</v>
      </c>
      <c r="T432" s="43">
        <f t="shared" si="17"/>
        <v>16784.88</v>
      </c>
      <c r="U432" s="42" t="str">
        <f>VLOOKUP(B432,'FOLHA RESUMIDA'!C:I,2,0)</f>
        <v>JOSE NIVALDO BRAYNER DE ARAUJO</v>
      </c>
    </row>
    <row r="433" spans="1:21">
      <c r="A433" s="1">
        <v>1</v>
      </c>
      <c r="B433" s="1">
        <v>3312</v>
      </c>
      <c r="C433" s="17" t="s">
        <v>342</v>
      </c>
      <c r="D433" s="61">
        <v>42926</v>
      </c>
      <c r="E433" s="1" t="s">
        <v>592</v>
      </c>
      <c r="F433" s="1" t="s">
        <v>500</v>
      </c>
      <c r="G433" s="2">
        <v>0</v>
      </c>
      <c r="H433" s="2">
        <v>0</v>
      </c>
      <c r="I433" s="43" t="s">
        <v>595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1664.45</v>
      </c>
      <c r="P433" s="2">
        <v>6657.79</v>
      </c>
      <c r="Q433" s="2">
        <v>0</v>
      </c>
      <c r="R433" s="2">
        <v>0</v>
      </c>
      <c r="S433" s="43">
        <f t="shared" si="16"/>
        <v>1664.45</v>
      </c>
      <c r="T433" s="43">
        <f t="shared" si="17"/>
        <v>6657.79</v>
      </c>
      <c r="U433" s="42" t="str">
        <f>VLOOKUP(B433,'FOLHA RESUMIDA'!C:I,2,0)</f>
        <v>DIMAS PEREIRA DANTAS</v>
      </c>
    </row>
    <row r="434" spans="1:21">
      <c r="A434" s="1">
        <v>1</v>
      </c>
      <c r="B434" s="1">
        <v>3314</v>
      </c>
      <c r="C434" s="17" t="s">
        <v>343</v>
      </c>
      <c r="D434" s="61">
        <v>42928</v>
      </c>
      <c r="E434" s="1" t="s">
        <v>592</v>
      </c>
      <c r="F434" s="1" t="s">
        <v>522</v>
      </c>
      <c r="G434" s="2">
        <v>0</v>
      </c>
      <c r="H434" s="2">
        <v>0</v>
      </c>
      <c r="I434" s="43" t="s">
        <v>595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979.03</v>
      </c>
      <c r="P434" s="2">
        <v>3916.1</v>
      </c>
      <c r="Q434" s="2">
        <v>0</v>
      </c>
      <c r="R434" s="2">
        <v>0</v>
      </c>
      <c r="S434" s="43">
        <f t="shared" si="16"/>
        <v>979.03</v>
      </c>
      <c r="T434" s="43">
        <f t="shared" si="17"/>
        <v>3916.1</v>
      </c>
      <c r="U434" s="42" t="str">
        <f>VLOOKUP(B434,'FOLHA RESUMIDA'!C:I,2,0)</f>
        <v>LUIZ ANTONIO GRANJA DE MENEZES</v>
      </c>
    </row>
    <row r="435" spans="1:21">
      <c r="A435" s="1">
        <v>1</v>
      </c>
      <c r="B435" s="1">
        <v>3316</v>
      </c>
      <c r="C435" s="17" t="s">
        <v>344</v>
      </c>
      <c r="D435" s="61">
        <v>42948</v>
      </c>
      <c r="E435" s="1" t="s">
        <v>592</v>
      </c>
      <c r="F435" s="1" t="s">
        <v>565</v>
      </c>
      <c r="G435" s="2">
        <v>0</v>
      </c>
      <c r="H435" s="2">
        <v>0</v>
      </c>
      <c r="I435" s="43" t="s">
        <v>595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293.70999999999998</v>
      </c>
      <c r="P435" s="2">
        <v>1174.82</v>
      </c>
      <c r="Q435" s="2">
        <v>0</v>
      </c>
      <c r="R435" s="2">
        <v>0</v>
      </c>
      <c r="S435" s="43">
        <f t="shared" si="16"/>
        <v>293.70999999999998</v>
      </c>
      <c r="T435" s="43">
        <f t="shared" si="17"/>
        <v>1174.82</v>
      </c>
      <c r="U435" s="42" t="str">
        <f>VLOOKUP(B435,'FOLHA RESUMIDA'!C:I,2,0)</f>
        <v>MAYARA CRISTINA NUNES DE LIRA</v>
      </c>
    </row>
    <row r="436" spans="1:21">
      <c r="A436" s="1">
        <v>1</v>
      </c>
      <c r="B436" s="1">
        <v>3319</v>
      </c>
      <c r="C436" s="17" t="s">
        <v>346</v>
      </c>
      <c r="D436" s="61">
        <v>42979</v>
      </c>
      <c r="E436" s="1" t="s">
        <v>592</v>
      </c>
      <c r="F436" s="1" t="s">
        <v>564</v>
      </c>
      <c r="G436" s="2">
        <v>0</v>
      </c>
      <c r="H436" s="2">
        <v>0</v>
      </c>
      <c r="I436" s="43" t="s">
        <v>595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293.70999999999998</v>
      </c>
      <c r="P436" s="2">
        <v>1174.82</v>
      </c>
      <c r="Q436" s="2">
        <v>0</v>
      </c>
      <c r="R436" s="2">
        <v>0</v>
      </c>
      <c r="S436" s="43">
        <f t="shared" si="16"/>
        <v>293.70999999999998</v>
      </c>
      <c r="T436" s="43">
        <f t="shared" si="17"/>
        <v>1174.82</v>
      </c>
      <c r="U436" s="42" t="str">
        <f>VLOOKUP(B436,'FOLHA RESUMIDA'!C:I,2,0)</f>
        <v>MARIA EMILIA DE A S E SILVA</v>
      </c>
    </row>
    <row r="437" spans="1:21">
      <c r="A437" s="1">
        <v>1</v>
      </c>
      <c r="B437" s="1">
        <v>3324</v>
      </c>
      <c r="C437" s="17" t="s">
        <v>348</v>
      </c>
      <c r="D437" s="61">
        <v>43040</v>
      </c>
      <c r="E437" s="1" t="s">
        <v>592</v>
      </c>
      <c r="F437" s="1" t="s">
        <v>461</v>
      </c>
      <c r="G437" s="2">
        <v>0</v>
      </c>
      <c r="H437" s="2">
        <v>0</v>
      </c>
      <c r="I437" s="43" t="s">
        <v>595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1811.32</v>
      </c>
      <c r="P437" s="2">
        <v>7245.23</v>
      </c>
      <c r="Q437" s="2">
        <v>0</v>
      </c>
      <c r="R437" s="2">
        <v>0</v>
      </c>
      <c r="S437" s="43">
        <f>O437+Q437</f>
        <v>1811.32</v>
      </c>
      <c r="T437" s="43">
        <f>R437+P437+(SUM(J437:N437))</f>
        <v>7245.23</v>
      </c>
      <c r="U437" s="42" t="str">
        <f>VLOOKUP(B437,'FOLHA RESUMIDA'!C:I,2,0)</f>
        <v>ANDRE LUIZ DE MOURA MELO</v>
      </c>
    </row>
    <row r="438" spans="1:21">
      <c r="A438" s="1">
        <v>1</v>
      </c>
      <c r="B438" s="1">
        <v>3325</v>
      </c>
      <c r="C438" s="17" t="s">
        <v>349</v>
      </c>
      <c r="D438" s="61">
        <v>43053</v>
      </c>
      <c r="E438" s="1" t="s">
        <v>592</v>
      </c>
      <c r="F438" s="1" t="s">
        <v>532</v>
      </c>
      <c r="G438" s="2">
        <v>0</v>
      </c>
      <c r="H438" s="2">
        <v>0</v>
      </c>
      <c r="I438" s="43" t="s">
        <v>595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1664.45</v>
      </c>
      <c r="P438" s="2">
        <v>6657.79</v>
      </c>
      <c r="Q438" s="2">
        <v>0</v>
      </c>
      <c r="R438" s="2">
        <v>0</v>
      </c>
      <c r="S438" s="43">
        <f t="shared" ref="S438:S476" si="18">O438+Q438</f>
        <v>1664.45</v>
      </c>
      <c r="T438" s="43">
        <f t="shared" si="17"/>
        <v>6657.79</v>
      </c>
      <c r="U438" s="42" t="str">
        <f>VLOOKUP(B438,'FOLHA RESUMIDA'!C:I,2,0)</f>
        <v>MANOEL DE LIMA BARBOSA</v>
      </c>
    </row>
    <row r="439" spans="1:21">
      <c r="A439" s="1">
        <v>1</v>
      </c>
      <c r="B439" s="1">
        <v>3327</v>
      </c>
      <c r="C439" s="17" t="s">
        <v>350</v>
      </c>
      <c r="D439" s="61">
        <v>43102</v>
      </c>
      <c r="E439" s="1" t="s">
        <v>592</v>
      </c>
      <c r="F439" s="1" t="s">
        <v>528</v>
      </c>
      <c r="G439" s="2">
        <v>0</v>
      </c>
      <c r="H439" s="2">
        <v>0</v>
      </c>
      <c r="I439" s="43" t="s">
        <v>595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1664.45</v>
      </c>
      <c r="P439" s="2">
        <v>6657.79</v>
      </c>
      <c r="Q439" s="2">
        <v>0</v>
      </c>
      <c r="R439" s="2">
        <v>0</v>
      </c>
      <c r="S439" s="43">
        <f t="shared" si="18"/>
        <v>1664.45</v>
      </c>
      <c r="T439" s="43">
        <f t="shared" si="17"/>
        <v>6657.79</v>
      </c>
      <c r="U439" s="42" t="str">
        <f>VLOOKUP(B439,'FOLHA RESUMIDA'!C:I,2,0)</f>
        <v>NATALIA DOURADO DA FONTE</v>
      </c>
    </row>
    <row r="440" spans="1:21">
      <c r="A440" s="1">
        <v>1</v>
      </c>
      <c r="B440" s="1">
        <v>3328</v>
      </c>
      <c r="C440" s="17" t="s">
        <v>351</v>
      </c>
      <c r="D440" s="61">
        <v>43108</v>
      </c>
      <c r="E440" s="1" t="s">
        <v>592</v>
      </c>
      <c r="F440" s="1" t="s">
        <v>522</v>
      </c>
      <c r="G440" s="2">
        <v>0</v>
      </c>
      <c r="H440" s="2">
        <v>0</v>
      </c>
      <c r="I440" s="43" t="s">
        <v>595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979.03</v>
      </c>
      <c r="P440" s="2">
        <v>3916.1</v>
      </c>
      <c r="Q440" s="2">
        <v>0</v>
      </c>
      <c r="R440" s="2">
        <v>0</v>
      </c>
      <c r="S440" s="43">
        <f t="shared" si="18"/>
        <v>979.03</v>
      </c>
      <c r="T440" s="43">
        <f t="shared" si="17"/>
        <v>3916.1</v>
      </c>
      <c r="U440" s="42" t="str">
        <f>VLOOKUP(B440,'FOLHA RESUMIDA'!C:I,2,0)</f>
        <v>VINICIUS JOSE OLIVEIRA D SOUSA</v>
      </c>
    </row>
    <row r="441" spans="1:21">
      <c r="A441" s="1">
        <v>1</v>
      </c>
      <c r="B441" s="1">
        <v>3338</v>
      </c>
      <c r="C441" s="17" t="s">
        <v>354</v>
      </c>
      <c r="D441" s="61">
        <v>43262</v>
      </c>
      <c r="E441" s="1" t="s">
        <v>592</v>
      </c>
      <c r="F441" s="1" t="s">
        <v>522</v>
      </c>
      <c r="G441" s="2">
        <v>0</v>
      </c>
      <c r="H441" s="2">
        <v>0</v>
      </c>
      <c r="I441" s="43" t="s">
        <v>595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979.03</v>
      </c>
      <c r="P441" s="2">
        <v>3916.1</v>
      </c>
      <c r="Q441" s="2">
        <v>0</v>
      </c>
      <c r="R441" s="2">
        <v>0</v>
      </c>
      <c r="S441" s="43">
        <f t="shared" si="18"/>
        <v>979.03</v>
      </c>
      <c r="T441" s="43">
        <f t="shared" si="17"/>
        <v>3916.1</v>
      </c>
      <c r="U441" s="42" t="str">
        <f>VLOOKUP(B441,'FOLHA RESUMIDA'!C:I,2,0)</f>
        <v>IAN THIAGO DE LIMA BARBOSA</v>
      </c>
    </row>
    <row r="442" spans="1:21">
      <c r="A442" s="1">
        <v>1</v>
      </c>
      <c r="B442" s="1">
        <v>3340</v>
      </c>
      <c r="C442" s="17" t="s">
        <v>356</v>
      </c>
      <c r="D442" s="61">
        <v>43286</v>
      </c>
      <c r="E442" s="1" t="s">
        <v>592</v>
      </c>
      <c r="F442" s="1" t="s">
        <v>535</v>
      </c>
      <c r="G442" s="2">
        <v>0</v>
      </c>
      <c r="H442" s="2">
        <v>0</v>
      </c>
      <c r="I442" s="43" t="s">
        <v>595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1664.45</v>
      </c>
      <c r="P442" s="2">
        <v>6657.79</v>
      </c>
      <c r="Q442" s="2">
        <v>0</v>
      </c>
      <c r="R442" s="2">
        <v>0</v>
      </c>
      <c r="S442" s="43">
        <f t="shared" si="18"/>
        <v>1664.45</v>
      </c>
      <c r="T442" s="43">
        <f t="shared" si="17"/>
        <v>6657.79</v>
      </c>
      <c r="U442" s="42" t="str">
        <f>VLOOKUP(B442,'FOLHA RESUMIDA'!C:I,2,0)</f>
        <v>SANDRO MARQUES TEIXEIRA</v>
      </c>
    </row>
    <row r="443" spans="1:21">
      <c r="A443" s="1">
        <v>1</v>
      </c>
      <c r="B443" s="1">
        <v>3341</v>
      </c>
      <c r="C443" s="17" t="s">
        <v>357</v>
      </c>
      <c r="D443" s="61">
        <v>43293</v>
      </c>
      <c r="E443" s="1" t="s">
        <v>592</v>
      </c>
      <c r="F443" s="1" t="s">
        <v>459</v>
      </c>
      <c r="G443" s="2">
        <v>0</v>
      </c>
      <c r="H443" s="2">
        <v>0</v>
      </c>
      <c r="I443" s="43" t="s">
        <v>595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881.12</v>
      </c>
      <c r="P443" s="2">
        <v>3524.49</v>
      </c>
      <c r="Q443" s="2">
        <v>0</v>
      </c>
      <c r="R443" s="2">
        <v>0</v>
      </c>
      <c r="S443" s="43">
        <f t="shared" si="18"/>
        <v>881.12</v>
      </c>
      <c r="T443" s="43">
        <f t="shared" si="17"/>
        <v>3524.49</v>
      </c>
      <c r="U443" s="42" t="str">
        <f>VLOOKUP(B443,'FOLHA RESUMIDA'!C:I,2,0)</f>
        <v>JOSE VICTOR M A BARBOSA</v>
      </c>
    </row>
    <row r="444" spans="1:21">
      <c r="A444" s="1">
        <v>1</v>
      </c>
      <c r="B444" s="1">
        <v>3343</v>
      </c>
      <c r="C444" s="17" t="s">
        <v>358</v>
      </c>
      <c r="D444" s="61">
        <v>43321</v>
      </c>
      <c r="E444" s="1" t="s">
        <v>592</v>
      </c>
      <c r="F444" s="1" t="s">
        <v>564</v>
      </c>
      <c r="G444" s="2">
        <v>0</v>
      </c>
      <c r="H444" s="2">
        <v>0</v>
      </c>
      <c r="I444" s="43" t="s">
        <v>595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293.70999999999998</v>
      </c>
      <c r="P444" s="2">
        <v>1174.82</v>
      </c>
      <c r="Q444" s="2">
        <v>0</v>
      </c>
      <c r="R444" s="2">
        <v>0</v>
      </c>
      <c r="S444" s="43">
        <f t="shared" si="18"/>
        <v>293.70999999999998</v>
      </c>
      <c r="T444" s="43">
        <f t="shared" si="17"/>
        <v>1174.82</v>
      </c>
      <c r="U444" s="42" t="str">
        <f>VLOOKUP(B444,'FOLHA RESUMIDA'!C:I,2,0)</f>
        <v>MARCELO MONTEIRO DE C. FILHO</v>
      </c>
    </row>
    <row r="445" spans="1:21">
      <c r="A445" s="1">
        <v>1</v>
      </c>
      <c r="B445" s="1">
        <v>3358</v>
      </c>
      <c r="C445" s="17" t="s">
        <v>369</v>
      </c>
      <c r="D445" s="61">
        <v>43501</v>
      </c>
      <c r="E445" s="1" t="s">
        <v>592</v>
      </c>
      <c r="F445" s="1" t="s">
        <v>566</v>
      </c>
      <c r="G445" s="2">
        <v>0</v>
      </c>
      <c r="H445" s="2">
        <v>0</v>
      </c>
      <c r="I445" s="43" t="s">
        <v>595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4196.22</v>
      </c>
      <c r="R445" s="2">
        <v>16784.88</v>
      </c>
      <c r="S445" s="43">
        <f t="shared" si="18"/>
        <v>4196.22</v>
      </c>
      <c r="T445" s="43">
        <f t="shared" si="17"/>
        <v>16784.88</v>
      </c>
      <c r="U445" s="42" t="str">
        <f>VLOOKUP(B445,'FOLHA RESUMIDA'!C:I,2,0)</f>
        <v>SERGIO LUIZ DE NORONHA</v>
      </c>
    </row>
    <row r="446" spans="1:21">
      <c r="A446" s="1">
        <v>1</v>
      </c>
      <c r="B446" s="1">
        <v>3359</v>
      </c>
      <c r="C446" s="17" t="s">
        <v>370</v>
      </c>
      <c r="D446" s="61">
        <v>43514</v>
      </c>
      <c r="E446" s="1" t="s">
        <v>592</v>
      </c>
      <c r="F446" s="1" t="s">
        <v>538</v>
      </c>
      <c r="G446" s="2">
        <v>0</v>
      </c>
      <c r="H446" s="2">
        <v>0</v>
      </c>
      <c r="I446" s="43" t="s">
        <v>595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1664.45</v>
      </c>
      <c r="P446" s="2">
        <v>6657.79</v>
      </c>
      <c r="Q446" s="2">
        <v>0</v>
      </c>
      <c r="R446" s="2">
        <v>0</v>
      </c>
      <c r="S446" s="43">
        <f t="shared" si="18"/>
        <v>1664.45</v>
      </c>
      <c r="T446" s="43">
        <f t="shared" si="17"/>
        <v>6657.79</v>
      </c>
      <c r="U446" s="42" t="str">
        <f>VLOOKUP(B446,'FOLHA RESUMIDA'!C:I,2,0)</f>
        <v>ALICE ANA BARBOSA ROSENDO</v>
      </c>
    </row>
    <row r="447" spans="1:21">
      <c r="A447" s="1">
        <v>1</v>
      </c>
      <c r="B447" s="1">
        <v>3361</v>
      </c>
      <c r="C447" s="17" t="s">
        <v>371</v>
      </c>
      <c r="D447" s="61">
        <v>43587</v>
      </c>
      <c r="E447" s="1" t="s">
        <v>592</v>
      </c>
      <c r="F447" s="1" t="s">
        <v>458</v>
      </c>
      <c r="G447" s="2">
        <v>0</v>
      </c>
      <c r="H447" s="2">
        <v>0</v>
      </c>
      <c r="I447" s="43" t="s">
        <v>595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391.6</v>
      </c>
      <c r="P447" s="2">
        <v>1566.44</v>
      </c>
      <c r="Q447" s="2">
        <v>0</v>
      </c>
      <c r="R447" s="2">
        <v>0</v>
      </c>
      <c r="S447" s="43">
        <f t="shared" si="18"/>
        <v>391.6</v>
      </c>
      <c r="T447" s="43">
        <f t="shared" si="17"/>
        <v>1566.44</v>
      </c>
      <c r="U447" s="42" t="str">
        <f>VLOOKUP(B447,'FOLHA RESUMIDA'!C:I,2,0)</f>
        <v>DANIELLY C. DO NASCIMENTO</v>
      </c>
    </row>
    <row r="448" spans="1:21">
      <c r="A448" s="1">
        <v>1</v>
      </c>
      <c r="B448" s="1">
        <v>3362</v>
      </c>
      <c r="C448" s="17" t="s">
        <v>372</v>
      </c>
      <c r="D448" s="61">
        <v>43587</v>
      </c>
      <c r="E448" s="1" t="s">
        <v>592</v>
      </c>
      <c r="F448" s="1" t="s">
        <v>453</v>
      </c>
      <c r="G448" s="2">
        <v>0</v>
      </c>
      <c r="H448" s="2">
        <v>0</v>
      </c>
      <c r="I448" s="43" t="s">
        <v>595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391.6</v>
      </c>
      <c r="P448" s="2">
        <v>1566.44</v>
      </c>
      <c r="Q448" s="2">
        <v>0</v>
      </c>
      <c r="R448" s="2">
        <v>0</v>
      </c>
      <c r="S448" s="43">
        <f t="shared" si="18"/>
        <v>391.6</v>
      </c>
      <c r="T448" s="43">
        <f t="shared" si="17"/>
        <v>1566.44</v>
      </c>
      <c r="U448" s="42" t="str">
        <f>VLOOKUP(B448,'FOLHA RESUMIDA'!C:I,2,0)</f>
        <v>LEANDRA NASCIMENTO ESTEFANIO</v>
      </c>
    </row>
    <row r="449" spans="1:21">
      <c r="A449" s="1">
        <v>1</v>
      </c>
      <c r="B449" s="1">
        <v>3366</v>
      </c>
      <c r="C449" s="17" t="s">
        <v>374</v>
      </c>
      <c r="D449" s="61">
        <v>43857</v>
      </c>
      <c r="E449" s="1" t="s">
        <v>592</v>
      </c>
      <c r="F449" s="1" t="s">
        <v>531</v>
      </c>
      <c r="G449" s="2">
        <v>0</v>
      </c>
      <c r="H449" s="2">
        <v>0</v>
      </c>
      <c r="I449" s="43" t="s">
        <v>595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1664.45</v>
      </c>
      <c r="P449" s="2">
        <v>6657.79</v>
      </c>
      <c r="Q449" s="2">
        <v>0</v>
      </c>
      <c r="R449" s="2">
        <v>0</v>
      </c>
      <c r="S449" s="43">
        <f t="shared" si="18"/>
        <v>1664.45</v>
      </c>
      <c r="T449" s="43">
        <f t="shared" si="17"/>
        <v>6657.79</v>
      </c>
      <c r="U449" s="42" t="str">
        <f>VLOOKUP(B449,'FOLHA RESUMIDA'!C:I,2,0)</f>
        <v>JOSE RICARDO OLIVEIRA CHAGAS</v>
      </c>
    </row>
    <row r="450" spans="1:21">
      <c r="A450" s="1">
        <v>1</v>
      </c>
      <c r="B450" s="1">
        <v>3367</v>
      </c>
      <c r="C450" s="17" t="s">
        <v>492</v>
      </c>
      <c r="D450" s="61">
        <v>43864</v>
      </c>
      <c r="E450" s="1" t="s">
        <v>592</v>
      </c>
      <c r="F450" s="1" t="s">
        <v>522</v>
      </c>
      <c r="G450" s="2">
        <v>0</v>
      </c>
      <c r="H450" s="2">
        <v>0</v>
      </c>
      <c r="I450" s="43" t="s">
        <v>595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979.03</v>
      </c>
      <c r="P450" s="2">
        <v>3916.1</v>
      </c>
      <c r="Q450" s="2">
        <v>0</v>
      </c>
      <c r="R450" s="2">
        <v>0</v>
      </c>
      <c r="S450" s="43">
        <f t="shared" si="18"/>
        <v>979.03</v>
      </c>
      <c r="T450" s="43">
        <f t="shared" si="17"/>
        <v>3916.1</v>
      </c>
      <c r="U450" s="42" t="str">
        <f>VLOOKUP(B450,'FOLHA RESUMIDA'!C:I,2,0)</f>
        <v>ROBERTA BARBOSA  DE A PACHECO</v>
      </c>
    </row>
    <row r="451" spans="1:21">
      <c r="A451" s="1">
        <v>1</v>
      </c>
      <c r="B451" s="1">
        <v>3370</v>
      </c>
      <c r="C451" s="17" t="s">
        <v>491</v>
      </c>
      <c r="D451" s="61">
        <v>43970</v>
      </c>
      <c r="E451" s="1" t="s">
        <v>592</v>
      </c>
      <c r="F451" s="1" t="s">
        <v>536</v>
      </c>
      <c r="G451" s="2">
        <v>0</v>
      </c>
      <c r="H451" s="2">
        <v>0</v>
      </c>
      <c r="I451" s="43" t="s">
        <v>595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1811.32</v>
      </c>
      <c r="P451" s="2">
        <v>7245.23</v>
      </c>
      <c r="Q451" s="2">
        <v>0</v>
      </c>
      <c r="R451" s="2">
        <v>0</v>
      </c>
      <c r="S451" s="43">
        <f t="shared" si="18"/>
        <v>1811.32</v>
      </c>
      <c r="T451" s="43">
        <f t="shared" si="17"/>
        <v>7245.23</v>
      </c>
      <c r="U451" s="42" t="str">
        <f>VLOOKUP(B451,'FOLHA RESUMIDA'!C:I,2,0)</f>
        <v>LITIO TADEU C R  DOS SANTOS</v>
      </c>
    </row>
    <row r="452" spans="1:21">
      <c r="A452" s="1">
        <v>1</v>
      </c>
      <c r="B452" s="1">
        <v>3373</v>
      </c>
      <c r="C452" s="17" t="s">
        <v>498</v>
      </c>
      <c r="D452" s="61">
        <v>44013</v>
      </c>
      <c r="E452" s="1" t="s">
        <v>592</v>
      </c>
      <c r="F452" s="1" t="s">
        <v>563</v>
      </c>
      <c r="G452" s="2">
        <v>0</v>
      </c>
      <c r="H452" s="2">
        <v>0</v>
      </c>
      <c r="I452" s="43" t="s">
        <v>595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1664.45</v>
      </c>
      <c r="P452" s="2">
        <v>6657.79</v>
      </c>
      <c r="Q452" s="2">
        <v>0</v>
      </c>
      <c r="R452" s="2">
        <v>0</v>
      </c>
      <c r="S452" s="43">
        <f t="shared" si="18"/>
        <v>1664.45</v>
      </c>
      <c r="T452" s="43">
        <f t="shared" si="17"/>
        <v>6657.79</v>
      </c>
      <c r="U452" s="42" t="str">
        <f>VLOOKUP(B452,'FOLHA RESUMIDA'!C:I,2,0)</f>
        <v>LEANDRO RAMOS M DE ANDRADE</v>
      </c>
    </row>
    <row r="453" spans="1:21">
      <c r="A453" s="1">
        <v>1</v>
      </c>
      <c r="B453" s="1">
        <v>3375</v>
      </c>
      <c r="C453" s="17" t="s">
        <v>499</v>
      </c>
      <c r="D453" s="61">
        <v>44046</v>
      </c>
      <c r="E453" s="1" t="s">
        <v>592</v>
      </c>
      <c r="F453" s="1" t="s">
        <v>529</v>
      </c>
      <c r="G453" s="2">
        <v>0</v>
      </c>
      <c r="H453" s="2">
        <v>0</v>
      </c>
      <c r="I453" s="43" t="s">
        <v>595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1664.45</v>
      </c>
      <c r="P453" s="2">
        <v>6657.79</v>
      </c>
      <c r="Q453" s="2">
        <v>0</v>
      </c>
      <c r="R453" s="2">
        <v>0</v>
      </c>
      <c r="S453" s="43">
        <f t="shared" si="18"/>
        <v>1664.45</v>
      </c>
      <c r="T453" s="43">
        <f t="shared" si="17"/>
        <v>6657.79</v>
      </c>
      <c r="U453" s="42" t="str">
        <f>VLOOKUP(B453,'FOLHA RESUMIDA'!C:I,2,0)</f>
        <v>LETICIA LIRA DE SOUSA</v>
      </c>
    </row>
    <row r="454" spans="1:21">
      <c r="A454" s="1">
        <v>1</v>
      </c>
      <c r="B454" s="1">
        <v>3378</v>
      </c>
      <c r="C454" s="17" t="s">
        <v>505</v>
      </c>
      <c r="D454" s="61">
        <v>44210</v>
      </c>
      <c r="E454" s="1" t="s">
        <v>592</v>
      </c>
      <c r="F454" s="1" t="s">
        <v>456</v>
      </c>
      <c r="G454" s="2">
        <v>0</v>
      </c>
      <c r="H454" s="2">
        <v>0</v>
      </c>
      <c r="I454" s="43" t="s">
        <v>595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1664.45</v>
      </c>
      <c r="P454" s="2">
        <v>6657.79</v>
      </c>
      <c r="Q454" s="2">
        <v>0</v>
      </c>
      <c r="R454" s="2">
        <v>0</v>
      </c>
      <c r="S454" s="43">
        <f t="shared" si="18"/>
        <v>1664.45</v>
      </c>
      <c r="T454" s="43">
        <f t="shared" si="17"/>
        <v>6657.79</v>
      </c>
      <c r="U454" s="42" t="str">
        <f>VLOOKUP(B454,'FOLHA RESUMIDA'!C:I,2,0)</f>
        <v>EDIVALDO MANOEL DA SILVA FILHO</v>
      </c>
    </row>
    <row r="455" spans="1:21">
      <c r="A455" s="1">
        <v>1</v>
      </c>
      <c r="B455" s="1">
        <v>3379</v>
      </c>
      <c r="C455" s="17" t="s">
        <v>506</v>
      </c>
      <c r="D455" s="61">
        <v>44210</v>
      </c>
      <c r="E455" s="1" t="s">
        <v>592</v>
      </c>
      <c r="F455" s="1" t="s">
        <v>522</v>
      </c>
      <c r="G455" s="2">
        <v>0</v>
      </c>
      <c r="H455" s="2">
        <v>0</v>
      </c>
      <c r="I455" s="43" t="s">
        <v>595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979.03</v>
      </c>
      <c r="P455" s="2">
        <v>3916.1</v>
      </c>
      <c r="Q455" s="2">
        <v>0</v>
      </c>
      <c r="R455" s="2">
        <v>0</v>
      </c>
      <c r="S455" s="43">
        <f t="shared" si="18"/>
        <v>979.03</v>
      </c>
      <c r="T455" s="43">
        <f t="shared" si="17"/>
        <v>3916.1</v>
      </c>
      <c r="U455" s="42" t="str">
        <f>VLOOKUP(B455,'FOLHA RESUMIDA'!C:I,2,0)</f>
        <v>ITAMAR XAVIER DE SA</v>
      </c>
    </row>
    <row r="456" spans="1:21">
      <c r="A456" s="1">
        <v>1</v>
      </c>
      <c r="B456" s="1">
        <v>3381</v>
      </c>
      <c r="C456" s="17" t="s">
        <v>507</v>
      </c>
      <c r="D456" s="61">
        <v>44230</v>
      </c>
      <c r="E456" s="1" t="s">
        <v>592</v>
      </c>
      <c r="F456" s="1" t="s">
        <v>565</v>
      </c>
      <c r="G456" s="2">
        <v>0</v>
      </c>
      <c r="H456" s="2">
        <v>0</v>
      </c>
      <c r="I456" s="43" t="s">
        <v>595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293.70999999999998</v>
      </c>
      <c r="P456" s="2">
        <v>1174.82</v>
      </c>
      <c r="Q456" s="2">
        <v>0</v>
      </c>
      <c r="R456" s="2">
        <v>0</v>
      </c>
      <c r="S456" s="43">
        <f t="shared" si="18"/>
        <v>293.70999999999998</v>
      </c>
      <c r="T456" s="43">
        <f t="shared" si="17"/>
        <v>1174.82</v>
      </c>
      <c r="U456" s="42" t="str">
        <f>VLOOKUP(B456,'FOLHA RESUMIDA'!C:I,2,0)</f>
        <v>MARIA VITORIA ALVES VILA NOVA</v>
      </c>
    </row>
    <row r="457" spans="1:21">
      <c r="A457" s="1">
        <v>1</v>
      </c>
      <c r="B457" s="1">
        <v>3382</v>
      </c>
      <c r="C457" s="17" t="s">
        <v>508</v>
      </c>
      <c r="D457" s="61">
        <v>44230</v>
      </c>
      <c r="E457" s="1" t="s">
        <v>592</v>
      </c>
      <c r="F457" s="1" t="s">
        <v>533</v>
      </c>
      <c r="G457" s="2">
        <v>0</v>
      </c>
      <c r="H457" s="2">
        <v>0</v>
      </c>
      <c r="I457" s="43" t="s">
        <v>595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1811.32</v>
      </c>
      <c r="P457" s="2">
        <v>7245.23</v>
      </c>
      <c r="Q457" s="2">
        <v>0</v>
      </c>
      <c r="R457" s="2">
        <v>0</v>
      </c>
      <c r="S457" s="43">
        <f t="shared" si="18"/>
        <v>1811.32</v>
      </c>
      <c r="T457" s="43">
        <f t="shared" si="17"/>
        <v>7245.23</v>
      </c>
      <c r="U457" s="42" t="str">
        <f>VLOOKUP(B457,'FOLHA RESUMIDA'!C:I,2,0)</f>
        <v>FERNANDA DA SILVA P DE ANDRADE</v>
      </c>
    </row>
    <row r="458" spans="1:21">
      <c r="A458" s="1">
        <v>1</v>
      </c>
      <c r="B458" s="1">
        <v>3383</v>
      </c>
      <c r="C458" s="17" t="s">
        <v>510</v>
      </c>
      <c r="D458" s="61">
        <v>44260</v>
      </c>
      <c r="E458" s="1" t="s">
        <v>592</v>
      </c>
      <c r="F458" s="1" t="s">
        <v>523</v>
      </c>
      <c r="G458" s="2">
        <v>0</v>
      </c>
      <c r="H458" s="2">
        <v>0</v>
      </c>
      <c r="I458" s="43" t="s">
        <v>595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4511.08</v>
      </c>
      <c r="R458" s="2">
        <v>18044.29</v>
      </c>
      <c r="S458" s="43">
        <f t="shared" si="18"/>
        <v>4511.08</v>
      </c>
      <c r="T458" s="43">
        <f t="shared" si="17"/>
        <v>18044.29</v>
      </c>
      <c r="U458" s="42" t="str">
        <f>VLOOKUP(B458,'FOLHA RESUMIDA'!C:I,2,0)</f>
        <v>PLINIO ANTONIO L P FILHO</v>
      </c>
    </row>
    <row r="459" spans="1:21">
      <c r="A459" s="1">
        <v>1</v>
      </c>
      <c r="B459" s="1">
        <v>3384</v>
      </c>
      <c r="C459" s="17" t="s">
        <v>513</v>
      </c>
      <c r="D459" s="61">
        <v>44298</v>
      </c>
      <c r="E459" s="1" t="s">
        <v>592</v>
      </c>
      <c r="F459" s="1" t="s">
        <v>559</v>
      </c>
      <c r="G459" s="2">
        <v>0</v>
      </c>
      <c r="H459" s="2">
        <v>0</v>
      </c>
      <c r="I459" s="43" t="s">
        <v>595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1664.45</v>
      </c>
      <c r="P459" s="2">
        <v>6657.79</v>
      </c>
      <c r="Q459" s="2">
        <v>0</v>
      </c>
      <c r="R459" s="2">
        <v>0</v>
      </c>
      <c r="S459" s="43">
        <f t="shared" si="18"/>
        <v>1664.45</v>
      </c>
      <c r="T459" s="43">
        <f t="shared" si="17"/>
        <v>6657.79</v>
      </c>
      <c r="U459" s="42" t="str">
        <f>VLOOKUP(B459,'FOLHA RESUMIDA'!C:I,2,0)</f>
        <v>ADRIANA LOPES NOBREGA F BARROS</v>
      </c>
    </row>
    <row r="460" spans="1:21">
      <c r="A460" s="1">
        <v>1</v>
      </c>
      <c r="B460" s="1">
        <v>3386</v>
      </c>
      <c r="C460" s="17" t="s">
        <v>515</v>
      </c>
      <c r="D460" s="61">
        <v>44354</v>
      </c>
      <c r="E460" s="1" t="s">
        <v>592</v>
      </c>
      <c r="F460" s="1" t="s">
        <v>564</v>
      </c>
      <c r="G460" s="2">
        <v>0</v>
      </c>
      <c r="H460" s="2">
        <v>0</v>
      </c>
      <c r="I460" s="43" t="s">
        <v>595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293.70999999999998</v>
      </c>
      <c r="P460" s="2">
        <v>1174.82</v>
      </c>
      <c r="Q460" s="2">
        <v>0</v>
      </c>
      <c r="R460" s="2">
        <v>0</v>
      </c>
      <c r="S460" s="43">
        <f t="shared" si="18"/>
        <v>293.70999999999998</v>
      </c>
      <c r="T460" s="43">
        <f t="shared" si="17"/>
        <v>1174.82</v>
      </c>
      <c r="U460" s="42" t="str">
        <f>VLOOKUP(B460,'FOLHA RESUMIDA'!C:I,2,0)</f>
        <v>EWERTON RODRIGO PAZ DE SANTANA</v>
      </c>
    </row>
    <row r="461" spans="1:21">
      <c r="A461" s="1">
        <v>1</v>
      </c>
      <c r="B461" s="1">
        <v>3387</v>
      </c>
      <c r="C461" s="17" t="s">
        <v>516</v>
      </c>
      <c r="D461" s="61">
        <v>44354</v>
      </c>
      <c r="E461" s="1" t="s">
        <v>592</v>
      </c>
      <c r="F461" s="1" t="s">
        <v>455</v>
      </c>
      <c r="G461" s="2">
        <v>0</v>
      </c>
      <c r="H461" s="2">
        <v>0</v>
      </c>
      <c r="I461" s="43" t="s">
        <v>595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1664.45</v>
      </c>
      <c r="P461" s="2">
        <v>6657.79</v>
      </c>
      <c r="Q461" s="2">
        <v>0</v>
      </c>
      <c r="R461" s="2">
        <v>0</v>
      </c>
      <c r="S461" s="43">
        <f t="shared" si="18"/>
        <v>1664.45</v>
      </c>
      <c r="T461" s="43">
        <f t="shared" si="17"/>
        <v>6657.79</v>
      </c>
      <c r="U461" s="42" t="str">
        <f>VLOOKUP(B461,'FOLHA RESUMIDA'!C:I,2,0)</f>
        <v>ELHO WENIO DA SILVA</v>
      </c>
    </row>
    <row r="462" spans="1:21">
      <c r="A462" s="1">
        <v>1</v>
      </c>
      <c r="B462" s="1">
        <v>3388</v>
      </c>
      <c r="C462" s="17" t="s">
        <v>519</v>
      </c>
      <c r="D462" s="61">
        <v>44460</v>
      </c>
      <c r="E462" s="1" t="s">
        <v>592</v>
      </c>
      <c r="F462" s="1" t="s">
        <v>522</v>
      </c>
      <c r="G462" s="2">
        <v>0</v>
      </c>
      <c r="H462" s="2">
        <v>0</v>
      </c>
      <c r="I462" s="43" t="s">
        <v>595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979.03</v>
      </c>
      <c r="P462" s="2">
        <v>3916.1</v>
      </c>
      <c r="Q462" s="2">
        <v>0</v>
      </c>
      <c r="R462" s="2">
        <v>0</v>
      </c>
      <c r="S462" s="43">
        <f t="shared" si="18"/>
        <v>979.03</v>
      </c>
      <c r="T462" s="43">
        <f t="shared" si="17"/>
        <v>3916.1</v>
      </c>
      <c r="U462" s="42" t="str">
        <f>VLOOKUP(B462,'FOLHA RESUMIDA'!C:I,2,0)</f>
        <v>SERGIO GOUVEIA LOYO</v>
      </c>
    </row>
    <row r="463" spans="1:21">
      <c r="A463" s="1">
        <v>1</v>
      </c>
      <c r="B463" s="1">
        <v>3389</v>
      </c>
      <c r="C463" s="17" t="s">
        <v>521</v>
      </c>
      <c r="D463" s="61">
        <v>44491</v>
      </c>
      <c r="E463" s="1" t="s">
        <v>592</v>
      </c>
      <c r="F463" s="1" t="s">
        <v>459</v>
      </c>
      <c r="G463" s="2">
        <v>0</v>
      </c>
      <c r="H463" s="2">
        <v>0</v>
      </c>
      <c r="I463" s="43" t="s">
        <v>595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881.12</v>
      </c>
      <c r="P463" s="2">
        <v>3524.49</v>
      </c>
      <c r="Q463" s="2">
        <v>0</v>
      </c>
      <c r="R463" s="2">
        <v>0</v>
      </c>
      <c r="S463" s="43">
        <f t="shared" si="18"/>
        <v>881.12</v>
      </c>
      <c r="T463" s="43">
        <f t="shared" si="17"/>
        <v>3524.49</v>
      </c>
      <c r="U463" s="42" t="str">
        <f>VLOOKUP(B463,'FOLHA RESUMIDA'!C:I,2,0)</f>
        <v>ALBERTO AFFONSO F M  TRINDADE</v>
      </c>
    </row>
    <row r="464" spans="1:21">
      <c r="A464" s="1">
        <v>1</v>
      </c>
      <c r="B464" s="1">
        <v>3392</v>
      </c>
      <c r="C464" s="17" t="s">
        <v>568</v>
      </c>
      <c r="D464" s="61">
        <v>44508</v>
      </c>
      <c r="E464" s="1" t="s">
        <v>592</v>
      </c>
      <c r="F464" s="1" t="s">
        <v>460</v>
      </c>
      <c r="G464" s="2">
        <v>0</v>
      </c>
      <c r="H464" s="2">
        <v>0</v>
      </c>
      <c r="I464" s="43" t="s">
        <v>595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1664.45</v>
      </c>
      <c r="P464" s="2">
        <v>6657.79</v>
      </c>
      <c r="Q464" s="2">
        <v>0</v>
      </c>
      <c r="R464" s="2">
        <v>0</v>
      </c>
      <c r="S464" s="43">
        <f t="shared" si="18"/>
        <v>1664.45</v>
      </c>
      <c r="T464" s="43">
        <f t="shared" si="17"/>
        <v>6657.79</v>
      </c>
      <c r="U464" s="42" t="str">
        <f>VLOOKUP(B464,'FOLHA RESUMIDA'!C:I,2,0)</f>
        <v>MARCILIO BATISTA M MOURA</v>
      </c>
    </row>
    <row r="465" spans="1:21">
      <c r="A465" s="1">
        <v>1</v>
      </c>
      <c r="B465" s="1">
        <v>3393</v>
      </c>
      <c r="C465" s="17" t="s">
        <v>569</v>
      </c>
      <c r="D465" s="61">
        <v>44508</v>
      </c>
      <c r="E465" s="1" t="s">
        <v>592</v>
      </c>
      <c r="F465" s="1" t="s">
        <v>560</v>
      </c>
      <c r="G465" s="2">
        <v>0</v>
      </c>
      <c r="H465" s="2">
        <v>0</v>
      </c>
      <c r="I465" s="43" t="s">
        <v>595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1664.45</v>
      </c>
      <c r="P465" s="2">
        <v>6657.79</v>
      </c>
      <c r="Q465" s="2">
        <v>0</v>
      </c>
      <c r="R465" s="2">
        <v>0</v>
      </c>
      <c r="S465" s="43">
        <f t="shared" si="18"/>
        <v>1664.45</v>
      </c>
      <c r="T465" s="43">
        <f t="shared" si="17"/>
        <v>6657.79</v>
      </c>
      <c r="U465" s="42" t="str">
        <f>VLOOKUP(B465,'FOLHA RESUMIDA'!C:I,2,0)</f>
        <v>STEFANI FARIAS DA SILVA</v>
      </c>
    </row>
    <row r="466" spans="1:21">
      <c r="A466" s="1">
        <v>1</v>
      </c>
      <c r="B466" s="1">
        <v>3394</v>
      </c>
      <c r="C466" s="17" t="s">
        <v>570</v>
      </c>
      <c r="D466" s="61">
        <v>44511</v>
      </c>
      <c r="E466" s="1" t="s">
        <v>592</v>
      </c>
      <c r="F466" s="1" t="s">
        <v>522</v>
      </c>
      <c r="G466" s="2">
        <v>0</v>
      </c>
      <c r="H466" s="2">
        <v>0</v>
      </c>
      <c r="I466" s="43" t="s">
        <v>595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979.03</v>
      </c>
      <c r="P466" s="2">
        <v>3916.1</v>
      </c>
      <c r="Q466" s="2">
        <v>0</v>
      </c>
      <c r="R466" s="2">
        <v>0</v>
      </c>
      <c r="S466" s="43">
        <f t="shared" si="18"/>
        <v>979.03</v>
      </c>
      <c r="T466" s="43">
        <f t="shared" si="17"/>
        <v>3916.1</v>
      </c>
      <c r="U466" s="42" t="str">
        <f>VLOOKUP(B466,'FOLHA RESUMIDA'!C:I,2,0)</f>
        <v>EMANOEL ESTANISLAU GOUVEIA</v>
      </c>
    </row>
    <row r="467" spans="1:21">
      <c r="A467" s="1">
        <v>1</v>
      </c>
      <c r="B467" s="1">
        <v>3395</v>
      </c>
      <c r="C467" s="17" t="s">
        <v>571</v>
      </c>
      <c r="D467" s="61">
        <v>44511</v>
      </c>
      <c r="E467" s="1" t="s">
        <v>592</v>
      </c>
      <c r="F467" s="1" t="s">
        <v>501</v>
      </c>
      <c r="G467" s="2">
        <v>0</v>
      </c>
      <c r="H467" s="2">
        <v>0</v>
      </c>
      <c r="I467" s="43" t="s">
        <v>595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636.36</v>
      </c>
      <c r="P467" s="2">
        <v>2545.4699999999998</v>
      </c>
      <c r="Q467" s="2">
        <v>0</v>
      </c>
      <c r="R467" s="2">
        <v>0</v>
      </c>
      <c r="S467" s="43">
        <f t="shared" si="18"/>
        <v>636.36</v>
      </c>
      <c r="T467" s="43">
        <f t="shared" si="17"/>
        <v>2545.4699999999998</v>
      </c>
      <c r="U467" s="42" t="str">
        <f>VLOOKUP(B467,'FOLHA RESUMIDA'!C:I,2,0)</f>
        <v>ALBERTO ANACLETO BARBOSA</v>
      </c>
    </row>
    <row r="468" spans="1:21">
      <c r="A468" s="1">
        <v>1</v>
      </c>
      <c r="B468" s="1">
        <v>3396</v>
      </c>
      <c r="C468" s="17" t="s">
        <v>572</v>
      </c>
      <c r="D468" s="61">
        <v>44511</v>
      </c>
      <c r="E468" s="1" t="s">
        <v>592</v>
      </c>
      <c r="F468" s="1" t="s">
        <v>501</v>
      </c>
      <c r="G468" s="2">
        <v>0</v>
      </c>
      <c r="H468" s="2">
        <v>0</v>
      </c>
      <c r="I468" s="43" t="s">
        <v>595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636.36</v>
      </c>
      <c r="P468" s="2">
        <v>2545.4699999999998</v>
      </c>
      <c r="Q468" s="2">
        <v>0</v>
      </c>
      <c r="R468" s="2">
        <v>0</v>
      </c>
      <c r="S468" s="43">
        <f t="shared" si="18"/>
        <v>636.36</v>
      </c>
      <c r="T468" s="43">
        <f t="shared" si="17"/>
        <v>2545.4699999999998</v>
      </c>
      <c r="U468" s="42" t="str">
        <f>VLOOKUP(B468,'FOLHA RESUMIDA'!C:I,2,0)</f>
        <v>SUYANE KELLY DE SOUZA</v>
      </c>
    </row>
    <row r="469" spans="1:21">
      <c r="A469" s="1">
        <v>1</v>
      </c>
      <c r="B469" s="1">
        <v>3397</v>
      </c>
      <c r="C469" s="17" t="s">
        <v>573</v>
      </c>
      <c r="D469" s="61">
        <v>44532</v>
      </c>
      <c r="E469" s="1" t="s">
        <v>592</v>
      </c>
      <c r="F469" s="1" t="s">
        <v>565</v>
      </c>
      <c r="G469" s="2">
        <v>0</v>
      </c>
      <c r="H469" s="2">
        <v>0</v>
      </c>
      <c r="I469" s="43" t="s">
        <v>595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293.70999999999998</v>
      </c>
      <c r="P469" s="2">
        <v>1174.82</v>
      </c>
      <c r="Q469" s="2">
        <v>0</v>
      </c>
      <c r="R469" s="2">
        <v>0</v>
      </c>
      <c r="S469" s="43">
        <f t="shared" si="18"/>
        <v>293.70999999999998</v>
      </c>
      <c r="T469" s="43">
        <f t="shared" si="17"/>
        <v>1174.82</v>
      </c>
      <c r="U469" s="42" t="str">
        <f>VLOOKUP(B469,'FOLHA RESUMIDA'!C:I,2,0)</f>
        <v>GENIMAR TAVARES GANDOLFO</v>
      </c>
    </row>
    <row r="470" spans="1:21">
      <c r="A470" s="1">
        <v>1</v>
      </c>
      <c r="B470" s="1">
        <v>3398</v>
      </c>
      <c r="C470" s="17" t="s">
        <v>596</v>
      </c>
      <c r="D470" s="61">
        <v>44602</v>
      </c>
      <c r="E470" s="1" t="s">
        <v>592</v>
      </c>
      <c r="F470" s="1" t="s">
        <v>565</v>
      </c>
      <c r="G470" s="2">
        <v>0</v>
      </c>
      <c r="H470" s="2">
        <v>0</v>
      </c>
      <c r="I470" s="43" t="s">
        <v>595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293.70999999999998</v>
      </c>
      <c r="P470" s="2">
        <v>1174.82</v>
      </c>
      <c r="Q470" s="2">
        <v>0</v>
      </c>
      <c r="R470" s="2">
        <v>0</v>
      </c>
      <c r="S470" s="43">
        <f t="shared" si="18"/>
        <v>293.70999999999998</v>
      </c>
      <c r="T470" s="43">
        <f t="shared" si="17"/>
        <v>1174.82</v>
      </c>
      <c r="U470" s="42" t="str">
        <f>VLOOKUP(B470,'FOLHA RESUMIDA'!C:I,2,0)</f>
        <v>RINALDO SOARES DE BARROS</v>
      </c>
    </row>
    <row r="471" spans="1:21">
      <c r="A471" s="1">
        <v>1</v>
      </c>
      <c r="B471" s="1">
        <v>3400</v>
      </c>
      <c r="C471" s="17" t="s">
        <v>598</v>
      </c>
      <c r="D471" s="61">
        <v>44635</v>
      </c>
      <c r="E471" s="1" t="s">
        <v>592</v>
      </c>
      <c r="F471" s="1" t="s">
        <v>459</v>
      </c>
      <c r="G471" s="2">
        <v>0</v>
      </c>
      <c r="H471" s="2">
        <v>0</v>
      </c>
      <c r="I471" s="43" t="s">
        <v>595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881.12</v>
      </c>
      <c r="P471" s="2">
        <v>3524.49</v>
      </c>
      <c r="Q471" s="2">
        <v>0</v>
      </c>
      <c r="R471" s="2">
        <v>0</v>
      </c>
      <c r="S471" s="43">
        <f t="shared" si="18"/>
        <v>881.12</v>
      </c>
      <c r="T471" s="43">
        <f t="shared" si="17"/>
        <v>3524.49</v>
      </c>
      <c r="U471" s="42" t="str">
        <f>VLOOKUP(B471,'FOLHA RESUMIDA'!C:I,2,0)</f>
        <v>LUCIANO ALVES DE S JUNIOR</v>
      </c>
    </row>
    <row r="472" spans="1:21">
      <c r="A472" s="1">
        <v>1</v>
      </c>
      <c r="B472" s="1">
        <v>3403</v>
      </c>
      <c r="C472" s="17" t="s">
        <v>600</v>
      </c>
      <c r="D472" s="61">
        <v>44664</v>
      </c>
      <c r="E472" s="1" t="s">
        <v>592</v>
      </c>
      <c r="F472" s="1" t="s">
        <v>459</v>
      </c>
      <c r="G472" s="2">
        <v>0</v>
      </c>
      <c r="H472" s="2">
        <v>0</v>
      </c>
      <c r="I472" s="43" t="s">
        <v>595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881.12</v>
      </c>
      <c r="P472" s="2">
        <v>3524.49</v>
      </c>
      <c r="Q472" s="2">
        <v>0</v>
      </c>
      <c r="R472" s="2">
        <v>0</v>
      </c>
      <c r="S472" s="43">
        <f t="shared" si="18"/>
        <v>881.12</v>
      </c>
      <c r="T472" s="43">
        <f t="shared" si="17"/>
        <v>3524.49</v>
      </c>
      <c r="U472" s="42" t="str">
        <f>VLOOKUP(B472,'FOLHA RESUMIDA'!C:I,2,0)</f>
        <v>ITAMAR MARIA SILVA DE MELO</v>
      </c>
    </row>
    <row r="473" spans="1:21">
      <c r="A473" s="1">
        <v>1</v>
      </c>
      <c r="B473" s="1">
        <v>3408</v>
      </c>
      <c r="C473" s="17" t="s">
        <v>603</v>
      </c>
      <c r="D473" s="61">
        <v>44788</v>
      </c>
      <c r="E473" s="1" t="s">
        <v>592</v>
      </c>
      <c r="F473" s="1" t="s">
        <v>563</v>
      </c>
      <c r="G473" s="2">
        <v>0</v>
      </c>
      <c r="H473" s="2">
        <v>0</v>
      </c>
      <c r="I473" s="43" t="s">
        <v>595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1664.45</v>
      </c>
      <c r="P473" s="2">
        <v>6657.79</v>
      </c>
      <c r="Q473" s="2">
        <v>0</v>
      </c>
      <c r="R473" s="2">
        <v>0</v>
      </c>
      <c r="S473" s="43">
        <f t="shared" si="18"/>
        <v>1664.45</v>
      </c>
      <c r="T473" s="43">
        <f t="shared" ref="T473:T476" si="19">R473+P473+(SUM(J473:N473))</f>
        <v>6657.79</v>
      </c>
      <c r="U473" s="42" t="str">
        <f>VLOOKUP(B473,'FOLHA RESUMIDA'!C:I,2,0)</f>
        <v>POLYANA KARINE G BARREIROS</v>
      </c>
    </row>
    <row r="474" spans="1:21">
      <c r="A474" s="1">
        <v>1</v>
      </c>
      <c r="B474" s="1">
        <v>3409</v>
      </c>
      <c r="C474" s="17" t="s">
        <v>604</v>
      </c>
      <c r="D474" s="61">
        <v>44805</v>
      </c>
      <c r="E474" s="1" t="s">
        <v>592</v>
      </c>
      <c r="F474" s="1" t="s">
        <v>457</v>
      </c>
      <c r="G474" s="2">
        <v>0</v>
      </c>
      <c r="H474" s="2">
        <v>0</v>
      </c>
      <c r="I474" s="43" t="s">
        <v>595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1664.45</v>
      </c>
      <c r="P474" s="2">
        <v>6657.79</v>
      </c>
      <c r="Q474" s="2">
        <v>0</v>
      </c>
      <c r="R474" s="2">
        <v>0</v>
      </c>
      <c r="S474" s="43">
        <f t="shared" si="18"/>
        <v>1664.45</v>
      </c>
      <c r="T474" s="43">
        <f t="shared" si="19"/>
        <v>6657.79</v>
      </c>
      <c r="U474" s="42" t="str">
        <f>VLOOKUP(B474,'FOLHA RESUMIDA'!C:I,2,0)</f>
        <v>SIMONE CARLA ALVES PEREIRA</v>
      </c>
    </row>
    <row r="475" spans="1:21">
      <c r="A475" s="1">
        <v>1</v>
      </c>
      <c r="B475" s="1">
        <v>3410</v>
      </c>
      <c r="C475" s="17" t="s">
        <v>609</v>
      </c>
      <c r="D475" s="61">
        <v>44897</v>
      </c>
      <c r="E475" s="1" t="s">
        <v>592</v>
      </c>
      <c r="F475" s="1" t="s">
        <v>564</v>
      </c>
      <c r="G475" s="2">
        <v>0</v>
      </c>
      <c r="H475" s="2">
        <v>0</v>
      </c>
      <c r="I475" s="43" t="s">
        <v>595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293.70999999999998</v>
      </c>
      <c r="P475" s="2">
        <v>1174.82</v>
      </c>
      <c r="Q475" s="2">
        <v>0</v>
      </c>
      <c r="R475" s="2">
        <v>0</v>
      </c>
      <c r="S475" s="43">
        <f t="shared" si="18"/>
        <v>293.70999999999998</v>
      </c>
      <c r="T475" s="43">
        <f t="shared" si="19"/>
        <v>1174.82</v>
      </c>
      <c r="U475" s="42" t="str">
        <f>VLOOKUP(B475,'FOLHA RESUMIDA'!C:I,2,0)</f>
        <v>SARA MEDEIROS C CABRAL</v>
      </c>
    </row>
    <row r="476" spans="1:21">
      <c r="A476" s="1">
        <v>1</v>
      </c>
      <c r="B476" s="1">
        <v>8249</v>
      </c>
      <c r="C476" s="17" t="s">
        <v>375</v>
      </c>
      <c r="D476" s="61">
        <v>38285</v>
      </c>
      <c r="E476" s="1" t="s">
        <v>592</v>
      </c>
      <c r="F476" s="1" t="s">
        <v>453</v>
      </c>
      <c r="G476" s="2">
        <v>0</v>
      </c>
      <c r="H476" s="2">
        <v>0</v>
      </c>
      <c r="I476" s="43" t="s">
        <v>595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636.36</v>
      </c>
      <c r="P476" s="2">
        <v>2545.4699999999998</v>
      </c>
      <c r="Q476" s="2">
        <v>0</v>
      </c>
      <c r="R476" s="2">
        <v>0</v>
      </c>
      <c r="S476" s="43">
        <f t="shared" si="18"/>
        <v>636.36</v>
      </c>
      <c r="T476" s="43">
        <f t="shared" si="19"/>
        <v>2545.4699999999998</v>
      </c>
      <c r="U476" s="42" t="str">
        <f>VLOOKUP(B476,'FOLHA RESUMIDA'!C:I,2,0)</f>
        <v>SELMA BEZERRA DE CARVALHO</v>
      </c>
    </row>
    <row r="477" spans="1:21">
      <c r="D477" s="61"/>
    </row>
    <row r="478" spans="1:21">
      <c r="D478" s="61"/>
    </row>
    <row r="479" spans="1:21">
      <c r="D479" s="61"/>
    </row>
    <row r="480" spans="1:21">
      <c r="D480" s="61"/>
    </row>
    <row r="481" spans="4:4">
      <c r="D481" s="61"/>
    </row>
    <row r="482" spans="4:4">
      <c r="D482" s="61"/>
    </row>
    <row r="483" spans="4:4">
      <c r="D483" s="61"/>
    </row>
    <row r="484" spans="4:4">
      <c r="D484" s="61"/>
    </row>
    <row r="485" spans="4:4">
      <c r="D485" s="61"/>
    </row>
    <row r="486" spans="4:4">
      <c r="D486" s="61"/>
    </row>
    <row r="487" spans="4:4">
      <c r="D487" s="61"/>
    </row>
    <row r="488" spans="4:4">
      <c r="D488" s="61"/>
    </row>
  </sheetData>
  <autoFilter ref="A3:U488"/>
  <sortState ref="A7:U476">
    <sortCondition ref="I7:I476"/>
  </sortState>
  <conditionalFormatting sqref="B1:B1048576">
    <cfRule type="duplicateValues" dxfId="57" priority="2"/>
    <cfRule type="duplicateValues" dxfId="56" priority="3"/>
  </conditionalFormatting>
  <conditionalFormatting sqref="B1:B1048576">
    <cfRule type="duplicateValues" dxfId="55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zoomScaleNormal="100" workbookViewId="0">
      <selection activeCell="E23" sqref="E23"/>
    </sheetView>
  </sheetViews>
  <sheetFormatPr defaultRowHeight="12"/>
  <cols>
    <col min="1" max="1" width="9" style="74" bestFit="1" customWidth="1"/>
    <col min="2" max="2" width="5.85546875" style="74" bestFit="1" customWidth="1"/>
    <col min="3" max="3" width="9.42578125" style="74" bestFit="1" customWidth="1"/>
    <col min="4" max="4" width="33.42578125" style="74" bestFit="1" customWidth="1"/>
    <col min="5" max="5" width="8.140625" style="74" bestFit="1" customWidth="1"/>
    <col min="6" max="6" width="44.5703125" style="74" bestFit="1" customWidth="1"/>
    <col min="7" max="7" width="11.5703125" style="74" bestFit="1" customWidth="1"/>
    <col min="8" max="8" width="6.140625" style="75" customWidth="1"/>
    <col min="9" max="9" width="10.28515625" style="74" bestFit="1" customWidth="1"/>
    <col min="10" max="16384" width="9.140625" style="48"/>
  </cols>
  <sheetData>
    <row r="1" spans="1:9" ht="21" customHeight="1">
      <c r="A1" s="73" t="s">
        <v>622</v>
      </c>
      <c r="B1" s="73"/>
      <c r="C1" s="73"/>
      <c r="D1" s="73"/>
      <c r="E1" s="73"/>
      <c r="F1" s="73"/>
      <c r="G1" s="73"/>
      <c r="H1" s="73"/>
      <c r="I1" s="73"/>
    </row>
    <row r="2" spans="1:9" ht="20.25" customHeight="1">
      <c r="A2" s="73"/>
      <c r="B2" s="73"/>
      <c r="C2" s="73"/>
      <c r="D2" s="73"/>
      <c r="E2" s="73"/>
      <c r="F2" s="73"/>
      <c r="G2" s="73"/>
      <c r="H2" s="73"/>
      <c r="I2" s="73"/>
    </row>
    <row r="3" spans="1:9" ht="15.75" customHeight="1">
      <c r="G3" s="75"/>
    </row>
    <row r="4" spans="1:9" ht="15.75" customHeight="1">
      <c r="A4" s="85" t="s">
        <v>476</v>
      </c>
      <c r="B4" s="85" t="s">
        <v>444</v>
      </c>
      <c r="C4" s="85" t="s">
        <v>445</v>
      </c>
      <c r="D4" s="85" t="s">
        <v>2</v>
      </c>
      <c r="E4" s="85" t="s">
        <v>517</v>
      </c>
      <c r="F4" s="85" t="s">
        <v>493</v>
      </c>
      <c r="G4" s="85" t="s">
        <v>494</v>
      </c>
      <c r="H4" s="85" t="s">
        <v>495</v>
      </c>
      <c r="I4" s="85" t="s">
        <v>496</v>
      </c>
    </row>
    <row r="5" spans="1:9" ht="15.75" customHeight="1">
      <c r="A5" s="76">
        <v>1</v>
      </c>
      <c r="B5" s="76">
        <v>1</v>
      </c>
      <c r="C5" s="77">
        <v>1588</v>
      </c>
      <c r="D5" s="78" t="s">
        <v>53</v>
      </c>
      <c r="E5" s="76">
        <v>1114</v>
      </c>
      <c r="F5" s="76" t="s">
        <v>613</v>
      </c>
      <c r="G5" s="79">
        <v>44958</v>
      </c>
      <c r="H5" s="80">
        <v>30</v>
      </c>
      <c r="I5" s="79">
        <v>44987</v>
      </c>
    </row>
    <row r="6" spans="1:9" ht="15.75" customHeight="1">
      <c r="A6" s="76">
        <v>2</v>
      </c>
      <c r="B6" s="76">
        <v>1</v>
      </c>
      <c r="C6" s="77">
        <v>3366</v>
      </c>
      <c r="D6" s="78" t="s">
        <v>374</v>
      </c>
      <c r="E6" s="76">
        <v>1006</v>
      </c>
      <c r="F6" s="76" t="s">
        <v>614</v>
      </c>
      <c r="G6" s="79">
        <v>44958</v>
      </c>
      <c r="H6" s="80">
        <v>30</v>
      </c>
      <c r="I6" s="79">
        <v>44987</v>
      </c>
    </row>
    <row r="7" spans="1:9" ht="15.75" customHeight="1">
      <c r="A7" s="76">
        <v>3</v>
      </c>
      <c r="B7" s="76">
        <v>1</v>
      </c>
      <c r="C7" s="77">
        <v>2687</v>
      </c>
      <c r="D7" s="78" t="s">
        <v>189</v>
      </c>
      <c r="E7" s="76">
        <v>1170</v>
      </c>
      <c r="F7" s="76" t="s">
        <v>618</v>
      </c>
      <c r="G7" s="79">
        <v>44958</v>
      </c>
      <c r="H7" s="80">
        <v>30</v>
      </c>
      <c r="I7" s="79">
        <v>44987</v>
      </c>
    </row>
    <row r="8" spans="1:9" ht="15.75" customHeight="1">
      <c r="A8" s="76">
        <v>4</v>
      </c>
      <c r="B8" s="76">
        <v>1</v>
      </c>
      <c r="C8" s="77">
        <v>1418</v>
      </c>
      <c r="D8" s="78" t="s">
        <v>40</v>
      </c>
      <c r="E8" s="76">
        <v>2101</v>
      </c>
      <c r="F8" s="76" t="s">
        <v>607</v>
      </c>
      <c r="G8" s="79">
        <v>44958</v>
      </c>
      <c r="H8" s="80">
        <v>20</v>
      </c>
      <c r="I8" s="79">
        <v>44977</v>
      </c>
    </row>
    <row r="9" spans="1:9" ht="15.75" customHeight="1">
      <c r="A9" s="76">
        <v>5</v>
      </c>
      <c r="B9" s="76">
        <v>1</v>
      </c>
      <c r="C9" s="77">
        <v>3055</v>
      </c>
      <c r="D9" s="78" t="s">
        <v>430</v>
      </c>
      <c r="E9" s="76">
        <v>2239</v>
      </c>
      <c r="F9" s="76" t="s">
        <v>611</v>
      </c>
      <c r="G9" s="79">
        <v>44958</v>
      </c>
      <c r="H9" s="80">
        <v>20</v>
      </c>
      <c r="I9" s="79">
        <v>44977</v>
      </c>
    </row>
    <row r="10" spans="1:9" ht="15.75" customHeight="1">
      <c r="A10" s="76">
        <v>6</v>
      </c>
      <c r="B10" s="76">
        <v>1</v>
      </c>
      <c r="C10" s="77">
        <v>2913</v>
      </c>
      <c r="D10" s="78" t="s">
        <v>250</v>
      </c>
      <c r="E10" s="76">
        <v>3111</v>
      </c>
      <c r="F10" s="76" t="s">
        <v>602</v>
      </c>
      <c r="G10" s="79">
        <v>44958</v>
      </c>
      <c r="H10" s="80">
        <v>10</v>
      </c>
      <c r="I10" s="79">
        <v>44967</v>
      </c>
    </row>
    <row r="11" spans="1:9" ht="15">
      <c r="A11" s="76">
        <v>7</v>
      </c>
      <c r="B11" s="76">
        <v>1</v>
      </c>
      <c r="C11" s="77">
        <v>2823</v>
      </c>
      <c r="D11" s="78" t="s">
        <v>393</v>
      </c>
      <c r="E11" s="76">
        <v>1074</v>
      </c>
      <c r="F11" s="76" t="s">
        <v>606</v>
      </c>
      <c r="G11" s="79">
        <v>44958</v>
      </c>
      <c r="H11" s="80">
        <v>17</v>
      </c>
      <c r="I11" s="79">
        <v>44974</v>
      </c>
    </row>
    <row r="12" spans="1:9" ht="15">
      <c r="A12" s="76">
        <v>8</v>
      </c>
      <c r="B12" s="76">
        <v>1</v>
      </c>
      <c r="C12" s="81">
        <v>1080</v>
      </c>
      <c r="D12" s="78" t="s">
        <v>19</v>
      </c>
      <c r="E12" s="76">
        <v>2102</v>
      </c>
      <c r="F12" s="76" t="s">
        <v>619</v>
      </c>
      <c r="G12" s="79">
        <v>44963</v>
      </c>
      <c r="H12" s="80">
        <v>14</v>
      </c>
      <c r="I12" s="79">
        <v>44976</v>
      </c>
    </row>
    <row r="13" spans="1:9" ht="15">
      <c r="A13" s="82">
        <v>9</v>
      </c>
      <c r="B13" s="82">
        <v>1</v>
      </c>
      <c r="C13" s="81">
        <v>3382</v>
      </c>
      <c r="D13" s="78" t="s">
        <v>508</v>
      </c>
      <c r="E13" s="82">
        <v>2001</v>
      </c>
      <c r="F13" s="82" t="s">
        <v>620</v>
      </c>
      <c r="G13" s="83">
        <v>44963</v>
      </c>
      <c r="H13" s="84">
        <v>5</v>
      </c>
      <c r="I13" s="83">
        <v>44967</v>
      </c>
    </row>
    <row r="14" spans="1:9" ht="15">
      <c r="A14" s="82">
        <v>10</v>
      </c>
      <c r="B14" s="82">
        <v>1</v>
      </c>
      <c r="C14" s="81">
        <v>2562</v>
      </c>
      <c r="D14" s="78" t="s">
        <v>402</v>
      </c>
      <c r="E14" s="82">
        <v>1005</v>
      </c>
      <c r="F14" s="82" t="s">
        <v>610</v>
      </c>
      <c r="G14" s="83">
        <v>44963</v>
      </c>
      <c r="H14" s="84">
        <v>20</v>
      </c>
      <c r="I14" s="83">
        <v>44982</v>
      </c>
    </row>
    <row r="15" spans="1:9" ht="15">
      <c r="A15" s="76">
        <v>11</v>
      </c>
      <c r="B15" s="76">
        <v>1</v>
      </c>
      <c r="C15" s="77">
        <v>2584</v>
      </c>
      <c r="D15" s="78" t="s">
        <v>171</v>
      </c>
      <c r="E15" s="76">
        <v>1181</v>
      </c>
      <c r="F15" s="76" t="s">
        <v>601</v>
      </c>
      <c r="G15" s="79">
        <v>44970</v>
      </c>
      <c r="H15" s="80">
        <v>5</v>
      </c>
      <c r="I15" s="79">
        <v>44974</v>
      </c>
    </row>
    <row r="16" spans="1:9" ht="15">
      <c r="A16" s="82">
        <v>12</v>
      </c>
      <c r="B16" s="76">
        <v>1</v>
      </c>
      <c r="C16" s="81">
        <v>2889</v>
      </c>
      <c r="D16" s="78" t="s">
        <v>241</v>
      </c>
      <c r="E16" s="76">
        <v>1141</v>
      </c>
      <c r="F16" s="76" t="s">
        <v>615</v>
      </c>
      <c r="G16" s="79">
        <v>44980</v>
      </c>
      <c r="H16" s="80">
        <v>20</v>
      </c>
      <c r="I16" s="79">
        <v>44999</v>
      </c>
    </row>
    <row r="17" spans="1:9" ht="15">
      <c r="A17" s="82">
        <v>13</v>
      </c>
      <c r="B17" s="76">
        <v>1</v>
      </c>
      <c r="C17" s="77">
        <v>2588</v>
      </c>
      <c r="D17" s="78" t="s">
        <v>173</v>
      </c>
      <c r="E17" s="76">
        <v>1131</v>
      </c>
      <c r="F17" s="76" t="s">
        <v>608</v>
      </c>
      <c r="G17" s="79">
        <v>44980</v>
      </c>
      <c r="H17" s="80">
        <v>5</v>
      </c>
      <c r="I17" s="79">
        <v>44984</v>
      </c>
    </row>
    <row r="18" spans="1:9" ht="15">
      <c r="A18" s="82">
        <v>14</v>
      </c>
      <c r="B18" s="82">
        <v>1</v>
      </c>
      <c r="C18" s="81">
        <v>2574</v>
      </c>
      <c r="D18" s="78" t="s">
        <v>169</v>
      </c>
      <c r="E18" s="82">
        <v>2102</v>
      </c>
      <c r="F18" s="82" t="s">
        <v>619</v>
      </c>
      <c r="G18" s="83">
        <v>44984</v>
      </c>
      <c r="H18" s="84">
        <v>20</v>
      </c>
      <c r="I18" s="83">
        <v>45003</v>
      </c>
    </row>
    <row r="19" spans="1:9" ht="15">
      <c r="A19" s="82">
        <v>15</v>
      </c>
      <c r="B19" s="76">
        <v>1</v>
      </c>
      <c r="C19" s="77">
        <v>2941</v>
      </c>
      <c r="D19" s="78" t="s">
        <v>264</v>
      </c>
      <c r="E19" s="76">
        <v>2200</v>
      </c>
      <c r="F19" s="76" t="s">
        <v>621</v>
      </c>
      <c r="G19" s="79">
        <v>44984</v>
      </c>
      <c r="H19" s="80">
        <v>20</v>
      </c>
      <c r="I19" s="79">
        <v>45003</v>
      </c>
    </row>
    <row r="22" spans="1:9" ht="15">
      <c r="A22" s="86" t="s">
        <v>616</v>
      </c>
    </row>
    <row r="23" spans="1:9" ht="15">
      <c r="A23" s="86" t="s">
        <v>617</v>
      </c>
    </row>
  </sheetData>
  <sortState ref="B5:I46">
    <sortCondition ref="H5:H46"/>
  </sortState>
  <mergeCells count="1">
    <mergeCell ref="A1:I2"/>
  </mergeCells>
  <conditionalFormatting sqref="C26:C28">
    <cfRule type="duplicateValues" dxfId="54" priority="106"/>
  </conditionalFormatting>
  <conditionalFormatting sqref="C27:C28">
    <cfRule type="duplicateValues" dxfId="53" priority="105"/>
  </conditionalFormatting>
  <conditionalFormatting sqref="C28">
    <cfRule type="duplicateValues" dxfId="52" priority="104"/>
  </conditionalFormatting>
  <conditionalFormatting sqref="C24">
    <cfRule type="duplicateValues" dxfId="51" priority="83"/>
  </conditionalFormatting>
  <conditionalFormatting sqref="C22">
    <cfRule type="duplicateValues" dxfId="50" priority="66"/>
  </conditionalFormatting>
  <conditionalFormatting sqref="C23">
    <cfRule type="duplicateValues" dxfId="49" priority="65"/>
  </conditionalFormatting>
  <conditionalFormatting sqref="C5:C21">
    <cfRule type="duplicateValues" dxfId="48" priority="64"/>
  </conditionalFormatting>
  <conditionalFormatting sqref="C25">
    <cfRule type="duplicateValues" dxfId="47" priority="62"/>
  </conditionalFormatting>
  <conditionalFormatting sqref="C26:C31">
    <cfRule type="duplicateValues" dxfId="46" priority="61"/>
  </conditionalFormatting>
  <conditionalFormatting sqref="C27:C31">
    <cfRule type="duplicateValues" dxfId="45" priority="60"/>
  </conditionalFormatting>
  <conditionalFormatting sqref="C29:C31">
    <cfRule type="duplicateValues" dxfId="44" priority="59"/>
  </conditionalFormatting>
  <conditionalFormatting sqref="C30:C31">
    <cfRule type="duplicateValues" dxfId="43" priority="57"/>
  </conditionalFormatting>
  <conditionalFormatting sqref="C31">
    <cfRule type="duplicateValues" dxfId="42" priority="56"/>
  </conditionalFormatting>
  <conditionalFormatting sqref="C5:C31">
    <cfRule type="duplicateValues" dxfId="41" priority="113"/>
  </conditionalFormatting>
  <conditionalFormatting sqref="C19">
    <cfRule type="duplicateValues" dxfId="40" priority="55"/>
  </conditionalFormatting>
  <conditionalFormatting sqref="C23:C25">
    <cfRule type="duplicateValues" dxfId="39" priority="54"/>
  </conditionalFormatting>
  <conditionalFormatting sqref="C18">
    <cfRule type="duplicateValues" dxfId="38" priority="53"/>
  </conditionalFormatting>
  <conditionalFormatting sqref="C5:C16">
    <cfRule type="duplicateValues" dxfId="37" priority="50"/>
  </conditionalFormatting>
  <conditionalFormatting sqref="C5:C6">
    <cfRule type="duplicateValues" dxfId="36" priority="28"/>
  </conditionalFormatting>
  <conditionalFormatting sqref="C5">
    <cfRule type="duplicateValues" dxfId="35" priority="27"/>
  </conditionalFormatting>
  <conditionalFormatting sqref="C14">
    <cfRule type="duplicateValues" dxfId="34" priority="26"/>
  </conditionalFormatting>
  <conditionalFormatting sqref="C15">
    <cfRule type="duplicateValues" dxfId="33" priority="25"/>
  </conditionalFormatting>
  <conditionalFormatting sqref="C16:C19">
    <cfRule type="duplicateValues" dxfId="32" priority="23"/>
  </conditionalFormatting>
  <conditionalFormatting sqref="C22:C23">
    <cfRule type="duplicateValues" dxfId="31" priority="22"/>
  </conditionalFormatting>
  <conditionalFormatting sqref="C30">
    <cfRule type="duplicateValues" dxfId="30" priority="21"/>
  </conditionalFormatting>
  <conditionalFormatting sqref="C5:C13">
    <cfRule type="duplicateValues" dxfId="29" priority="20"/>
  </conditionalFormatting>
  <conditionalFormatting sqref="C29:C30">
    <cfRule type="duplicateValues" dxfId="28" priority="19"/>
  </conditionalFormatting>
  <conditionalFormatting sqref="C17">
    <cfRule type="duplicateValues" dxfId="27" priority="17"/>
  </conditionalFormatting>
  <conditionalFormatting sqref="C21:C31">
    <cfRule type="duplicateValues" dxfId="26" priority="11"/>
  </conditionalFormatting>
  <conditionalFormatting sqref="C25:C31">
    <cfRule type="duplicateValues" dxfId="25" priority="10"/>
  </conditionalFormatting>
  <conditionalFormatting sqref="C19:C31">
    <cfRule type="duplicateValues" dxfId="24" priority="8"/>
  </conditionalFormatting>
  <conditionalFormatting sqref="C16:C31">
    <cfRule type="duplicateValues" dxfId="23" priority="134"/>
  </conditionalFormatting>
  <conditionalFormatting sqref="C20:C31">
    <cfRule type="duplicateValues" dxfId="22" priority="135"/>
  </conditionalFormatting>
  <conditionalFormatting sqref="C22:C31">
    <cfRule type="duplicateValues" dxfId="21" priority="137"/>
  </conditionalFormatting>
  <conditionalFormatting sqref="C28:C31">
    <cfRule type="duplicateValues" dxfId="20" priority="140"/>
  </conditionalFormatting>
  <conditionalFormatting sqref="C14">
    <cfRule type="duplicateValues" dxfId="19" priority="7"/>
  </conditionalFormatting>
  <conditionalFormatting sqref="C15">
    <cfRule type="duplicateValues" dxfId="18" priority="6"/>
  </conditionalFormatting>
  <conditionalFormatting sqref="C16">
    <cfRule type="duplicateValues" dxfId="17" priority="5"/>
  </conditionalFormatting>
  <conditionalFormatting sqref="C5:C13">
    <cfRule type="duplicateValues" dxfId="16" priority="4"/>
  </conditionalFormatting>
  <conditionalFormatting sqref="C17">
    <cfRule type="duplicateValues" dxfId="15" priority="3"/>
  </conditionalFormatting>
  <conditionalFormatting sqref="C18">
    <cfRule type="duplicateValues" dxfId="14" priority="2"/>
  </conditionalFormatting>
  <conditionalFormatting sqref="C19">
    <cfRule type="duplicateValues" dxfId="13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1"/>
  <sheetViews>
    <sheetView workbookViewId="0">
      <pane ySplit="4" topLeftCell="A450" activePane="bottomLeft" state="frozen"/>
      <selection pane="bottomLeft" activeCell="E472" sqref="E472"/>
    </sheetView>
  </sheetViews>
  <sheetFormatPr defaultRowHeight="12"/>
  <cols>
    <col min="1" max="1" width="4.5703125" style="59" customWidth="1"/>
    <col min="2" max="2" width="8" style="59" bestFit="1" customWidth="1"/>
    <col min="3" max="3" width="34.28515625" style="59" bestFit="1" customWidth="1"/>
    <col min="4" max="4" width="17.42578125" style="19" bestFit="1" customWidth="1"/>
    <col min="5" max="5" width="15.140625" style="43" bestFit="1" customWidth="1"/>
    <col min="6" max="6" width="17.42578125" style="39" bestFit="1" customWidth="1"/>
    <col min="7" max="7" width="16.42578125" style="19" bestFit="1" customWidth="1"/>
    <col min="8" max="8" width="15.140625" style="38" bestFit="1" customWidth="1"/>
    <col min="9" max="9" width="13.28515625" style="24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>
      <c r="M1" s="7" t="s">
        <v>486</v>
      </c>
    </row>
    <row r="2" spans="1:16">
      <c r="A2" s="59" t="s">
        <v>625</v>
      </c>
      <c r="E2" s="50"/>
      <c r="F2" s="40"/>
      <c r="H2" s="50"/>
      <c r="L2" s="7" t="s">
        <v>485</v>
      </c>
      <c r="M2" s="7">
        <v>701</v>
      </c>
    </row>
    <row r="3" spans="1:16">
      <c r="J3" s="14"/>
      <c r="K3" s="14"/>
      <c r="L3" s="7" t="s">
        <v>487</v>
      </c>
      <c r="M3" s="21" t="s">
        <v>503</v>
      </c>
    </row>
    <row r="4" spans="1:16">
      <c r="A4" s="59" t="s">
        <v>0</v>
      </c>
      <c r="B4" s="59" t="s">
        <v>1</v>
      </c>
      <c r="C4" s="59" t="s">
        <v>2</v>
      </c>
      <c r="D4" s="19" t="s">
        <v>488</v>
      </c>
      <c r="E4" s="49" t="s">
        <v>487</v>
      </c>
      <c r="F4" s="53" t="s">
        <v>489</v>
      </c>
      <c r="G4" s="19" t="s">
        <v>490</v>
      </c>
      <c r="H4" s="29" t="s">
        <v>484</v>
      </c>
      <c r="L4" s="21" t="s">
        <v>504</v>
      </c>
      <c r="M4" s="21" t="s">
        <v>511</v>
      </c>
    </row>
    <row r="5" spans="1:16">
      <c r="A5" s="69">
        <v>1</v>
      </c>
      <c r="B5" s="69">
        <v>200</v>
      </c>
      <c r="C5" s="65" t="s">
        <v>3</v>
      </c>
      <c r="D5" s="66">
        <v>4364.6000000000004</v>
      </c>
      <c r="E5" s="41">
        <f>D5-H5</f>
        <v>1183.6000000000004</v>
      </c>
      <c r="F5" s="52">
        <f>IFERROR(VLOOKUP(B5,Plan1!B:D,3,0),"0,00")</f>
        <v>1483.96</v>
      </c>
      <c r="G5" s="66">
        <v>1697.04</v>
      </c>
      <c r="H5" s="41">
        <f>F5+G5</f>
        <v>3181</v>
      </c>
      <c r="I5" s="24" t="str">
        <f>VLOOKUP(B5,'FOLHA RESUMIDA'!C:D,2,0)</f>
        <v>MARIA DO CARMO DE SOUSA</v>
      </c>
    </row>
    <row r="6" spans="1:16">
      <c r="A6" s="69">
        <v>1</v>
      </c>
      <c r="B6" s="69">
        <v>397</v>
      </c>
      <c r="C6" s="65" t="s">
        <v>4</v>
      </c>
      <c r="D6" s="66">
        <v>4543.29</v>
      </c>
      <c r="E6" s="41">
        <f t="shared" ref="E6:E69" si="0">D6-H6</f>
        <v>1599.46</v>
      </c>
      <c r="F6" s="52">
        <f>IFERROR(VLOOKUP(B6,Plan1!B:D,3,0),"0,00")</f>
        <v>1544.72</v>
      </c>
      <c r="G6" s="66">
        <v>1399.11</v>
      </c>
      <c r="H6" s="41">
        <f t="shared" ref="H6:H69" si="1">F6+G6</f>
        <v>2943.83</v>
      </c>
      <c r="I6" s="24" t="str">
        <f>VLOOKUP(B6,'FOLHA RESUMIDA'!C:D,2,0)</f>
        <v>MARIA AMARA MEDEIROS</v>
      </c>
    </row>
    <row r="7" spans="1:16">
      <c r="A7" s="69">
        <v>1</v>
      </c>
      <c r="B7" s="69">
        <v>508</v>
      </c>
      <c r="C7" s="65" t="s">
        <v>5</v>
      </c>
      <c r="D7" s="66">
        <v>4617.57</v>
      </c>
      <c r="E7" s="41">
        <f t="shared" si="0"/>
        <v>1980.4099999999999</v>
      </c>
      <c r="F7" s="52">
        <f>IFERROR(VLOOKUP(B7,Plan1!B:D,3,0),"0,00")</f>
        <v>1569.97</v>
      </c>
      <c r="G7" s="66">
        <v>1067.19</v>
      </c>
      <c r="H7" s="41">
        <f t="shared" si="1"/>
        <v>2637.16</v>
      </c>
      <c r="I7" s="24" t="str">
        <f>VLOOKUP(B7,'FOLHA RESUMIDA'!C:D,2,0)</f>
        <v>SANDRA EMIDIO PEREIRA</v>
      </c>
      <c r="L7" s="14" t="s">
        <v>488</v>
      </c>
      <c r="M7" s="8" t="s">
        <v>487</v>
      </c>
      <c r="N7" s="14" t="s">
        <v>489</v>
      </c>
      <c r="O7" s="14" t="s">
        <v>490</v>
      </c>
      <c r="P7" s="9" t="s">
        <v>484</v>
      </c>
    </row>
    <row r="8" spans="1:16">
      <c r="A8" s="69">
        <v>1</v>
      </c>
      <c r="B8" s="69">
        <v>510</v>
      </c>
      <c r="C8" s="65" t="s">
        <v>6</v>
      </c>
      <c r="D8" s="66">
        <v>3742.01</v>
      </c>
      <c r="E8" s="41">
        <f t="shared" si="0"/>
        <v>1311.3600000000006</v>
      </c>
      <c r="F8" s="52">
        <f>IFERROR(VLOOKUP(B8,Plan1!B:D,3,0),"0,00")</f>
        <v>1272.28</v>
      </c>
      <c r="G8" s="66">
        <v>1158.3699999999999</v>
      </c>
      <c r="H8" s="41">
        <f t="shared" si="1"/>
        <v>2430.6499999999996</v>
      </c>
      <c r="I8" s="24" t="str">
        <f>VLOOKUP(B8,'FOLHA RESUMIDA'!C:D,2,0)</f>
        <v>FRANCISCO FERREIRA DE SOUSA</v>
      </c>
    </row>
    <row r="9" spans="1:16">
      <c r="A9" s="69">
        <v>1</v>
      </c>
      <c r="B9" s="69">
        <v>542</v>
      </c>
      <c r="C9" s="65" t="s">
        <v>7</v>
      </c>
      <c r="D9" s="66">
        <v>2367.88</v>
      </c>
      <c r="E9" s="41">
        <f t="shared" si="0"/>
        <v>489.80000000000018</v>
      </c>
      <c r="F9" s="52">
        <f>IFERROR(VLOOKUP(B9,Plan1!B:D,3,0),"0,00")</f>
        <v>611.98</v>
      </c>
      <c r="G9" s="66">
        <v>1266.0999999999999</v>
      </c>
      <c r="H9" s="41">
        <f t="shared" si="1"/>
        <v>1878.08</v>
      </c>
      <c r="I9" s="24" t="str">
        <f>VLOOKUP(B9,'FOLHA RESUMIDA'!C:D,2,0)</f>
        <v>ANA MARTA MARCELINO DA SILVA</v>
      </c>
    </row>
    <row r="10" spans="1:16">
      <c r="A10" s="69">
        <v>1</v>
      </c>
      <c r="B10" s="69">
        <v>788</v>
      </c>
      <c r="C10" s="65" t="s">
        <v>8</v>
      </c>
      <c r="D10" s="66">
        <v>3047.09</v>
      </c>
      <c r="E10" s="41">
        <f t="shared" si="0"/>
        <v>1063.1200000000001</v>
      </c>
      <c r="F10" s="52">
        <f>IFERROR(VLOOKUP(B10,Plan1!B:D,3,0),"0,00")</f>
        <v>1036.01</v>
      </c>
      <c r="G10" s="66">
        <v>947.96</v>
      </c>
      <c r="H10" s="41">
        <f t="shared" si="1"/>
        <v>1983.97</v>
      </c>
      <c r="I10" s="24" t="str">
        <f>VLOOKUP(B10,'FOLHA RESUMIDA'!C:D,2,0)</f>
        <v>IVONEIDE FRANCISCA S ALMEIDA</v>
      </c>
    </row>
    <row r="11" spans="1:16">
      <c r="A11" s="69">
        <v>1</v>
      </c>
      <c r="B11" s="69">
        <v>830</v>
      </c>
      <c r="C11" s="65" t="s">
        <v>9</v>
      </c>
      <c r="D11" s="66">
        <v>4548.43</v>
      </c>
      <c r="E11" s="41">
        <f t="shared" si="0"/>
        <v>1483.75</v>
      </c>
      <c r="F11" s="52">
        <f>IFERROR(VLOOKUP(B11,Plan1!B:D,3,0),"0,00")</f>
        <v>1546.47</v>
      </c>
      <c r="G11" s="66">
        <v>1518.21</v>
      </c>
      <c r="H11" s="41">
        <f t="shared" si="1"/>
        <v>3064.6800000000003</v>
      </c>
      <c r="I11" s="24" t="str">
        <f>VLOOKUP(B11,'FOLHA RESUMIDA'!C:D,2,0)</f>
        <v>CARLOS ANTONIO DA SILVA</v>
      </c>
    </row>
    <row r="12" spans="1:16">
      <c r="A12" s="69">
        <v>1</v>
      </c>
      <c r="B12" s="69">
        <v>863</v>
      </c>
      <c r="C12" s="65" t="s">
        <v>10</v>
      </c>
      <c r="D12" s="66">
        <v>2306.91</v>
      </c>
      <c r="E12" s="41">
        <f t="shared" si="0"/>
        <v>1031.2399999999998</v>
      </c>
      <c r="F12" s="52">
        <f>IFERROR(VLOOKUP(B12,Plan1!B:D,3,0),"0,00")</f>
        <v>784.35</v>
      </c>
      <c r="G12" s="66">
        <v>491.32</v>
      </c>
      <c r="H12" s="41">
        <f t="shared" si="1"/>
        <v>1275.67</v>
      </c>
      <c r="I12" s="24" t="str">
        <f>VLOOKUP(B12,'FOLHA RESUMIDA'!C:D,2,0)</f>
        <v>JOSE AMARO DOS SANTOS</v>
      </c>
    </row>
    <row r="13" spans="1:16">
      <c r="A13" s="69">
        <v>1</v>
      </c>
      <c r="B13" s="69">
        <v>871</v>
      </c>
      <c r="C13" s="65" t="s">
        <v>11</v>
      </c>
      <c r="D13" s="66">
        <v>4891.2</v>
      </c>
      <c r="E13" s="41">
        <f t="shared" si="0"/>
        <v>3171.0499999999997</v>
      </c>
      <c r="F13" s="52">
        <f>IFERROR(VLOOKUP(B13,Plan1!B:D,3,0),"0,00")</f>
        <v>1663.01</v>
      </c>
      <c r="G13" s="66">
        <v>57.14</v>
      </c>
      <c r="H13" s="41">
        <f t="shared" si="1"/>
        <v>1720.15</v>
      </c>
      <c r="I13" s="24" t="str">
        <f>VLOOKUP(B13,'FOLHA RESUMIDA'!C:D,2,0)</f>
        <v>MARIA LUISA P DE LEMOS</v>
      </c>
    </row>
    <row r="14" spans="1:16">
      <c r="A14" s="69">
        <v>1</v>
      </c>
      <c r="B14" s="69">
        <v>897</v>
      </c>
      <c r="C14" s="65" t="s">
        <v>12</v>
      </c>
      <c r="D14" s="66">
        <v>1664.07</v>
      </c>
      <c r="E14" s="41">
        <f t="shared" si="0"/>
        <v>1394.57</v>
      </c>
      <c r="F14" s="52">
        <f>IFERROR(VLOOKUP(B14,Plan1!B:D,3,0),"0,00")</f>
        <v>172.15</v>
      </c>
      <c r="G14" s="66">
        <v>97.35</v>
      </c>
      <c r="H14" s="41">
        <f t="shared" si="1"/>
        <v>269.5</v>
      </c>
      <c r="I14" s="24" t="str">
        <f>VLOOKUP(B14,'FOLHA RESUMIDA'!C:D,2,0)</f>
        <v>EUNICE DE ASSIS CALIXTO</v>
      </c>
    </row>
    <row r="15" spans="1:16">
      <c r="A15" s="69">
        <v>1</v>
      </c>
      <c r="B15" s="69">
        <v>996</v>
      </c>
      <c r="C15" s="65" t="s">
        <v>13</v>
      </c>
      <c r="D15" s="66">
        <v>4264.3</v>
      </c>
      <c r="E15" s="41">
        <f t="shared" si="0"/>
        <v>1458.2000000000003</v>
      </c>
      <c r="F15" s="52">
        <f>IFERROR(VLOOKUP(B15,Plan1!B:D,3,0),"0,00")</f>
        <v>1216.79</v>
      </c>
      <c r="G15" s="66">
        <v>1589.31</v>
      </c>
      <c r="H15" s="41">
        <f t="shared" si="1"/>
        <v>2806.1</v>
      </c>
      <c r="I15" s="24" t="str">
        <f>VLOOKUP(B15,'FOLHA RESUMIDA'!C:D,2,0)</f>
        <v>FIRMINO SIQUEIRA DA SILVA</v>
      </c>
    </row>
    <row r="16" spans="1:16">
      <c r="A16" s="69">
        <v>1</v>
      </c>
      <c r="B16" s="69">
        <v>1008</v>
      </c>
      <c r="C16" s="65" t="s">
        <v>14</v>
      </c>
      <c r="D16" s="66">
        <v>1992.77</v>
      </c>
      <c r="E16" s="41">
        <f t="shared" si="0"/>
        <v>684.22</v>
      </c>
      <c r="F16" s="52">
        <f>IFERROR(VLOOKUP(B16,Plan1!B:D,3,0),"0,00")</f>
        <v>677.54</v>
      </c>
      <c r="G16" s="66">
        <v>631.01</v>
      </c>
      <c r="H16" s="41">
        <f t="shared" si="1"/>
        <v>1308.55</v>
      </c>
      <c r="I16" s="24" t="str">
        <f>VLOOKUP(B16,'FOLHA RESUMIDA'!C:D,2,0)</f>
        <v>MARIO JOSE DO NASCIMENTO</v>
      </c>
    </row>
    <row r="17" spans="1:13">
      <c r="A17" s="69">
        <v>1</v>
      </c>
      <c r="B17" s="69">
        <v>1037</v>
      </c>
      <c r="C17" s="65" t="s">
        <v>15</v>
      </c>
      <c r="D17" s="66">
        <v>3408.38</v>
      </c>
      <c r="E17" s="41">
        <f t="shared" si="0"/>
        <v>960.16000000000031</v>
      </c>
      <c r="F17" s="52">
        <f>IFERROR(VLOOKUP(B17,Plan1!B:D,3,0),"0,00")</f>
        <v>1158.8499999999999</v>
      </c>
      <c r="G17" s="66">
        <v>1289.3699999999999</v>
      </c>
      <c r="H17" s="41">
        <f t="shared" si="1"/>
        <v>2448.2199999999998</v>
      </c>
      <c r="I17" s="30" t="str">
        <f>VLOOKUP(B17,'FOLHA RESUMIDA'!C:D,2,0)</f>
        <v>DAVI INACIO FILHO</v>
      </c>
    </row>
    <row r="18" spans="1:13">
      <c r="A18" s="69">
        <v>1</v>
      </c>
      <c r="B18" s="69">
        <v>1051</v>
      </c>
      <c r="C18" s="65" t="s">
        <v>16</v>
      </c>
      <c r="D18" s="66">
        <v>18326.419999999998</v>
      </c>
      <c r="E18" s="41">
        <f t="shared" si="0"/>
        <v>6421.2699999999986</v>
      </c>
      <c r="F18" s="52">
        <f>IFERROR(VLOOKUP(B18,Plan1!B:D,3,0),"0,00")</f>
        <v>6230.98</v>
      </c>
      <c r="G18" s="66">
        <v>5674.17</v>
      </c>
      <c r="H18" s="41">
        <f t="shared" si="1"/>
        <v>11905.15</v>
      </c>
      <c r="I18" s="30" t="str">
        <f>VLOOKUP(B18,'FOLHA RESUMIDA'!C:D,2,0)</f>
        <v>GEORGE HAROLD DE B  WALMSLEY</v>
      </c>
    </row>
    <row r="19" spans="1:13">
      <c r="A19" s="69">
        <v>1</v>
      </c>
      <c r="B19" s="69">
        <v>1056</v>
      </c>
      <c r="C19" s="65" t="s">
        <v>17</v>
      </c>
      <c r="D19" s="66">
        <v>4818.79</v>
      </c>
      <c r="E19" s="41">
        <f t="shared" si="0"/>
        <v>2621.21</v>
      </c>
      <c r="F19" s="52">
        <f>IFERROR(VLOOKUP(B19,Plan1!B:D,3,0),"0,00")</f>
        <v>1402.69</v>
      </c>
      <c r="G19" s="66">
        <v>794.89</v>
      </c>
      <c r="H19" s="41">
        <f t="shared" si="1"/>
        <v>2197.58</v>
      </c>
      <c r="I19" s="30" t="str">
        <f>VLOOKUP(B19,'FOLHA RESUMIDA'!C:D,2,0)</f>
        <v>VALERIA MARIA DA SILVA</v>
      </c>
    </row>
    <row r="20" spans="1:13">
      <c r="A20" s="69">
        <v>1</v>
      </c>
      <c r="B20" s="69">
        <v>1071</v>
      </c>
      <c r="C20" s="65" t="s">
        <v>18</v>
      </c>
      <c r="D20" s="66">
        <v>1897.9</v>
      </c>
      <c r="E20" s="41">
        <f t="shared" si="0"/>
        <v>507.63000000000011</v>
      </c>
      <c r="F20" s="52">
        <f>IFERROR(VLOOKUP(B20,Plan1!B:D,3,0),"0,00")</f>
        <v>645.29</v>
      </c>
      <c r="G20" s="66">
        <v>744.98</v>
      </c>
      <c r="H20" s="41">
        <f t="shared" si="1"/>
        <v>1390.27</v>
      </c>
      <c r="I20" s="30" t="str">
        <f>VLOOKUP(B20,'FOLHA RESUMIDA'!C:D,2,0)</f>
        <v>MARIA JOSE DA HORA</v>
      </c>
    </row>
    <row r="21" spans="1:13" s="10" customFormat="1">
      <c r="A21" s="69">
        <v>1</v>
      </c>
      <c r="B21" s="69">
        <v>1080</v>
      </c>
      <c r="C21" s="65" t="s">
        <v>19</v>
      </c>
      <c r="D21" s="66">
        <v>4324.1000000000004</v>
      </c>
      <c r="E21" s="41">
        <f t="shared" si="0"/>
        <v>2588.6000000000004</v>
      </c>
      <c r="F21" s="52" t="str">
        <f>IFERROR(VLOOKUP(B21,Plan1!B:D,3,0),"0,00")</f>
        <v>0,00</v>
      </c>
      <c r="G21" s="66">
        <v>1735.5</v>
      </c>
      <c r="H21" s="41">
        <f t="shared" si="1"/>
        <v>1735.5</v>
      </c>
      <c r="I21" s="30" t="str">
        <f>VLOOKUP(B21,'FOLHA RESUMIDA'!C:D,2,0)</f>
        <v>VALDIRENE ANDRE PEREIRA</v>
      </c>
      <c r="L21" s="11"/>
      <c r="M21" s="11"/>
    </row>
    <row r="22" spans="1:13">
      <c r="A22" s="69">
        <v>1</v>
      </c>
      <c r="B22" s="69">
        <v>1099</v>
      </c>
      <c r="C22" s="65" t="s">
        <v>20</v>
      </c>
      <c r="D22" s="66">
        <v>3408.38</v>
      </c>
      <c r="E22" s="41">
        <f t="shared" si="0"/>
        <v>620.35000000000036</v>
      </c>
      <c r="F22" s="52">
        <f>IFERROR(VLOOKUP(B22,Plan1!B:D,3,0),"0,00")</f>
        <v>1158.8499999999999</v>
      </c>
      <c r="G22" s="66">
        <v>1629.18</v>
      </c>
      <c r="H22" s="41">
        <f t="shared" si="1"/>
        <v>2788.0299999999997</v>
      </c>
      <c r="I22" s="30" t="str">
        <f>VLOOKUP(B22,'FOLHA RESUMIDA'!C:D,2,0)</f>
        <v>VALERIA DA SILVA SOUZA</v>
      </c>
    </row>
    <row r="23" spans="1:13">
      <c r="A23" s="69">
        <v>1</v>
      </c>
      <c r="B23" s="69">
        <v>1126</v>
      </c>
      <c r="C23" s="65" t="s">
        <v>21</v>
      </c>
      <c r="D23" s="66">
        <v>5850.41</v>
      </c>
      <c r="E23" s="41">
        <f t="shared" si="0"/>
        <v>2327.1099999999997</v>
      </c>
      <c r="F23" s="52">
        <f>IFERROR(VLOOKUP(B23,Plan1!B:D,3,0),"0,00")</f>
        <v>1989.14</v>
      </c>
      <c r="G23" s="66">
        <v>1534.16</v>
      </c>
      <c r="H23" s="41">
        <f t="shared" si="1"/>
        <v>3523.3</v>
      </c>
      <c r="I23" s="30" t="str">
        <f>VLOOKUP(B23,'FOLHA RESUMIDA'!C:D,2,0)</f>
        <v>ALUISIO GOMES FERREIRA FILHO</v>
      </c>
    </row>
    <row r="24" spans="1:13">
      <c r="A24" s="69">
        <v>10</v>
      </c>
      <c r="B24" s="69">
        <v>1135</v>
      </c>
      <c r="C24" s="65" t="s">
        <v>376</v>
      </c>
      <c r="D24" s="66">
        <v>3078.55</v>
      </c>
      <c r="E24" s="41">
        <f t="shared" si="0"/>
        <v>1237.21</v>
      </c>
      <c r="F24" s="52">
        <f>IFERROR(VLOOKUP(B24,Plan1!B:D,3,0),"0,00")</f>
        <v>1046.71</v>
      </c>
      <c r="G24" s="66">
        <v>794.63</v>
      </c>
      <c r="H24" s="41">
        <f t="shared" si="1"/>
        <v>1841.3400000000001</v>
      </c>
      <c r="I24" s="30" t="str">
        <f>VLOOKUP(B24,'FOLHA RESUMIDA'!C:D,2,0)</f>
        <v>ANTONIO LUIZ DOS SANTOS</v>
      </c>
    </row>
    <row r="25" spans="1:13" s="18" customFormat="1">
      <c r="A25" s="69">
        <v>1</v>
      </c>
      <c r="B25" s="69">
        <v>1159</v>
      </c>
      <c r="C25" s="65" t="s">
        <v>22</v>
      </c>
      <c r="D25" s="66">
        <v>2221.54</v>
      </c>
      <c r="E25" s="41">
        <f t="shared" si="0"/>
        <v>1705.1</v>
      </c>
      <c r="F25" s="52">
        <f>IFERROR(VLOOKUP(B25,Plan1!B:D,3,0),"0,00")</f>
        <v>516.44000000000005</v>
      </c>
      <c r="G25" s="66">
        <v>0</v>
      </c>
      <c r="H25" s="41">
        <f t="shared" si="1"/>
        <v>516.44000000000005</v>
      </c>
      <c r="I25" s="24" t="str">
        <f>VLOOKUP(B25,'FOLHA RESUMIDA'!C:D,2,0)</f>
        <v>VERA LUCIA MARIA C  DA SILVA</v>
      </c>
      <c r="L25" s="7"/>
      <c r="M25" s="7"/>
    </row>
    <row r="26" spans="1:13">
      <c r="A26" s="69">
        <v>1</v>
      </c>
      <c r="B26" s="69">
        <v>1164</v>
      </c>
      <c r="C26" s="65" t="s">
        <v>23</v>
      </c>
      <c r="D26" s="66">
        <v>4775.83</v>
      </c>
      <c r="E26" s="41">
        <f t="shared" si="0"/>
        <v>1877.6999999999998</v>
      </c>
      <c r="F26" s="52">
        <f>IFERROR(VLOOKUP(B26,Plan1!B:D,3,0),"0,00")</f>
        <v>1623.78</v>
      </c>
      <c r="G26" s="66">
        <v>1274.3499999999999</v>
      </c>
      <c r="H26" s="41">
        <f t="shared" si="1"/>
        <v>2898.13</v>
      </c>
      <c r="I26" s="24" t="str">
        <f>VLOOKUP(B26,'FOLHA RESUMIDA'!C:D,2,0)</f>
        <v>TERESINHA MARIA DE F  FELIX</v>
      </c>
    </row>
    <row r="27" spans="1:13">
      <c r="A27" s="69">
        <v>1</v>
      </c>
      <c r="B27" s="69">
        <v>1169</v>
      </c>
      <c r="C27" s="65" t="s">
        <v>24</v>
      </c>
      <c r="D27" s="66">
        <v>3262.82</v>
      </c>
      <c r="E27" s="41">
        <f t="shared" si="0"/>
        <v>1852.5500000000002</v>
      </c>
      <c r="F27" s="52">
        <f>IFERROR(VLOOKUP(B27,Plan1!B:D,3,0),"0,00")</f>
        <v>1001.05</v>
      </c>
      <c r="G27" s="66">
        <v>409.22</v>
      </c>
      <c r="H27" s="41">
        <f t="shared" si="1"/>
        <v>1410.27</v>
      </c>
      <c r="I27" s="24" t="str">
        <f>VLOOKUP(B27,'FOLHA RESUMIDA'!C:D,2,0)</f>
        <v>MARIA DO CARMO SANTOS</v>
      </c>
    </row>
    <row r="28" spans="1:13">
      <c r="A28" s="69">
        <v>1</v>
      </c>
      <c r="B28" s="69">
        <v>1177</v>
      </c>
      <c r="C28" s="65" t="s">
        <v>25</v>
      </c>
      <c r="D28" s="66">
        <v>3394.11</v>
      </c>
      <c r="E28" s="41">
        <f t="shared" si="0"/>
        <v>2086.6800000000003</v>
      </c>
      <c r="F28" s="52">
        <f>IFERROR(VLOOKUP(B28,Plan1!B:D,3,0),"0,00")</f>
        <v>1154</v>
      </c>
      <c r="G28" s="66">
        <v>153.43</v>
      </c>
      <c r="H28" s="41">
        <f t="shared" si="1"/>
        <v>1307.43</v>
      </c>
      <c r="I28" s="24" t="str">
        <f>VLOOKUP(B28,'FOLHA RESUMIDA'!C:D,2,0)</f>
        <v>SELMA MARIA P DO NASCIMENTO</v>
      </c>
    </row>
    <row r="29" spans="1:13">
      <c r="A29" s="69">
        <v>1</v>
      </c>
      <c r="B29" s="69">
        <v>1221</v>
      </c>
      <c r="C29" s="65" t="s">
        <v>26</v>
      </c>
      <c r="D29" s="66">
        <v>8677.8700000000008</v>
      </c>
      <c r="E29" s="41">
        <f t="shared" si="0"/>
        <v>2979.5800000000008</v>
      </c>
      <c r="F29" s="52">
        <f>IFERROR(VLOOKUP(B29,Plan1!B:D,3,0),"0,00")</f>
        <v>2950.48</v>
      </c>
      <c r="G29" s="66">
        <v>2747.81</v>
      </c>
      <c r="H29" s="41">
        <f t="shared" si="1"/>
        <v>5698.29</v>
      </c>
      <c r="I29" s="24" t="str">
        <f>VLOOKUP(B29,'FOLHA RESUMIDA'!C:D,2,0)</f>
        <v>JOSE CARLOS TENORIO DE MELO</v>
      </c>
    </row>
    <row r="30" spans="1:13">
      <c r="A30" s="69">
        <v>1</v>
      </c>
      <c r="B30" s="69">
        <v>1229</v>
      </c>
      <c r="C30" s="65" t="s">
        <v>27</v>
      </c>
      <c r="D30" s="66">
        <v>4634.78</v>
      </c>
      <c r="E30" s="41">
        <f t="shared" si="0"/>
        <v>1700.5899999999997</v>
      </c>
      <c r="F30" s="52">
        <f>IFERROR(VLOOKUP(B30,Plan1!B:D,3,0),"0,00")</f>
        <v>1216.79</v>
      </c>
      <c r="G30" s="66">
        <v>1717.4</v>
      </c>
      <c r="H30" s="41">
        <f t="shared" si="1"/>
        <v>2934.19</v>
      </c>
      <c r="I30" s="24" t="str">
        <f>VLOOKUP(B30,'FOLHA RESUMIDA'!C:D,2,0)</f>
        <v>IVANETE RODRIGUES DOS SANTOS</v>
      </c>
    </row>
    <row r="31" spans="1:13">
      <c r="A31" s="69">
        <v>1</v>
      </c>
      <c r="B31" s="69">
        <v>1243</v>
      </c>
      <c r="C31" s="65" t="s">
        <v>28</v>
      </c>
      <c r="D31" s="66">
        <v>2306.91</v>
      </c>
      <c r="E31" s="41">
        <f t="shared" si="0"/>
        <v>1142.79</v>
      </c>
      <c r="F31" s="52">
        <f>IFERROR(VLOOKUP(B31,Plan1!B:D,3,0),"0,00")</f>
        <v>784.35</v>
      </c>
      <c r="G31" s="66">
        <v>379.77</v>
      </c>
      <c r="H31" s="41">
        <f t="shared" si="1"/>
        <v>1164.1199999999999</v>
      </c>
      <c r="I31" s="24" t="str">
        <f>VLOOKUP(B31,'FOLHA RESUMIDA'!C:D,2,0)</f>
        <v>MARIA EUGENIA VILARIM LIMA</v>
      </c>
    </row>
    <row r="32" spans="1:13">
      <c r="A32" s="69">
        <v>1</v>
      </c>
      <c r="B32" s="69">
        <v>1258</v>
      </c>
      <c r="C32" s="65" t="s">
        <v>29</v>
      </c>
      <c r="D32" s="66">
        <v>5529.44</v>
      </c>
      <c r="E32" s="41">
        <f t="shared" si="0"/>
        <v>3576.7099999999996</v>
      </c>
      <c r="F32" s="52">
        <f>IFERROR(VLOOKUP(B32,Plan1!B:D,3,0),"0,00")</f>
        <v>1880.01</v>
      </c>
      <c r="G32" s="66">
        <v>72.72</v>
      </c>
      <c r="H32" s="41">
        <f t="shared" si="1"/>
        <v>1952.73</v>
      </c>
      <c r="I32" s="24" t="str">
        <f>VLOOKUP(B32,'FOLHA RESUMIDA'!C:D,2,0)</f>
        <v>ADIGALENE RODRIGUES DA SILVA</v>
      </c>
    </row>
    <row r="33" spans="1:9">
      <c r="A33" s="69">
        <v>1</v>
      </c>
      <c r="B33" s="69">
        <v>1267</v>
      </c>
      <c r="C33" s="65" t="s">
        <v>30</v>
      </c>
      <c r="D33" s="66">
        <v>18716.18</v>
      </c>
      <c r="E33" s="41">
        <f t="shared" si="0"/>
        <v>6558.84</v>
      </c>
      <c r="F33" s="52">
        <f>IFERROR(VLOOKUP(B33,Plan1!B:D,3,0),"0,00")</f>
        <v>6363.5</v>
      </c>
      <c r="G33" s="66">
        <v>5793.84</v>
      </c>
      <c r="H33" s="41">
        <f t="shared" si="1"/>
        <v>12157.34</v>
      </c>
      <c r="I33" s="24" t="str">
        <f>VLOOKUP(B33,'FOLHA RESUMIDA'!C:D,2,0)</f>
        <v>MARCO AURELIO O DE OLIVEIRA</v>
      </c>
    </row>
    <row r="34" spans="1:9">
      <c r="A34" s="69">
        <v>1</v>
      </c>
      <c r="B34" s="69">
        <v>1269</v>
      </c>
      <c r="C34" s="65" t="s">
        <v>31</v>
      </c>
      <c r="D34" s="66">
        <v>1721.45</v>
      </c>
      <c r="E34" s="41">
        <f t="shared" si="0"/>
        <v>402.08999999999992</v>
      </c>
      <c r="F34" s="52">
        <f>IFERROR(VLOOKUP(B34,Plan1!B:D,3,0),"0,00")</f>
        <v>585.29</v>
      </c>
      <c r="G34" s="66">
        <v>734.07</v>
      </c>
      <c r="H34" s="41">
        <f t="shared" si="1"/>
        <v>1319.3600000000001</v>
      </c>
      <c r="I34" s="24" t="str">
        <f>VLOOKUP(B34,'FOLHA RESUMIDA'!C:D,2,0)</f>
        <v>VALDECY FERREIRA DA COSTA</v>
      </c>
    </row>
    <row r="35" spans="1:9">
      <c r="A35" s="69">
        <v>1</v>
      </c>
      <c r="B35" s="69">
        <v>1328</v>
      </c>
      <c r="C35" s="65" t="s">
        <v>32</v>
      </c>
      <c r="D35" s="66">
        <v>3394.11</v>
      </c>
      <c r="E35" s="41">
        <f t="shared" si="0"/>
        <v>1607.04</v>
      </c>
      <c r="F35" s="52">
        <f>IFERROR(VLOOKUP(B35,Plan1!B:D,3,0),"0,00")</f>
        <v>1154</v>
      </c>
      <c r="G35" s="66">
        <v>633.07000000000005</v>
      </c>
      <c r="H35" s="41">
        <f t="shared" si="1"/>
        <v>1787.0700000000002</v>
      </c>
      <c r="I35" s="24" t="str">
        <f>VLOOKUP(B35,'FOLHA RESUMIDA'!C:D,2,0)</f>
        <v>LIZETE ALFREDINA DA SILVA</v>
      </c>
    </row>
    <row r="36" spans="1:9">
      <c r="A36" s="69">
        <v>1</v>
      </c>
      <c r="B36" s="69">
        <v>1330</v>
      </c>
      <c r="C36" s="65" t="s">
        <v>33</v>
      </c>
      <c r="D36" s="66">
        <v>3384.15</v>
      </c>
      <c r="E36" s="41">
        <f t="shared" si="0"/>
        <v>1332.0300000000002</v>
      </c>
      <c r="F36" s="52">
        <f>IFERROR(VLOOKUP(B36,Plan1!B:D,3,0),"0,00")</f>
        <v>1051.1099999999999</v>
      </c>
      <c r="G36" s="66">
        <v>1001.01</v>
      </c>
      <c r="H36" s="41">
        <f t="shared" si="1"/>
        <v>2052.12</v>
      </c>
      <c r="I36" s="24" t="str">
        <f>VLOOKUP(B36,'FOLHA RESUMIDA'!C:D,2,0)</f>
        <v>IVANISE MARIA DA LUZ SANTOS</v>
      </c>
    </row>
    <row r="37" spans="1:9">
      <c r="A37" s="69">
        <v>1</v>
      </c>
      <c r="B37" s="69">
        <v>1333</v>
      </c>
      <c r="C37" s="65" t="s">
        <v>34</v>
      </c>
      <c r="D37" s="66">
        <v>3408.38</v>
      </c>
      <c r="E37" s="41">
        <f t="shared" si="0"/>
        <v>1305.21</v>
      </c>
      <c r="F37" s="52">
        <f>IFERROR(VLOOKUP(B37,Plan1!B:D,3,0),"0,00")</f>
        <v>1158.8499999999999</v>
      </c>
      <c r="G37" s="66">
        <v>944.32</v>
      </c>
      <c r="H37" s="41">
        <f t="shared" si="1"/>
        <v>2103.17</v>
      </c>
      <c r="I37" s="24" t="str">
        <f>VLOOKUP(B37,'FOLHA RESUMIDA'!C:D,2,0)</f>
        <v>JORGE CUNHA OLIVEIRA</v>
      </c>
    </row>
    <row r="38" spans="1:9">
      <c r="A38" s="69">
        <v>1</v>
      </c>
      <c r="B38" s="69">
        <v>1337</v>
      </c>
      <c r="C38" s="65" t="s">
        <v>35</v>
      </c>
      <c r="D38" s="66">
        <v>4227.74</v>
      </c>
      <c r="E38" s="41">
        <f t="shared" si="0"/>
        <v>1265.6699999999996</v>
      </c>
      <c r="F38" s="52">
        <f>IFERROR(VLOOKUP(B38,Plan1!B:D,3,0),"0,00")</f>
        <v>1437.43</v>
      </c>
      <c r="G38" s="66">
        <v>1524.64</v>
      </c>
      <c r="H38" s="41">
        <f t="shared" si="1"/>
        <v>2962.07</v>
      </c>
      <c r="I38" s="24" t="str">
        <f>VLOOKUP(B38,'FOLHA RESUMIDA'!C:D,2,0)</f>
        <v>ROSILDA BARBOSA DOS SANTOS</v>
      </c>
    </row>
    <row r="39" spans="1:9">
      <c r="A39" s="69">
        <v>1</v>
      </c>
      <c r="B39" s="69">
        <v>1363</v>
      </c>
      <c r="C39" s="65" t="s">
        <v>36</v>
      </c>
      <c r="D39" s="66">
        <v>4564.3900000000003</v>
      </c>
      <c r="E39" s="41">
        <f t="shared" si="0"/>
        <v>1580.4000000000005</v>
      </c>
      <c r="F39" s="52">
        <f>IFERROR(VLOOKUP(B39,Plan1!B:D,3,0),"0,00")</f>
        <v>1551.89</v>
      </c>
      <c r="G39" s="66">
        <v>1432.1</v>
      </c>
      <c r="H39" s="41">
        <f t="shared" si="1"/>
        <v>2983.99</v>
      </c>
      <c r="I39" s="24" t="str">
        <f>VLOOKUP(B39,'FOLHA RESUMIDA'!C:D,2,0)</f>
        <v>JOSE CARLOS FERREIRA DE ARRUDA</v>
      </c>
    </row>
    <row r="40" spans="1:9">
      <c r="A40" s="69">
        <v>1</v>
      </c>
      <c r="B40" s="69">
        <v>1369</v>
      </c>
      <c r="C40" s="65" t="s">
        <v>37</v>
      </c>
      <c r="D40" s="66">
        <v>2687.16</v>
      </c>
      <c r="E40" s="41">
        <f t="shared" si="0"/>
        <v>1621.6499999999999</v>
      </c>
      <c r="F40" s="52">
        <f>IFERROR(VLOOKUP(B40,Plan1!B:D,3,0),"0,00")</f>
        <v>781.07</v>
      </c>
      <c r="G40" s="66">
        <v>284.44</v>
      </c>
      <c r="H40" s="41">
        <f t="shared" si="1"/>
        <v>1065.51</v>
      </c>
      <c r="I40" s="24" t="str">
        <f>VLOOKUP(B40,'FOLHA RESUMIDA'!C:D,2,0)</f>
        <v>ELIANE BATISTA DE CASTILHO</v>
      </c>
    </row>
    <row r="41" spans="1:9">
      <c r="A41" s="69">
        <v>1</v>
      </c>
      <c r="B41" s="69">
        <v>1393</v>
      </c>
      <c r="C41" s="65" t="s">
        <v>38</v>
      </c>
      <c r="D41" s="66">
        <v>4186.08</v>
      </c>
      <c r="E41" s="41">
        <f t="shared" si="0"/>
        <v>1232.71</v>
      </c>
      <c r="F41" s="52">
        <f>IFERROR(VLOOKUP(B41,Plan1!B:D,3,0),"0,00")</f>
        <v>1154</v>
      </c>
      <c r="G41" s="66">
        <v>1799.37</v>
      </c>
      <c r="H41" s="41">
        <f t="shared" si="1"/>
        <v>2953.37</v>
      </c>
      <c r="I41" s="24" t="str">
        <f>VLOOKUP(B41,'FOLHA RESUMIDA'!C:D,2,0)</f>
        <v>MANOEL CORREIA DOS SANTOS</v>
      </c>
    </row>
    <row r="42" spans="1:9">
      <c r="A42" s="69">
        <v>1</v>
      </c>
      <c r="B42" s="69">
        <v>1413</v>
      </c>
      <c r="C42" s="65" t="s">
        <v>39</v>
      </c>
      <c r="D42" s="66">
        <v>22822.99</v>
      </c>
      <c r="E42" s="41">
        <f t="shared" si="0"/>
        <v>9839.4100000000017</v>
      </c>
      <c r="F42" s="52">
        <f>IFERROR(VLOOKUP(B42,Plan1!B:D,3,0),"0,00")</f>
        <v>7759.82</v>
      </c>
      <c r="G42" s="66">
        <v>5223.76</v>
      </c>
      <c r="H42" s="41">
        <f t="shared" si="1"/>
        <v>12983.58</v>
      </c>
      <c r="I42" s="24" t="str">
        <f>VLOOKUP(B42,'FOLHA RESUMIDA'!C:D,2,0)</f>
        <v>LEDUAR GUEDES DE LIMA</v>
      </c>
    </row>
    <row r="43" spans="1:9">
      <c r="A43" s="69">
        <v>1</v>
      </c>
      <c r="B43" s="69">
        <v>1418</v>
      </c>
      <c r="C43" s="65" t="s">
        <v>40</v>
      </c>
      <c r="D43" s="66">
        <v>14121.51</v>
      </c>
      <c r="E43" s="41">
        <f t="shared" si="0"/>
        <v>7099.42</v>
      </c>
      <c r="F43" s="52" t="str">
        <f>IFERROR(VLOOKUP(B43,Plan1!B:D,3,0),"0,00")</f>
        <v>0,00</v>
      </c>
      <c r="G43" s="66">
        <v>7022.09</v>
      </c>
      <c r="H43" s="41">
        <f t="shared" si="1"/>
        <v>7022.09</v>
      </c>
      <c r="I43" s="24" t="str">
        <f>VLOOKUP(B43,'FOLHA RESUMIDA'!C:D,2,0)</f>
        <v>ELVIS GOMES PEREIRA</v>
      </c>
    </row>
    <row r="44" spans="1:9">
      <c r="A44" s="69">
        <v>1</v>
      </c>
      <c r="B44" s="69">
        <v>1427</v>
      </c>
      <c r="C44" s="65" t="s">
        <v>41</v>
      </c>
      <c r="D44" s="66">
        <v>12169.68</v>
      </c>
      <c r="E44" s="41">
        <f t="shared" si="0"/>
        <v>4171.76</v>
      </c>
      <c r="F44" s="52">
        <f>IFERROR(VLOOKUP(B44,Plan1!B:D,3,0),"0,00")</f>
        <v>4137.6899999999996</v>
      </c>
      <c r="G44" s="66">
        <v>3860.23</v>
      </c>
      <c r="H44" s="41">
        <f t="shared" si="1"/>
        <v>7997.92</v>
      </c>
      <c r="I44" s="24" t="str">
        <f>VLOOKUP(B44,'FOLHA RESUMIDA'!C:D,2,0)</f>
        <v>ANA MARIA ELOI DA H  DA SILVA</v>
      </c>
    </row>
    <row r="45" spans="1:9">
      <c r="A45" s="69">
        <v>1</v>
      </c>
      <c r="B45" s="69">
        <v>1429</v>
      </c>
      <c r="C45" s="65" t="s">
        <v>42</v>
      </c>
      <c r="D45" s="66">
        <v>4439.0600000000004</v>
      </c>
      <c r="E45" s="41">
        <f t="shared" si="0"/>
        <v>790.3100000000004</v>
      </c>
      <c r="F45" s="52">
        <f>IFERROR(VLOOKUP(B45,Plan1!B:D,3,0),"0,00")</f>
        <v>1509.28</v>
      </c>
      <c r="G45" s="66">
        <v>2139.4699999999998</v>
      </c>
      <c r="H45" s="41">
        <f t="shared" si="1"/>
        <v>3648.75</v>
      </c>
      <c r="I45" s="24" t="str">
        <f>VLOOKUP(B45,'FOLHA RESUMIDA'!C:D,2,0)</f>
        <v>JOSE HENRIQUE DA PAZ</v>
      </c>
    </row>
    <row r="46" spans="1:9">
      <c r="A46" s="69">
        <v>1</v>
      </c>
      <c r="B46" s="69">
        <v>1454</v>
      </c>
      <c r="C46" s="65" t="s">
        <v>43</v>
      </c>
      <c r="D46" s="66">
        <v>5779.49</v>
      </c>
      <c r="E46" s="41">
        <f t="shared" si="0"/>
        <v>2655.5499999999997</v>
      </c>
      <c r="F46" s="52">
        <f>IFERROR(VLOOKUP(B46,Plan1!B:D,3,0),"0,00")</f>
        <v>1381.88</v>
      </c>
      <c r="G46" s="66">
        <v>1742.06</v>
      </c>
      <c r="H46" s="41">
        <f t="shared" si="1"/>
        <v>3123.94</v>
      </c>
      <c r="I46" s="24" t="str">
        <f>VLOOKUP(B46,'FOLHA RESUMIDA'!C:D,2,0)</f>
        <v>MAURICIO LOPES DA SILVA</v>
      </c>
    </row>
    <row r="47" spans="1:9">
      <c r="A47" s="69">
        <v>1</v>
      </c>
      <c r="B47" s="69">
        <v>1475</v>
      </c>
      <c r="C47" s="65" t="s">
        <v>44</v>
      </c>
      <c r="D47" s="66">
        <v>3394.11</v>
      </c>
      <c r="E47" s="41">
        <f t="shared" si="0"/>
        <v>546.36000000000013</v>
      </c>
      <c r="F47" s="52">
        <f>IFERROR(VLOOKUP(B47,Plan1!B:D,3,0),"0,00")</f>
        <v>1154</v>
      </c>
      <c r="G47" s="66">
        <v>1693.75</v>
      </c>
      <c r="H47" s="41">
        <f t="shared" si="1"/>
        <v>2847.75</v>
      </c>
      <c r="I47" s="24" t="str">
        <f>VLOOKUP(B47,'FOLHA RESUMIDA'!C:D,2,0)</f>
        <v>MARTA ARAUJO DA F  SANTANA</v>
      </c>
    </row>
    <row r="48" spans="1:9">
      <c r="A48" s="69">
        <v>1</v>
      </c>
      <c r="B48" s="69">
        <v>1483</v>
      </c>
      <c r="C48" s="65" t="s">
        <v>45</v>
      </c>
      <c r="D48" s="66">
        <v>1897.9</v>
      </c>
      <c r="E48" s="41">
        <f t="shared" si="0"/>
        <v>1299.9000000000001</v>
      </c>
      <c r="F48" s="52">
        <f>IFERROR(VLOOKUP(B48,Plan1!B:D,3,0),"0,00")</f>
        <v>189.79</v>
      </c>
      <c r="G48" s="66">
        <v>408.21</v>
      </c>
      <c r="H48" s="41">
        <f t="shared" si="1"/>
        <v>598</v>
      </c>
      <c r="I48" s="24" t="str">
        <f>VLOOKUP(B48,'FOLHA RESUMIDA'!C:D,2,0)</f>
        <v>REGINA LEANDRO SANTOS DE LIMA</v>
      </c>
    </row>
    <row r="49" spans="1:9">
      <c r="A49" s="69">
        <v>1</v>
      </c>
      <c r="B49" s="69">
        <v>1522</v>
      </c>
      <c r="C49" s="65" t="s">
        <v>46</v>
      </c>
      <c r="D49" s="66">
        <v>1639.49</v>
      </c>
      <c r="E49" s="41">
        <f t="shared" si="0"/>
        <v>317.49</v>
      </c>
      <c r="F49" s="52">
        <f>IFERROR(VLOOKUP(B49,Plan1!B:D,3,0),"0,00")</f>
        <v>557.42999999999995</v>
      </c>
      <c r="G49" s="66">
        <v>764.57</v>
      </c>
      <c r="H49" s="41">
        <f t="shared" si="1"/>
        <v>1322</v>
      </c>
      <c r="I49" s="24" t="str">
        <f>VLOOKUP(B49,'FOLHA RESUMIDA'!C:D,2,0)</f>
        <v>TEREZINHA P  DA SILVA CORREIA</v>
      </c>
    </row>
    <row r="50" spans="1:9">
      <c r="A50" s="69">
        <v>1</v>
      </c>
      <c r="B50" s="69">
        <v>1536</v>
      </c>
      <c r="C50" s="65" t="s">
        <v>47</v>
      </c>
      <c r="D50" s="66">
        <v>3078.55</v>
      </c>
      <c r="E50" s="41">
        <f t="shared" si="0"/>
        <v>1862.65</v>
      </c>
      <c r="F50" s="52">
        <f>IFERROR(VLOOKUP(B50,Plan1!B:D,3,0),"0,00")</f>
        <v>1046.71</v>
      </c>
      <c r="G50" s="66">
        <v>169.19</v>
      </c>
      <c r="H50" s="41">
        <f t="shared" si="1"/>
        <v>1215.9000000000001</v>
      </c>
      <c r="I50" s="24" t="str">
        <f>VLOOKUP(B50,'FOLHA RESUMIDA'!C:D,2,0)</f>
        <v>MARIA ADRIAO DA SILVA</v>
      </c>
    </row>
    <row r="51" spans="1:9">
      <c r="A51" s="69">
        <v>1</v>
      </c>
      <c r="B51" s="69">
        <v>1545</v>
      </c>
      <c r="C51" s="65" t="s">
        <v>48</v>
      </c>
      <c r="D51" s="66">
        <v>3679.64</v>
      </c>
      <c r="E51" s="41">
        <f t="shared" si="0"/>
        <v>2215.54</v>
      </c>
      <c r="F51" s="52">
        <f>IFERROR(VLOOKUP(B51,Plan1!B:D,3,0),"0,00")</f>
        <v>1251.08</v>
      </c>
      <c r="G51" s="66">
        <v>213.02</v>
      </c>
      <c r="H51" s="41">
        <f t="shared" si="1"/>
        <v>1464.1</v>
      </c>
      <c r="I51" s="24" t="str">
        <f>VLOOKUP(B51,'FOLHA RESUMIDA'!C:D,2,0)</f>
        <v>HERON VILAR DE ANDRADE</v>
      </c>
    </row>
    <row r="52" spans="1:9">
      <c r="A52" s="69">
        <v>1</v>
      </c>
      <c r="B52" s="69">
        <v>1549</v>
      </c>
      <c r="C52" s="65" t="s">
        <v>49</v>
      </c>
      <c r="D52" s="66">
        <v>3563.82</v>
      </c>
      <c r="E52" s="41">
        <f t="shared" si="0"/>
        <v>589.67999999999984</v>
      </c>
      <c r="F52" s="52">
        <f>IFERROR(VLOOKUP(B52,Plan1!B:D,3,0),"0,00")</f>
        <v>1211.7</v>
      </c>
      <c r="G52" s="66">
        <v>1762.44</v>
      </c>
      <c r="H52" s="41">
        <f t="shared" si="1"/>
        <v>2974.1400000000003</v>
      </c>
      <c r="I52" s="24" t="str">
        <f>VLOOKUP(B52,'FOLHA RESUMIDA'!C:D,2,0)</f>
        <v>JOSE JOAQUIM DA SILVA FILHO</v>
      </c>
    </row>
    <row r="53" spans="1:9">
      <c r="A53" s="69">
        <v>1</v>
      </c>
      <c r="B53" s="69">
        <v>1553</v>
      </c>
      <c r="C53" s="65" t="s">
        <v>50</v>
      </c>
      <c r="D53" s="66">
        <v>3408.38</v>
      </c>
      <c r="E53" s="41">
        <f t="shared" si="0"/>
        <v>490.44000000000051</v>
      </c>
      <c r="F53" s="52">
        <f>IFERROR(VLOOKUP(B53,Plan1!B:D,3,0),"0,00")</f>
        <v>1158.8499999999999</v>
      </c>
      <c r="G53" s="66">
        <v>1759.09</v>
      </c>
      <c r="H53" s="41">
        <f t="shared" si="1"/>
        <v>2917.9399999999996</v>
      </c>
      <c r="I53" s="24" t="str">
        <f>VLOOKUP(B53,'FOLHA RESUMIDA'!C:D,2,0)</f>
        <v>MARIA DO CARMO A DOS SANTOS</v>
      </c>
    </row>
    <row r="54" spans="1:9">
      <c r="A54" s="69">
        <v>1</v>
      </c>
      <c r="B54" s="69">
        <v>1554</v>
      </c>
      <c r="C54" s="65" t="s">
        <v>51</v>
      </c>
      <c r="D54" s="66">
        <v>5265.37</v>
      </c>
      <c r="E54" s="41">
        <f t="shared" si="0"/>
        <v>3124.5499999999997</v>
      </c>
      <c r="F54" s="52">
        <f>IFERROR(VLOOKUP(B54,Plan1!B:D,3,0),"0,00")</f>
        <v>1790.23</v>
      </c>
      <c r="G54" s="66">
        <v>350.59</v>
      </c>
      <c r="H54" s="41">
        <f t="shared" si="1"/>
        <v>2140.8200000000002</v>
      </c>
      <c r="I54" s="24" t="str">
        <f>VLOOKUP(B54,'FOLHA RESUMIDA'!C:D,2,0)</f>
        <v>SONEIDE P DO NASCIMENTO CORREA</v>
      </c>
    </row>
    <row r="55" spans="1:9">
      <c r="A55" s="69">
        <v>1</v>
      </c>
      <c r="B55" s="69">
        <v>1561</v>
      </c>
      <c r="C55" s="65" t="s">
        <v>52</v>
      </c>
      <c r="D55" s="66">
        <v>1639.49</v>
      </c>
      <c r="E55" s="41">
        <f t="shared" si="0"/>
        <v>630.44000000000005</v>
      </c>
      <c r="F55" s="52">
        <f>IFERROR(VLOOKUP(B55,Plan1!B:D,3,0),"0,00")</f>
        <v>557.42999999999995</v>
      </c>
      <c r="G55" s="66">
        <v>451.62</v>
      </c>
      <c r="H55" s="41">
        <f t="shared" si="1"/>
        <v>1009.05</v>
      </c>
      <c r="I55" s="24" t="str">
        <f>VLOOKUP(B55,'FOLHA RESUMIDA'!C:D,2,0)</f>
        <v>ANDRE LUIZ MACIEL FERREIRA</v>
      </c>
    </row>
    <row r="56" spans="1:9">
      <c r="A56" s="69">
        <v>1</v>
      </c>
      <c r="B56" s="69">
        <v>1588</v>
      </c>
      <c r="C56" s="65" t="s">
        <v>53</v>
      </c>
      <c r="D56" s="66">
        <v>2410.02</v>
      </c>
      <c r="E56" s="41">
        <f t="shared" si="0"/>
        <v>2291.8200000000002</v>
      </c>
      <c r="F56" s="52" t="str">
        <f>IFERROR(VLOOKUP(B56,Plan1!B:D,3,0),"0,00")</f>
        <v>0,00</v>
      </c>
      <c r="G56" s="66">
        <v>118.2</v>
      </c>
      <c r="H56" s="41">
        <f t="shared" si="1"/>
        <v>118.2</v>
      </c>
      <c r="I56" s="24" t="str">
        <f>VLOOKUP(B56,'FOLHA RESUMIDA'!C:D,2,0)</f>
        <v>MARIA ANDREA DOS SANTOS</v>
      </c>
    </row>
    <row r="57" spans="1:9">
      <c r="A57" s="69">
        <v>1</v>
      </c>
      <c r="B57" s="69">
        <v>1589</v>
      </c>
      <c r="C57" s="65" t="s">
        <v>54</v>
      </c>
      <c r="D57" s="66">
        <v>2068.9899999999998</v>
      </c>
      <c r="E57" s="41">
        <f t="shared" si="0"/>
        <v>1511.56</v>
      </c>
      <c r="F57" s="52">
        <f>IFERROR(VLOOKUP(B57,Plan1!B:D,3,0),"0,00")</f>
        <v>557.42999999999995</v>
      </c>
      <c r="G57" s="66">
        <v>0</v>
      </c>
      <c r="H57" s="41">
        <f t="shared" si="1"/>
        <v>557.42999999999995</v>
      </c>
      <c r="I57" s="24" t="str">
        <f>VLOOKUP(B57,'FOLHA RESUMIDA'!C:D,2,0)</f>
        <v>SEVERINA DE SANTANA NEVES</v>
      </c>
    </row>
    <row r="58" spans="1:9">
      <c r="A58" s="69">
        <v>1</v>
      </c>
      <c r="B58" s="69">
        <v>1596</v>
      </c>
      <c r="C58" s="65" t="s">
        <v>55</v>
      </c>
      <c r="D58" s="66">
        <v>4772.32</v>
      </c>
      <c r="E58" s="41">
        <f t="shared" si="0"/>
        <v>3987.97</v>
      </c>
      <c r="F58" s="52">
        <f>IFERROR(VLOOKUP(B58,Plan1!B:D,3,0),"0,00")</f>
        <v>784.35</v>
      </c>
      <c r="G58" s="66">
        <v>0</v>
      </c>
      <c r="H58" s="41">
        <f t="shared" si="1"/>
        <v>784.35</v>
      </c>
      <c r="I58" s="24" t="str">
        <f>VLOOKUP(B58,'FOLHA RESUMIDA'!C:D,2,0)</f>
        <v>IVANE FRANCISCO DE AZEVEDO</v>
      </c>
    </row>
    <row r="59" spans="1:9">
      <c r="A59" s="69">
        <v>1</v>
      </c>
      <c r="B59" s="69">
        <v>1597</v>
      </c>
      <c r="C59" s="65" t="s">
        <v>56</v>
      </c>
      <c r="D59" s="66">
        <v>3394.11</v>
      </c>
      <c r="E59" s="41">
        <f t="shared" si="0"/>
        <v>1908.0400000000002</v>
      </c>
      <c r="F59" s="52">
        <f>IFERROR(VLOOKUP(B59,Plan1!B:D,3,0),"0,00")</f>
        <v>1154</v>
      </c>
      <c r="G59" s="66">
        <v>332.07</v>
      </c>
      <c r="H59" s="41">
        <f t="shared" si="1"/>
        <v>1486.07</v>
      </c>
      <c r="I59" s="24" t="str">
        <f>VLOOKUP(B59,'FOLHA RESUMIDA'!C:D,2,0)</f>
        <v>DILMA NEUZA DAS MERCES</v>
      </c>
    </row>
    <row r="60" spans="1:9">
      <c r="A60" s="69">
        <v>1</v>
      </c>
      <c r="B60" s="69">
        <v>1631</v>
      </c>
      <c r="C60" s="65" t="s">
        <v>57</v>
      </c>
      <c r="D60" s="66">
        <v>2092.4499999999998</v>
      </c>
      <c r="E60" s="41">
        <f t="shared" si="0"/>
        <v>1101</v>
      </c>
      <c r="F60" s="52">
        <f>IFERROR(VLOOKUP(B60,Plan1!B:D,3,0),"0,00")</f>
        <v>711.43</v>
      </c>
      <c r="G60" s="66">
        <v>280.02</v>
      </c>
      <c r="H60" s="41">
        <f t="shared" si="1"/>
        <v>991.44999999999993</v>
      </c>
      <c r="I60" s="24" t="str">
        <f>VLOOKUP(B60,'FOLHA RESUMIDA'!C:D,2,0)</f>
        <v>GERSON MARTINS DA SILVA</v>
      </c>
    </row>
    <row r="61" spans="1:9">
      <c r="A61" s="69">
        <v>1</v>
      </c>
      <c r="B61" s="69">
        <v>1641</v>
      </c>
      <c r="C61" s="65" t="s">
        <v>58</v>
      </c>
      <c r="D61" s="66">
        <v>2515.06</v>
      </c>
      <c r="E61" s="41">
        <f t="shared" si="0"/>
        <v>1164.3400000000001</v>
      </c>
      <c r="F61" s="52">
        <f>IFERROR(VLOOKUP(B61,Plan1!B:D,3,0),"0,00")</f>
        <v>711.43</v>
      </c>
      <c r="G61" s="66">
        <v>639.29</v>
      </c>
      <c r="H61" s="41">
        <f t="shared" si="1"/>
        <v>1350.7199999999998</v>
      </c>
      <c r="I61" s="24" t="str">
        <f>VLOOKUP(B61,'FOLHA RESUMIDA'!C:D,2,0)</f>
        <v>JOAO FELICIANO ALVES</v>
      </c>
    </row>
    <row r="62" spans="1:9">
      <c r="A62" s="69">
        <v>1</v>
      </c>
      <c r="B62" s="69">
        <v>1650</v>
      </c>
      <c r="C62" s="65" t="s">
        <v>59</v>
      </c>
      <c r="D62" s="66">
        <v>1897.9</v>
      </c>
      <c r="E62" s="41">
        <f t="shared" si="0"/>
        <v>1420.88</v>
      </c>
      <c r="F62" s="52">
        <f>IFERROR(VLOOKUP(B62,Plan1!B:D,3,0),"0,00")</f>
        <v>284.69</v>
      </c>
      <c r="G62" s="66">
        <v>192.33</v>
      </c>
      <c r="H62" s="41">
        <f t="shared" si="1"/>
        <v>477.02</v>
      </c>
      <c r="I62" s="24" t="str">
        <f>VLOOKUP(B62,'FOLHA RESUMIDA'!C:D,2,0)</f>
        <v>JANETE MARIA DA SILVA</v>
      </c>
    </row>
    <row r="63" spans="1:9">
      <c r="A63" s="69">
        <v>1</v>
      </c>
      <c r="B63" s="69">
        <v>1652</v>
      </c>
      <c r="C63" s="65" t="s">
        <v>60</v>
      </c>
      <c r="D63" s="66">
        <v>2653.53</v>
      </c>
      <c r="E63" s="41">
        <f t="shared" si="0"/>
        <v>387.51000000000022</v>
      </c>
      <c r="F63" s="52">
        <f>IFERROR(VLOOKUP(B63,Plan1!B:D,3,0),"0,00")</f>
        <v>645.29</v>
      </c>
      <c r="G63" s="66">
        <v>1620.73</v>
      </c>
      <c r="H63" s="41">
        <f t="shared" si="1"/>
        <v>2266.02</v>
      </c>
      <c r="I63" s="24" t="str">
        <f>VLOOKUP(B63,'FOLHA RESUMIDA'!C:D,2,0)</f>
        <v>ROMILDO NUNES DIAS</v>
      </c>
    </row>
    <row r="64" spans="1:9">
      <c r="A64" s="69">
        <v>1</v>
      </c>
      <c r="B64" s="69">
        <v>1665</v>
      </c>
      <c r="C64" s="65" t="s">
        <v>61</v>
      </c>
      <c r="D64" s="66">
        <v>2092.4499999999998</v>
      </c>
      <c r="E64" s="41">
        <f t="shared" si="0"/>
        <v>1283.7799999999997</v>
      </c>
      <c r="F64" s="52">
        <f>IFERROR(VLOOKUP(B64,Plan1!B:D,3,0),"0,00")</f>
        <v>711.43</v>
      </c>
      <c r="G64" s="66">
        <v>97.24</v>
      </c>
      <c r="H64" s="41">
        <f t="shared" si="1"/>
        <v>808.67</v>
      </c>
      <c r="I64" s="24" t="str">
        <f>VLOOKUP(B64,'FOLHA RESUMIDA'!C:D,2,0)</f>
        <v>LUZIA BERNARDO DE SOUSA</v>
      </c>
    </row>
    <row r="65" spans="1:9">
      <c r="A65" s="69">
        <v>1</v>
      </c>
      <c r="B65" s="69">
        <v>1672</v>
      </c>
      <c r="C65" s="65" t="s">
        <v>62</v>
      </c>
      <c r="D65" s="66">
        <v>2092.4499999999998</v>
      </c>
      <c r="E65" s="41">
        <f t="shared" si="0"/>
        <v>934.00999999999976</v>
      </c>
      <c r="F65" s="52">
        <f>IFERROR(VLOOKUP(B65,Plan1!B:D,3,0),"0,00")</f>
        <v>711.43</v>
      </c>
      <c r="G65" s="66">
        <v>447.01</v>
      </c>
      <c r="H65" s="41">
        <f t="shared" si="1"/>
        <v>1158.44</v>
      </c>
      <c r="I65" s="24" t="str">
        <f>VLOOKUP(B65,'FOLHA RESUMIDA'!C:D,2,0)</f>
        <v>JOSE KENNEDY DA SILVA</v>
      </c>
    </row>
    <row r="66" spans="1:9">
      <c r="A66" s="69">
        <v>1</v>
      </c>
      <c r="B66" s="69">
        <v>1674</v>
      </c>
      <c r="C66" s="65" t="s">
        <v>63</v>
      </c>
      <c r="D66" s="66">
        <v>1549.3</v>
      </c>
      <c r="E66" s="41">
        <f t="shared" si="0"/>
        <v>993.78</v>
      </c>
      <c r="F66" s="52">
        <f>IFERROR(VLOOKUP(B66,Plan1!B:D,3,0),"0,00")</f>
        <v>430.36</v>
      </c>
      <c r="G66" s="66">
        <v>125.16</v>
      </c>
      <c r="H66" s="41">
        <f t="shared" si="1"/>
        <v>555.52</v>
      </c>
      <c r="I66" s="24" t="str">
        <f>VLOOKUP(B66,'FOLHA RESUMIDA'!C:D,2,0)</f>
        <v>MARIA HELENA FERREIRA DA SILVA</v>
      </c>
    </row>
    <row r="67" spans="1:9">
      <c r="A67" s="69">
        <v>16</v>
      </c>
      <c r="B67" s="69">
        <v>1682</v>
      </c>
      <c r="C67" s="65" t="s">
        <v>395</v>
      </c>
      <c r="D67" s="66">
        <v>3645.3</v>
      </c>
      <c r="E67" s="41">
        <f t="shared" si="0"/>
        <v>1519.3900000000003</v>
      </c>
      <c r="F67" s="52">
        <f>IFERROR(VLOOKUP(B67,Plan1!B:D,3,0),"0,00")</f>
        <v>1239.4000000000001</v>
      </c>
      <c r="G67" s="66">
        <v>886.51</v>
      </c>
      <c r="H67" s="41">
        <f t="shared" si="1"/>
        <v>2125.91</v>
      </c>
      <c r="I67" s="24" t="str">
        <f>VLOOKUP(B67,'FOLHA RESUMIDA'!C:D,2,0)</f>
        <v>MOISES MARTINS DE MELO NETO</v>
      </c>
    </row>
    <row r="68" spans="1:9">
      <c r="A68" s="69">
        <v>10</v>
      </c>
      <c r="B68" s="69">
        <v>1683</v>
      </c>
      <c r="C68" s="65" t="s">
        <v>431</v>
      </c>
      <c r="D68" s="66">
        <v>3645.3</v>
      </c>
      <c r="E68" s="41">
        <f t="shared" si="0"/>
        <v>1942.5100000000002</v>
      </c>
      <c r="F68" s="52">
        <f>IFERROR(VLOOKUP(B68,Plan1!B:D,3,0),"0,00")</f>
        <v>1239.4000000000001</v>
      </c>
      <c r="G68" s="66">
        <v>463.39</v>
      </c>
      <c r="H68" s="41">
        <f t="shared" si="1"/>
        <v>1702.79</v>
      </c>
      <c r="I68" s="24" t="str">
        <f>VLOOKUP(B68,'FOLHA RESUMIDA'!C:D,2,0)</f>
        <v>ADEMIR LOPES DA SILVA</v>
      </c>
    </row>
    <row r="69" spans="1:9">
      <c r="A69" s="69">
        <v>51</v>
      </c>
      <c r="B69" s="69">
        <v>1726</v>
      </c>
      <c r="C69" s="65" t="s">
        <v>432</v>
      </c>
      <c r="D69" s="66">
        <v>3645.3</v>
      </c>
      <c r="E69" s="41">
        <f t="shared" si="0"/>
        <v>1131.6500000000001</v>
      </c>
      <c r="F69" s="52">
        <f>IFERROR(VLOOKUP(B69,Plan1!B:D,3,0),"0,00")</f>
        <v>1239.4000000000001</v>
      </c>
      <c r="G69" s="66">
        <v>1274.25</v>
      </c>
      <c r="H69" s="41">
        <f t="shared" si="1"/>
        <v>2513.65</v>
      </c>
      <c r="I69" s="24" t="str">
        <f>VLOOKUP(B69,'FOLHA RESUMIDA'!C:D,2,0)</f>
        <v>JOSE CARLOS VIEIRA</v>
      </c>
    </row>
    <row r="70" spans="1:9">
      <c r="A70" s="69">
        <v>1</v>
      </c>
      <c r="B70" s="69">
        <v>1741</v>
      </c>
      <c r="C70" s="65" t="s">
        <v>64</v>
      </c>
      <c r="D70" s="66">
        <v>2944.26</v>
      </c>
      <c r="E70" s="41">
        <f t="shared" ref="E70:E133" si="2">D70-H70</f>
        <v>1016.0200000000002</v>
      </c>
      <c r="F70" s="52">
        <f>IFERROR(VLOOKUP(B70,Plan1!B:D,3,0),"0,00")</f>
        <v>1001.05</v>
      </c>
      <c r="G70" s="66">
        <v>927.19</v>
      </c>
      <c r="H70" s="41">
        <f t="shared" ref="H70:H133" si="3">F70+G70</f>
        <v>1928.24</v>
      </c>
      <c r="I70" s="24" t="str">
        <f>VLOOKUP(B70,'FOLHA RESUMIDA'!C:D,2,0)</f>
        <v>MARCONDES C  DE OLIVEIRA</v>
      </c>
    </row>
    <row r="71" spans="1:9">
      <c r="A71" s="69">
        <v>1</v>
      </c>
      <c r="B71" s="69">
        <v>1749</v>
      </c>
      <c r="C71" s="65" t="s">
        <v>65</v>
      </c>
      <c r="D71" s="66">
        <v>2083.67</v>
      </c>
      <c r="E71" s="41">
        <f t="shared" si="2"/>
        <v>785.80000000000018</v>
      </c>
      <c r="F71" s="52">
        <f>IFERROR(VLOOKUP(B71,Plan1!B:D,3,0),"0,00")</f>
        <v>708.45</v>
      </c>
      <c r="G71" s="66">
        <v>589.41999999999996</v>
      </c>
      <c r="H71" s="41">
        <f t="shared" si="3"/>
        <v>1297.8699999999999</v>
      </c>
      <c r="I71" s="24" t="str">
        <f>VLOOKUP(B71,'FOLHA RESUMIDA'!C:D,2,0)</f>
        <v>MANOEL MARTINS LEITE NETO</v>
      </c>
    </row>
    <row r="72" spans="1:9">
      <c r="A72" s="69">
        <v>1</v>
      </c>
      <c r="B72" s="69">
        <v>1774</v>
      </c>
      <c r="C72" s="65" t="s">
        <v>66</v>
      </c>
      <c r="D72" s="66">
        <v>2616.04</v>
      </c>
      <c r="E72" s="41">
        <f t="shared" si="2"/>
        <v>638.54999999999995</v>
      </c>
      <c r="F72" s="52">
        <f>IFERROR(VLOOKUP(B72,Plan1!B:D,3,0),"0,00")</f>
        <v>747</v>
      </c>
      <c r="G72" s="66">
        <v>1230.49</v>
      </c>
      <c r="H72" s="41">
        <f t="shared" si="3"/>
        <v>1977.49</v>
      </c>
      <c r="I72" s="24" t="str">
        <f>VLOOKUP(B72,'FOLHA RESUMIDA'!C:D,2,0)</f>
        <v>FRANCISCO DE ASSIS BEZERRA</v>
      </c>
    </row>
    <row r="73" spans="1:9">
      <c r="A73" s="69">
        <v>1</v>
      </c>
      <c r="B73" s="69">
        <v>1794</v>
      </c>
      <c r="C73" s="65" t="s">
        <v>67</v>
      </c>
      <c r="D73" s="66">
        <v>5476.16</v>
      </c>
      <c r="E73" s="41">
        <f t="shared" si="2"/>
        <v>3219.25</v>
      </c>
      <c r="F73" s="52">
        <f>IFERROR(VLOOKUP(B73,Plan1!B:D,3,0),"0,00")</f>
        <v>1335.9</v>
      </c>
      <c r="G73" s="66">
        <v>921.01</v>
      </c>
      <c r="H73" s="41">
        <f t="shared" si="3"/>
        <v>2256.91</v>
      </c>
      <c r="I73" s="24" t="str">
        <f>VLOOKUP(B73,'FOLHA RESUMIDA'!C:D,2,0)</f>
        <v>LUCIENE MARIA DE ANDRADE</v>
      </c>
    </row>
    <row r="74" spans="1:9">
      <c r="A74" s="69">
        <v>1</v>
      </c>
      <c r="B74" s="69">
        <v>1796</v>
      </c>
      <c r="C74" s="65" t="s">
        <v>68</v>
      </c>
      <c r="D74" s="66">
        <v>1721.45</v>
      </c>
      <c r="E74" s="41">
        <f t="shared" si="2"/>
        <v>362.29000000000019</v>
      </c>
      <c r="F74" s="52">
        <f>IFERROR(VLOOKUP(B74,Plan1!B:D,3,0),"0,00")</f>
        <v>585.29</v>
      </c>
      <c r="G74" s="66">
        <v>773.87</v>
      </c>
      <c r="H74" s="41">
        <f t="shared" si="3"/>
        <v>1359.1599999999999</v>
      </c>
      <c r="I74" s="24" t="str">
        <f>VLOOKUP(B74,'FOLHA RESUMIDA'!C:D,2,0)</f>
        <v>NEUZA ANUNCIACAO COELHO</v>
      </c>
    </row>
    <row r="75" spans="1:9">
      <c r="A75" s="69">
        <v>1</v>
      </c>
      <c r="B75" s="69">
        <v>1809</v>
      </c>
      <c r="C75" s="65" t="s">
        <v>69</v>
      </c>
      <c r="D75" s="66">
        <v>3839.3</v>
      </c>
      <c r="E75" s="41">
        <f t="shared" si="2"/>
        <v>1181.1400000000003</v>
      </c>
      <c r="F75" s="52">
        <f>IFERROR(VLOOKUP(B75,Plan1!B:D,3,0),"0,00")</f>
        <v>996.86</v>
      </c>
      <c r="G75" s="66">
        <v>1661.3</v>
      </c>
      <c r="H75" s="41">
        <f t="shared" si="3"/>
        <v>2658.16</v>
      </c>
      <c r="I75" s="24" t="str">
        <f>VLOOKUP(B75,'FOLHA RESUMIDA'!C:D,2,0)</f>
        <v>JOSE IRANILDO DE ANDRADE SILVA</v>
      </c>
    </row>
    <row r="76" spans="1:9">
      <c r="A76" s="69">
        <v>1</v>
      </c>
      <c r="B76" s="69">
        <v>1821</v>
      </c>
      <c r="C76" s="65" t="s">
        <v>70</v>
      </c>
      <c r="D76" s="66">
        <v>3725.16</v>
      </c>
      <c r="E76" s="41">
        <f t="shared" si="2"/>
        <v>2427.85</v>
      </c>
      <c r="F76" s="52">
        <f>IFERROR(VLOOKUP(B76,Plan1!B:D,3,0),"0,00")</f>
        <v>1266.55</v>
      </c>
      <c r="G76" s="66">
        <v>30.76</v>
      </c>
      <c r="H76" s="41">
        <f t="shared" si="3"/>
        <v>1297.31</v>
      </c>
      <c r="I76" s="24" t="str">
        <f>VLOOKUP(B76,'FOLHA RESUMIDA'!C:D,2,0)</f>
        <v>CARLOS STENIO DE DEUS</v>
      </c>
    </row>
    <row r="77" spans="1:9">
      <c r="A77" s="69">
        <v>1</v>
      </c>
      <c r="B77" s="69">
        <v>1822</v>
      </c>
      <c r="C77" s="65" t="s">
        <v>71</v>
      </c>
      <c r="D77" s="66">
        <v>1561.4</v>
      </c>
      <c r="E77" s="41">
        <f t="shared" si="2"/>
        <v>336.60000000000014</v>
      </c>
      <c r="F77" s="52">
        <f>IFERROR(VLOOKUP(B77,Plan1!B:D,3,0),"0,00")</f>
        <v>530.88</v>
      </c>
      <c r="G77" s="66">
        <v>693.92</v>
      </c>
      <c r="H77" s="41">
        <f t="shared" si="3"/>
        <v>1224.8</v>
      </c>
      <c r="I77" s="24" t="str">
        <f>VLOOKUP(B77,'FOLHA RESUMIDA'!C:D,2,0)</f>
        <v>GILMAR BEZERRA DE OLIVEIRA</v>
      </c>
    </row>
    <row r="78" spans="1:9">
      <c r="A78" s="69">
        <v>1</v>
      </c>
      <c r="B78" s="69">
        <v>1906</v>
      </c>
      <c r="C78" s="65" t="s">
        <v>72</v>
      </c>
      <c r="D78" s="66">
        <v>4269.12</v>
      </c>
      <c r="E78" s="41">
        <f t="shared" si="2"/>
        <v>2392</v>
      </c>
      <c r="F78" s="52">
        <f>IFERROR(VLOOKUP(B78,Plan1!B:D,3,0),"0,00")</f>
        <v>1099.05</v>
      </c>
      <c r="G78" s="66">
        <v>778.07</v>
      </c>
      <c r="H78" s="41">
        <f t="shared" si="3"/>
        <v>1877.12</v>
      </c>
      <c r="I78" s="24" t="str">
        <f>VLOOKUP(B78,'FOLHA RESUMIDA'!C:D,2,0)</f>
        <v>IZABEL CRISTINA F DE ARRUDA</v>
      </c>
    </row>
    <row r="79" spans="1:9">
      <c r="A79" s="69">
        <v>1</v>
      </c>
      <c r="B79" s="69">
        <v>1908</v>
      </c>
      <c r="C79" s="65" t="s">
        <v>73</v>
      </c>
      <c r="D79" s="66">
        <v>7043.82</v>
      </c>
      <c r="E79" s="41">
        <f t="shared" si="2"/>
        <v>3657.12</v>
      </c>
      <c r="F79" s="52">
        <f>IFERROR(VLOOKUP(B79,Plan1!B:D,3,0),"0,00")</f>
        <v>2394.9</v>
      </c>
      <c r="G79" s="66">
        <v>991.8</v>
      </c>
      <c r="H79" s="41">
        <f t="shared" si="3"/>
        <v>3386.7</v>
      </c>
      <c r="I79" s="24" t="str">
        <f>VLOOKUP(B79,'FOLHA RESUMIDA'!C:D,2,0)</f>
        <v>LUCIA MARIA ARAUJO LAVOR</v>
      </c>
    </row>
    <row r="80" spans="1:9">
      <c r="A80" s="69">
        <v>1</v>
      </c>
      <c r="B80" s="69">
        <v>1909</v>
      </c>
      <c r="C80" s="65" t="s">
        <v>74</v>
      </c>
      <c r="D80" s="66">
        <v>2804.08</v>
      </c>
      <c r="E80" s="41">
        <f t="shared" si="2"/>
        <v>594.34999999999991</v>
      </c>
      <c r="F80" s="52">
        <f>IFERROR(VLOOKUP(B80,Plan1!B:D,3,0),"0,00")</f>
        <v>953.39</v>
      </c>
      <c r="G80" s="66">
        <v>1256.3399999999999</v>
      </c>
      <c r="H80" s="41">
        <f t="shared" si="3"/>
        <v>2209.73</v>
      </c>
      <c r="I80" s="24" t="str">
        <f>VLOOKUP(B80,'FOLHA RESUMIDA'!C:D,2,0)</f>
        <v>IVANILDO BATISTA DA SILVA</v>
      </c>
    </row>
    <row r="81" spans="1:9">
      <c r="A81" s="69">
        <v>1</v>
      </c>
      <c r="B81" s="69">
        <v>1916</v>
      </c>
      <c r="C81" s="65" t="s">
        <v>391</v>
      </c>
      <c r="D81" s="66">
        <v>2576.02</v>
      </c>
      <c r="E81" s="41">
        <f t="shared" si="2"/>
        <v>948.51</v>
      </c>
      <c r="F81" s="52">
        <f>IFERROR(VLOOKUP(B81,Plan1!B:D,3,0),"0,00")</f>
        <v>875.85</v>
      </c>
      <c r="G81" s="66">
        <v>751.66</v>
      </c>
      <c r="H81" s="41">
        <f t="shared" si="3"/>
        <v>1627.51</v>
      </c>
      <c r="I81" s="24" t="str">
        <f>VLOOKUP(B81,'FOLHA RESUMIDA'!C:D,2,0)</f>
        <v>FABIOLA ALBUQUERQUE PINHEIRO</v>
      </c>
    </row>
    <row r="82" spans="1:9">
      <c r="A82" s="69">
        <v>1</v>
      </c>
      <c r="B82" s="69">
        <v>1921</v>
      </c>
      <c r="C82" s="65" t="s">
        <v>75</v>
      </c>
      <c r="D82" s="66">
        <v>10793.58</v>
      </c>
      <c r="E82" s="41">
        <f t="shared" si="2"/>
        <v>2757.7700000000004</v>
      </c>
      <c r="F82" s="52">
        <f>IFERROR(VLOOKUP(B82,Plan1!B:D,3,0),"0,00")</f>
        <v>3669.82</v>
      </c>
      <c r="G82" s="66">
        <v>4365.99</v>
      </c>
      <c r="H82" s="41">
        <f t="shared" si="3"/>
        <v>8035.8099999999995</v>
      </c>
      <c r="I82" s="24" t="str">
        <f>VLOOKUP(B82,'FOLHA RESUMIDA'!C:D,2,0)</f>
        <v>MARCIA APARECIDA DA SILVA</v>
      </c>
    </row>
    <row r="83" spans="1:9">
      <c r="A83" s="69">
        <v>1</v>
      </c>
      <c r="B83" s="69">
        <v>1924</v>
      </c>
      <c r="C83" s="65" t="s">
        <v>76</v>
      </c>
      <c r="D83" s="66">
        <v>6885.75</v>
      </c>
      <c r="E83" s="41">
        <f t="shared" si="2"/>
        <v>2876.83</v>
      </c>
      <c r="F83" s="52">
        <f>IFERROR(VLOOKUP(B83,Plan1!B:D,3,0),"0,00")</f>
        <v>2238.69</v>
      </c>
      <c r="G83" s="66">
        <v>1770.23</v>
      </c>
      <c r="H83" s="41">
        <f t="shared" si="3"/>
        <v>4008.92</v>
      </c>
      <c r="I83" s="24" t="str">
        <f>VLOOKUP(B83,'FOLHA RESUMIDA'!C:D,2,0)</f>
        <v>CARLOS HENRIQUE LIMA DE MELO</v>
      </c>
    </row>
    <row r="84" spans="1:9">
      <c r="A84" s="69">
        <v>1</v>
      </c>
      <c r="B84" s="69">
        <v>1927</v>
      </c>
      <c r="C84" s="65" t="s">
        <v>77</v>
      </c>
      <c r="D84" s="66">
        <v>4895.8999999999996</v>
      </c>
      <c r="E84" s="41">
        <f t="shared" si="2"/>
        <v>2103.08</v>
      </c>
      <c r="F84" s="52">
        <f>IFERROR(VLOOKUP(B84,Plan1!B:D,3,0),"0,00")</f>
        <v>1664.61</v>
      </c>
      <c r="G84" s="66">
        <v>1128.21</v>
      </c>
      <c r="H84" s="41">
        <f t="shared" si="3"/>
        <v>2792.8199999999997</v>
      </c>
      <c r="I84" s="24" t="str">
        <f>VLOOKUP(B84,'FOLHA RESUMIDA'!C:D,2,0)</f>
        <v>RITA DE CASSIA CHAGAS</v>
      </c>
    </row>
    <row r="85" spans="1:9">
      <c r="A85" s="69">
        <v>1</v>
      </c>
      <c r="B85" s="69">
        <v>1932</v>
      </c>
      <c r="C85" s="65" t="s">
        <v>78</v>
      </c>
      <c r="D85" s="66">
        <v>6233.81</v>
      </c>
      <c r="E85" s="41">
        <f t="shared" si="2"/>
        <v>1810.8300000000008</v>
      </c>
      <c r="F85" s="52">
        <f>IFERROR(VLOOKUP(B85,Plan1!B:D,3,0),"0,00")</f>
        <v>2119.5</v>
      </c>
      <c r="G85" s="66">
        <v>2303.48</v>
      </c>
      <c r="H85" s="41">
        <f t="shared" si="3"/>
        <v>4422.9799999999996</v>
      </c>
      <c r="I85" s="24" t="str">
        <f>VLOOKUP(B85,'FOLHA RESUMIDA'!C:D,2,0)</f>
        <v>ROSILENE MARIA ANACLETO</v>
      </c>
    </row>
    <row r="86" spans="1:9">
      <c r="A86" s="69">
        <v>1</v>
      </c>
      <c r="B86" s="69">
        <v>1937</v>
      </c>
      <c r="C86" s="65" t="s">
        <v>79</v>
      </c>
      <c r="D86" s="66">
        <v>3130.93</v>
      </c>
      <c r="E86" s="41">
        <f t="shared" si="2"/>
        <v>1998.4199999999998</v>
      </c>
      <c r="F86" s="52">
        <f>IFERROR(VLOOKUP(B86,Plan1!B:D,3,0),"0,00")</f>
        <v>1029.99</v>
      </c>
      <c r="G86" s="66">
        <v>102.52</v>
      </c>
      <c r="H86" s="41">
        <f t="shared" si="3"/>
        <v>1132.51</v>
      </c>
      <c r="I86" s="24" t="str">
        <f>VLOOKUP(B86,'FOLHA RESUMIDA'!C:D,2,0)</f>
        <v>RILDA MARIA DA SILVA</v>
      </c>
    </row>
    <row r="87" spans="1:9">
      <c r="A87" s="69">
        <v>1</v>
      </c>
      <c r="B87" s="69">
        <v>1980</v>
      </c>
      <c r="C87" s="65" t="s">
        <v>80</v>
      </c>
      <c r="D87" s="66">
        <v>11467.07</v>
      </c>
      <c r="E87" s="41">
        <f t="shared" si="2"/>
        <v>4789.0399999999991</v>
      </c>
      <c r="F87" s="52">
        <f>IFERROR(VLOOKUP(B87,Plan1!B:D,3,0),"0,00")</f>
        <v>3898.8</v>
      </c>
      <c r="G87" s="66">
        <v>2779.23</v>
      </c>
      <c r="H87" s="41">
        <f t="shared" si="3"/>
        <v>6678.0300000000007</v>
      </c>
      <c r="I87" s="24" t="str">
        <f>VLOOKUP(B87,'FOLHA RESUMIDA'!C:D,2,0)</f>
        <v>MANOEL NETO DINIZ</v>
      </c>
    </row>
    <row r="88" spans="1:9">
      <c r="A88" s="69">
        <v>1</v>
      </c>
      <c r="B88" s="69">
        <v>1988</v>
      </c>
      <c r="C88" s="65" t="s">
        <v>81</v>
      </c>
      <c r="D88" s="66">
        <v>3232.49</v>
      </c>
      <c r="E88" s="41">
        <f t="shared" si="2"/>
        <v>1282.2499999999998</v>
      </c>
      <c r="F88" s="52">
        <f>IFERROR(VLOOKUP(B88,Plan1!B:D,3,0),"0,00")</f>
        <v>1099.05</v>
      </c>
      <c r="G88" s="66">
        <v>851.19</v>
      </c>
      <c r="H88" s="41">
        <f t="shared" si="3"/>
        <v>1950.24</v>
      </c>
      <c r="I88" s="24" t="str">
        <f>VLOOKUP(B88,'FOLHA RESUMIDA'!C:D,2,0)</f>
        <v>FRANCISCA CARVALHO NASCIMENTO</v>
      </c>
    </row>
    <row r="89" spans="1:9">
      <c r="A89" s="69">
        <v>1</v>
      </c>
      <c r="B89" s="69">
        <v>1994</v>
      </c>
      <c r="C89" s="65" t="s">
        <v>82</v>
      </c>
      <c r="D89" s="66">
        <v>4277.4399999999996</v>
      </c>
      <c r="E89" s="41">
        <f t="shared" si="2"/>
        <v>1837.3499999999995</v>
      </c>
      <c r="F89" s="52">
        <f>IFERROR(VLOOKUP(B89,Plan1!B:D,3,0),"0,00")</f>
        <v>1454.33</v>
      </c>
      <c r="G89" s="66">
        <v>985.76</v>
      </c>
      <c r="H89" s="41">
        <f t="shared" si="3"/>
        <v>2440.09</v>
      </c>
      <c r="I89" s="24" t="str">
        <f>VLOOKUP(B89,'FOLHA RESUMIDA'!C:D,2,0)</f>
        <v>PAULO JOSE DA SILVA</v>
      </c>
    </row>
    <row r="90" spans="1:9">
      <c r="A90" s="69">
        <v>1</v>
      </c>
      <c r="B90" s="69">
        <v>1999</v>
      </c>
      <c r="C90" s="65" t="s">
        <v>83</v>
      </c>
      <c r="D90" s="66">
        <v>2412.11</v>
      </c>
      <c r="E90" s="41">
        <f t="shared" si="2"/>
        <v>1018.54</v>
      </c>
      <c r="F90" s="52">
        <f>IFERROR(VLOOKUP(B90,Plan1!B:D,3,0),"0,00")</f>
        <v>820.12</v>
      </c>
      <c r="G90" s="66">
        <v>573.45000000000005</v>
      </c>
      <c r="H90" s="41">
        <f t="shared" si="3"/>
        <v>1393.5700000000002</v>
      </c>
      <c r="I90" s="24" t="str">
        <f>VLOOKUP(B90,'FOLHA RESUMIDA'!C:D,2,0)</f>
        <v>ELIAS RIBEIRO DA SILVA FILHO</v>
      </c>
    </row>
    <row r="91" spans="1:9">
      <c r="A91" s="69">
        <v>1</v>
      </c>
      <c r="B91" s="69">
        <v>2008</v>
      </c>
      <c r="C91" s="65" t="s">
        <v>84</v>
      </c>
      <c r="D91" s="66">
        <v>3246.07</v>
      </c>
      <c r="E91" s="41">
        <f t="shared" si="2"/>
        <v>361.42000000000007</v>
      </c>
      <c r="F91" s="52">
        <f>IFERROR(VLOOKUP(B91,Plan1!B:D,3,0),"0,00")</f>
        <v>1103.6600000000001</v>
      </c>
      <c r="G91" s="66">
        <v>1780.99</v>
      </c>
      <c r="H91" s="41">
        <f t="shared" si="3"/>
        <v>2884.65</v>
      </c>
      <c r="I91" s="24" t="str">
        <f>VLOOKUP(B91,'FOLHA RESUMIDA'!C:D,2,0)</f>
        <v>AMAURI GONCALO DA SILVA</v>
      </c>
    </row>
    <row r="92" spans="1:9">
      <c r="A92" s="69">
        <v>1</v>
      </c>
      <c r="B92" s="69">
        <v>2014</v>
      </c>
      <c r="C92" s="65" t="s">
        <v>85</v>
      </c>
      <c r="D92" s="66">
        <v>2197.0700000000002</v>
      </c>
      <c r="E92" s="41">
        <f t="shared" si="2"/>
        <v>658.81000000000017</v>
      </c>
      <c r="F92" s="52">
        <f>IFERROR(VLOOKUP(B92,Plan1!B:D,3,0),"0,00")</f>
        <v>747</v>
      </c>
      <c r="G92" s="66">
        <v>791.26</v>
      </c>
      <c r="H92" s="41">
        <f t="shared" si="3"/>
        <v>1538.26</v>
      </c>
      <c r="I92" s="24" t="str">
        <f>VLOOKUP(B92,'FOLHA RESUMIDA'!C:D,2,0)</f>
        <v>SOLANGE NASCIMENTO DE LIMA</v>
      </c>
    </row>
    <row r="93" spans="1:9">
      <c r="A93" s="69">
        <v>1</v>
      </c>
      <c r="B93" s="69">
        <v>2015</v>
      </c>
      <c r="C93" s="65" t="s">
        <v>86</v>
      </c>
      <c r="D93" s="66">
        <v>9583.01</v>
      </c>
      <c r="E93" s="41">
        <f t="shared" si="2"/>
        <v>3416.8700000000008</v>
      </c>
      <c r="F93" s="52">
        <f>IFERROR(VLOOKUP(B93,Plan1!B:D,3,0),"0,00")</f>
        <v>3258.22</v>
      </c>
      <c r="G93" s="66">
        <v>2907.92</v>
      </c>
      <c r="H93" s="41">
        <f t="shared" si="3"/>
        <v>6166.1399999999994</v>
      </c>
      <c r="I93" s="24" t="str">
        <f>VLOOKUP(B93,'FOLHA RESUMIDA'!C:D,2,0)</f>
        <v>MARIA SANDRA PONTES MENDONCA</v>
      </c>
    </row>
    <row r="94" spans="1:9">
      <c r="A94" s="69">
        <v>1</v>
      </c>
      <c r="B94" s="69">
        <v>2019</v>
      </c>
      <c r="C94" s="65" t="s">
        <v>87</v>
      </c>
      <c r="D94" s="66">
        <v>1984.44</v>
      </c>
      <c r="E94" s="41">
        <f t="shared" si="2"/>
        <v>481.40999999999985</v>
      </c>
      <c r="F94" s="52">
        <f>IFERROR(VLOOKUP(B94,Plan1!B:D,3,0),"0,00")</f>
        <v>674.71</v>
      </c>
      <c r="G94" s="66">
        <v>828.32</v>
      </c>
      <c r="H94" s="41">
        <f t="shared" si="3"/>
        <v>1503.0300000000002</v>
      </c>
      <c r="I94" s="24" t="str">
        <f>VLOOKUP(B94,'FOLHA RESUMIDA'!C:D,2,0)</f>
        <v>MARCOS DO NASCIMENTO</v>
      </c>
    </row>
    <row r="95" spans="1:9">
      <c r="A95" s="69">
        <v>1</v>
      </c>
      <c r="B95" s="69">
        <v>2038</v>
      </c>
      <c r="C95" s="65" t="s">
        <v>88</v>
      </c>
      <c r="D95" s="66">
        <v>3346.26</v>
      </c>
      <c r="E95" s="41">
        <f t="shared" si="2"/>
        <v>1785.0000000000002</v>
      </c>
      <c r="F95" s="52">
        <f>IFERROR(VLOOKUP(B95,Plan1!B:D,3,0),"0,00")</f>
        <v>1137.73</v>
      </c>
      <c r="G95" s="66">
        <v>423.53</v>
      </c>
      <c r="H95" s="41">
        <f t="shared" si="3"/>
        <v>1561.26</v>
      </c>
      <c r="I95" s="24" t="str">
        <f>VLOOKUP(B95,'FOLHA RESUMIDA'!C:D,2,0)</f>
        <v>IRONILDA FERREIRA DA SILVA</v>
      </c>
    </row>
    <row r="96" spans="1:9">
      <c r="A96" s="69">
        <v>1</v>
      </c>
      <c r="B96" s="69">
        <v>2043</v>
      </c>
      <c r="C96" s="65" t="s">
        <v>89</v>
      </c>
      <c r="D96" s="66">
        <v>3962.83</v>
      </c>
      <c r="E96" s="41">
        <f t="shared" si="2"/>
        <v>1269.04</v>
      </c>
      <c r="F96" s="52">
        <f>IFERROR(VLOOKUP(B96,Plan1!B:D,3,0),"0,00")</f>
        <v>953.39</v>
      </c>
      <c r="G96" s="66">
        <v>1740.4</v>
      </c>
      <c r="H96" s="41">
        <f t="shared" si="3"/>
        <v>2693.79</v>
      </c>
      <c r="I96" s="24" t="str">
        <f>VLOOKUP(B96,'FOLHA RESUMIDA'!C:D,2,0)</f>
        <v>JOAO LUIZ BRAGA DE PONTES</v>
      </c>
    </row>
    <row r="97" spans="1:9">
      <c r="A97" s="69">
        <v>1</v>
      </c>
      <c r="B97" s="69">
        <v>2052</v>
      </c>
      <c r="C97" s="65" t="s">
        <v>90</v>
      </c>
      <c r="D97" s="66">
        <v>5610.89</v>
      </c>
      <c r="E97" s="41">
        <f t="shared" si="2"/>
        <v>4507.2300000000005</v>
      </c>
      <c r="F97" s="52">
        <f>IFERROR(VLOOKUP(B97,Plan1!B:D,3,0),"0,00")</f>
        <v>1103.6600000000001</v>
      </c>
      <c r="G97" s="66">
        <v>0</v>
      </c>
      <c r="H97" s="41">
        <f t="shared" si="3"/>
        <v>1103.6600000000001</v>
      </c>
      <c r="I97" s="24" t="str">
        <f>VLOOKUP(B97,'FOLHA RESUMIDA'!C:D,2,0)</f>
        <v>JOSE FERNANDO PEREIRA DA COSTA</v>
      </c>
    </row>
    <row r="98" spans="1:9">
      <c r="A98" s="69">
        <v>1</v>
      </c>
      <c r="B98" s="69">
        <v>2063</v>
      </c>
      <c r="C98" s="65" t="s">
        <v>91</v>
      </c>
      <c r="D98" s="66">
        <v>13569.1</v>
      </c>
      <c r="E98" s="41">
        <f t="shared" si="2"/>
        <v>4666.2300000000014</v>
      </c>
      <c r="F98" s="52">
        <f>IFERROR(VLOOKUP(B98,Plan1!B:D,3,0),"0,00")</f>
        <v>4613.49</v>
      </c>
      <c r="G98" s="66">
        <v>4289.38</v>
      </c>
      <c r="H98" s="41">
        <f t="shared" si="3"/>
        <v>8902.869999999999</v>
      </c>
      <c r="I98" s="24" t="str">
        <f>VLOOKUP(B98,'FOLHA RESUMIDA'!C:D,2,0)</f>
        <v>JOAQUIM PEDRO CARNEIRO C NETO</v>
      </c>
    </row>
    <row r="99" spans="1:9">
      <c r="A99" s="69">
        <v>1</v>
      </c>
      <c r="B99" s="69">
        <v>2069</v>
      </c>
      <c r="C99" s="65" t="s">
        <v>92</v>
      </c>
      <c r="D99" s="66">
        <v>17304.64</v>
      </c>
      <c r="E99" s="41">
        <f t="shared" si="2"/>
        <v>6001.6399999999994</v>
      </c>
      <c r="F99" s="52">
        <f>IFERROR(VLOOKUP(B99,Plan1!B:D,3,0),"0,00")</f>
        <v>5883.58</v>
      </c>
      <c r="G99" s="66">
        <v>5419.42</v>
      </c>
      <c r="H99" s="41">
        <f t="shared" si="3"/>
        <v>11303</v>
      </c>
      <c r="I99" s="24" t="str">
        <f>VLOOKUP(B99,'FOLHA RESUMIDA'!C:D,2,0)</f>
        <v>SELMA VERONICA VIEIRA RAMOS</v>
      </c>
    </row>
    <row r="100" spans="1:9">
      <c r="A100" s="69">
        <v>1</v>
      </c>
      <c r="B100" s="69">
        <v>2086</v>
      </c>
      <c r="C100" s="65" t="s">
        <v>93</v>
      </c>
      <c r="D100" s="66">
        <v>2461.87</v>
      </c>
      <c r="E100" s="41">
        <f t="shared" si="2"/>
        <v>1410.53</v>
      </c>
      <c r="F100" s="52">
        <f>IFERROR(VLOOKUP(B100,Plan1!B:D,3,0),"0,00")</f>
        <v>837.04</v>
      </c>
      <c r="G100" s="66">
        <v>214.3</v>
      </c>
      <c r="H100" s="41">
        <f t="shared" si="3"/>
        <v>1051.3399999999999</v>
      </c>
      <c r="I100" s="24" t="str">
        <f>VLOOKUP(B100,'FOLHA RESUMIDA'!C:D,2,0)</f>
        <v>ALBANITA LUCIANA DA SILVA</v>
      </c>
    </row>
    <row r="101" spans="1:9">
      <c r="A101" s="69">
        <v>1</v>
      </c>
      <c r="B101" s="69">
        <v>2092</v>
      </c>
      <c r="C101" s="65" t="s">
        <v>94</v>
      </c>
      <c r="D101" s="66">
        <v>2187.86</v>
      </c>
      <c r="E101" s="41">
        <f t="shared" si="2"/>
        <v>801.46</v>
      </c>
      <c r="F101" s="52">
        <f>IFERROR(VLOOKUP(B101,Plan1!B:D,3,0),"0,00")</f>
        <v>743.87</v>
      </c>
      <c r="G101" s="66">
        <v>642.53</v>
      </c>
      <c r="H101" s="41">
        <f t="shared" si="3"/>
        <v>1386.4</v>
      </c>
      <c r="I101" s="24" t="str">
        <f>VLOOKUP(B101,'FOLHA RESUMIDA'!C:D,2,0)</f>
        <v>REINALDO PEREIRA DA SILVA</v>
      </c>
    </row>
    <row r="102" spans="1:9">
      <c r="A102" s="69">
        <v>1</v>
      </c>
      <c r="B102" s="69">
        <v>2093</v>
      </c>
      <c r="C102" s="65" t="s">
        <v>95</v>
      </c>
      <c r="D102" s="66">
        <v>2285.8200000000002</v>
      </c>
      <c r="E102" s="41">
        <f t="shared" si="2"/>
        <v>1417.17</v>
      </c>
      <c r="F102" s="52">
        <f>IFERROR(VLOOKUP(B102,Plan1!B:D,3,0),"0,00")</f>
        <v>674.71</v>
      </c>
      <c r="G102" s="66">
        <v>193.94</v>
      </c>
      <c r="H102" s="41">
        <f t="shared" si="3"/>
        <v>868.65000000000009</v>
      </c>
      <c r="I102" s="24" t="str">
        <f>VLOOKUP(B102,'FOLHA RESUMIDA'!C:D,2,0)</f>
        <v>GILBERTO RIBEIRO DA SILVA</v>
      </c>
    </row>
    <row r="103" spans="1:9">
      <c r="A103" s="69">
        <v>51</v>
      </c>
      <c r="B103" s="69">
        <v>2096</v>
      </c>
      <c r="C103" s="65" t="s">
        <v>383</v>
      </c>
      <c r="D103" s="66">
        <v>3645.3</v>
      </c>
      <c r="E103" s="41">
        <f t="shared" si="2"/>
        <v>2043.47</v>
      </c>
      <c r="F103" s="52">
        <f>IFERROR(VLOOKUP(B103,Plan1!B:D,3,0),"0,00")</f>
        <v>1239.4000000000001</v>
      </c>
      <c r="G103" s="66">
        <v>362.43</v>
      </c>
      <c r="H103" s="41">
        <f t="shared" si="3"/>
        <v>1601.8300000000002</v>
      </c>
      <c r="I103" s="24" t="str">
        <f>VLOOKUP(B103,'FOLHA RESUMIDA'!C:D,2,0)</f>
        <v>MARCELO MORAIS DE OLIVEIRA</v>
      </c>
    </row>
    <row r="104" spans="1:9">
      <c r="A104" s="69">
        <v>1</v>
      </c>
      <c r="B104" s="69">
        <v>2101</v>
      </c>
      <c r="C104" s="65" t="s">
        <v>96</v>
      </c>
      <c r="D104" s="66">
        <v>3082.29</v>
      </c>
      <c r="E104" s="41">
        <f t="shared" si="2"/>
        <v>2128.9</v>
      </c>
      <c r="F104" s="52">
        <f>IFERROR(VLOOKUP(B104,Plan1!B:D,3,0),"0,00")</f>
        <v>953.39</v>
      </c>
      <c r="G104" s="66">
        <v>0</v>
      </c>
      <c r="H104" s="41">
        <f t="shared" si="3"/>
        <v>953.39</v>
      </c>
      <c r="I104" s="24" t="str">
        <f>VLOOKUP(B104,'FOLHA RESUMIDA'!C:D,2,0)</f>
        <v>JOSE LUCIANO CANDIDO DA SILVA</v>
      </c>
    </row>
    <row r="105" spans="1:9">
      <c r="A105" s="69">
        <v>16</v>
      </c>
      <c r="B105" s="69">
        <v>2115</v>
      </c>
      <c r="C105" s="65" t="s">
        <v>396</v>
      </c>
      <c r="D105" s="66">
        <v>3645.3</v>
      </c>
      <c r="E105" s="41">
        <f t="shared" si="2"/>
        <v>999.7800000000002</v>
      </c>
      <c r="F105" s="52">
        <f>IFERROR(VLOOKUP(B105,Plan1!B:D,3,0),"0,00")</f>
        <v>1239.4000000000001</v>
      </c>
      <c r="G105" s="66">
        <v>1406.12</v>
      </c>
      <c r="H105" s="41">
        <f t="shared" si="3"/>
        <v>2645.52</v>
      </c>
      <c r="I105" s="24" t="str">
        <f>VLOOKUP(B105,'FOLHA RESUMIDA'!C:D,2,0)</f>
        <v>SEVERINO JOSE RAMOS DE SOUZA</v>
      </c>
    </row>
    <row r="106" spans="1:9">
      <c r="A106" s="69">
        <v>1</v>
      </c>
      <c r="B106" s="69">
        <v>2117</v>
      </c>
      <c r="C106" s="65" t="s">
        <v>97</v>
      </c>
      <c r="D106" s="66">
        <v>2092.4499999999998</v>
      </c>
      <c r="E106" s="41">
        <f t="shared" si="2"/>
        <v>360.21000000000004</v>
      </c>
      <c r="F106" s="52">
        <f>IFERROR(VLOOKUP(B106,Plan1!B:D,3,0),"0,00")</f>
        <v>711.43</v>
      </c>
      <c r="G106" s="66">
        <v>1020.81</v>
      </c>
      <c r="H106" s="41">
        <f t="shared" si="3"/>
        <v>1732.2399999999998</v>
      </c>
      <c r="I106" s="24" t="str">
        <f>VLOOKUP(B106,'FOLHA RESUMIDA'!C:D,2,0)</f>
        <v>WILSON JOSE QUEIROZ DE LIMA</v>
      </c>
    </row>
    <row r="107" spans="1:9">
      <c r="A107" s="69">
        <v>1</v>
      </c>
      <c r="B107" s="69">
        <v>2120</v>
      </c>
      <c r="C107" s="65" t="s">
        <v>98</v>
      </c>
      <c r="D107" s="66">
        <v>2224.34</v>
      </c>
      <c r="E107" s="41">
        <f t="shared" si="2"/>
        <v>728.36000000000013</v>
      </c>
      <c r="F107" s="52">
        <f>IFERROR(VLOOKUP(B107,Plan1!B:D,3,0),"0,00")</f>
        <v>756.28</v>
      </c>
      <c r="G107" s="66">
        <v>739.7</v>
      </c>
      <c r="H107" s="41">
        <f t="shared" si="3"/>
        <v>1495.98</v>
      </c>
      <c r="I107" s="24" t="str">
        <f>VLOOKUP(B107,'FOLHA RESUMIDA'!C:D,2,0)</f>
        <v>ANTONIO SOARES DE MELO</v>
      </c>
    </row>
    <row r="108" spans="1:9">
      <c r="A108" s="69">
        <v>1</v>
      </c>
      <c r="B108" s="69">
        <v>2121</v>
      </c>
      <c r="C108" s="65" t="s">
        <v>99</v>
      </c>
      <c r="D108" s="66">
        <v>1984.44</v>
      </c>
      <c r="E108" s="41">
        <f t="shared" si="2"/>
        <v>852.21</v>
      </c>
      <c r="F108" s="52">
        <f>IFERROR(VLOOKUP(B108,Plan1!B:D,3,0),"0,00")</f>
        <v>674.71</v>
      </c>
      <c r="G108" s="66">
        <v>457.52</v>
      </c>
      <c r="H108" s="41">
        <f t="shared" si="3"/>
        <v>1132.23</v>
      </c>
      <c r="I108" s="24" t="str">
        <f>VLOOKUP(B108,'FOLHA RESUMIDA'!C:D,2,0)</f>
        <v>SAMUEL MAURICIO</v>
      </c>
    </row>
    <row r="109" spans="1:9">
      <c r="A109" s="69">
        <v>1</v>
      </c>
      <c r="B109" s="69">
        <v>2122</v>
      </c>
      <c r="C109" s="65" t="s">
        <v>100</v>
      </c>
      <c r="D109" s="66">
        <v>1984.44</v>
      </c>
      <c r="E109" s="41">
        <f t="shared" si="2"/>
        <v>1280.98</v>
      </c>
      <c r="F109" s="52">
        <f>IFERROR(VLOOKUP(B109,Plan1!B:D,3,0),"0,00")</f>
        <v>674.71</v>
      </c>
      <c r="G109" s="66">
        <v>28.75</v>
      </c>
      <c r="H109" s="41">
        <f t="shared" si="3"/>
        <v>703.46</v>
      </c>
      <c r="I109" s="24" t="str">
        <f>VLOOKUP(B109,'FOLHA RESUMIDA'!C:D,2,0)</f>
        <v>JOSE MARIO MACHADO G  LINS</v>
      </c>
    </row>
    <row r="110" spans="1:9">
      <c r="A110" s="69">
        <v>10</v>
      </c>
      <c r="B110" s="69">
        <v>2124</v>
      </c>
      <c r="C110" s="65" t="s">
        <v>387</v>
      </c>
      <c r="D110" s="66">
        <v>3645.3</v>
      </c>
      <c r="E110" s="41">
        <f t="shared" si="2"/>
        <v>1121.27</v>
      </c>
      <c r="F110" s="52">
        <f>IFERROR(VLOOKUP(B110,Plan1!B:D,3,0),"0,00")</f>
        <v>1239.4000000000001</v>
      </c>
      <c r="G110" s="66">
        <v>1284.6300000000001</v>
      </c>
      <c r="H110" s="41">
        <f t="shared" si="3"/>
        <v>2524.0300000000002</v>
      </c>
      <c r="I110" s="24" t="str">
        <f>VLOOKUP(B110,'FOLHA RESUMIDA'!C:D,2,0)</f>
        <v>JOSE ALVES FIGUEIREDO FILHO</v>
      </c>
    </row>
    <row r="111" spans="1:9">
      <c r="A111" s="69">
        <v>1</v>
      </c>
      <c r="B111" s="69">
        <v>2125</v>
      </c>
      <c r="C111" s="65" t="s">
        <v>101</v>
      </c>
      <c r="D111" s="66">
        <v>3913.87</v>
      </c>
      <c r="E111" s="41">
        <f t="shared" si="2"/>
        <v>1584.8599999999997</v>
      </c>
      <c r="F111" s="52">
        <f>IFERROR(VLOOKUP(B111,Plan1!B:D,3,0),"0,00")</f>
        <v>1330.72</v>
      </c>
      <c r="G111" s="66">
        <v>998.29</v>
      </c>
      <c r="H111" s="41">
        <f t="shared" si="3"/>
        <v>2329.0100000000002</v>
      </c>
      <c r="I111" s="24" t="str">
        <f>VLOOKUP(B111,'FOLHA RESUMIDA'!C:D,2,0)</f>
        <v>GILMAR GALVAO SANTANA</v>
      </c>
    </row>
    <row r="112" spans="1:9">
      <c r="A112" s="69">
        <v>1</v>
      </c>
      <c r="B112" s="69">
        <v>2126</v>
      </c>
      <c r="C112" s="65" t="s">
        <v>102</v>
      </c>
      <c r="D112" s="66">
        <v>3091.49</v>
      </c>
      <c r="E112" s="41">
        <f t="shared" si="2"/>
        <v>1783.2099999999998</v>
      </c>
      <c r="F112" s="52">
        <f>IFERROR(VLOOKUP(B112,Plan1!B:D,3,0),"0,00")</f>
        <v>618.29999999999995</v>
      </c>
      <c r="G112" s="66">
        <v>689.98</v>
      </c>
      <c r="H112" s="41">
        <f t="shared" si="3"/>
        <v>1308.28</v>
      </c>
      <c r="I112" s="24" t="str">
        <f>VLOOKUP(B112,'FOLHA RESUMIDA'!C:D,2,0)</f>
        <v>JAFFE JOSE LIMA XAVIER</v>
      </c>
    </row>
    <row r="113" spans="1:9">
      <c r="A113" s="69">
        <v>1</v>
      </c>
      <c r="B113" s="69">
        <v>2128</v>
      </c>
      <c r="C113" s="65" t="s">
        <v>103</v>
      </c>
      <c r="D113" s="66">
        <v>8790.26</v>
      </c>
      <c r="E113" s="41">
        <f t="shared" si="2"/>
        <v>4950.84</v>
      </c>
      <c r="F113" s="52">
        <f>IFERROR(VLOOKUP(B113,Plan1!B:D,3,0),"0,00")</f>
        <v>2886.22</v>
      </c>
      <c r="G113" s="66">
        <v>953.2</v>
      </c>
      <c r="H113" s="41">
        <f t="shared" si="3"/>
        <v>3839.42</v>
      </c>
      <c r="I113" s="24" t="str">
        <f>VLOOKUP(B113,'FOLHA RESUMIDA'!C:D,2,0)</f>
        <v>JORGE DA SILVA LIMA</v>
      </c>
    </row>
    <row r="114" spans="1:9">
      <c r="A114" s="69">
        <v>1</v>
      </c>
      <c r="B114" s="69">
        <v>2129</v>
      </c>
      <c r="C114" s="65" t="s">
        <v>104</v>
      </c>
      <c r="D114" s="66">
        <v>2579.7600000000002</v>
      </c>
      <c r="E114" s="41">
        <f t="shared" si="2"/>
        <v>1308.9100000000003</v>
      </c>
      <c r="F114" s="52">
        <f>IFERROR(VLOOKUP(B114,Plan1!B:D,3,0),"0,00")</f>
        <v>611.98</v>
      </c>
      <c r="G114" s="66">
        <v>658.87</v>
      </c>
      <c r="H114" s="41">
        <f t="shared" si="3"/>
        <v>1270.8499999999999</v>
      </c>
      <c r="I114" s="24" t="str">
        <f>VLOOKUP(B114,'FOLHA RESUMIDA'!C:D,2,0)</f>
        <v>RICARDO JORGE XAVIER</v>
      </c>
    </row>
    <row r="115" spans="1:9">
      <c r="A115" s="69">
        <v>1</v>
      </c>
      <c r="B115" s="69">
        <v>2130</v>
      </c>
      <c r="C115" s="65" t="s">
        <v>105</v>
      </c>
      <c r="D115" s="66">
        <v>1799.95</v>
      </c>
      <c r="E115" s="41">
        <f t="shared" si="2"/>
        <v>539.21</v>
      </c>
      <c r="F115" s="52">
        <f>IFERROR(VLOOKUP(B115,Plan1!B:D,3,0),"0,00")</f>
        <v>611.98</v>
      </c>
      <c r="G115" s="66">
        <v>648.76</v>
      </c>
      <c r="H115" s="41">
        <f t="shared" si="3"/>
        <v>1260.74</v>
      </c>
      <c r="I115" s="24" t="str">
        <f>VLOOKUP(B115,'FOLHA RESUMIDA'!C:D,2,0)</f>
        <v>HELVIO MOZART MONTENEGRO</v>
      </c>
    </row>
    <row r="116" spans="1:9">
      <c r="A116" s="69">
        <v>1</v>
      </c>
      <c r="B116" s="69">
        <v>2131</v>
      </c>
      <c r="C116" s="65" t="s">
        <v>106</v>
      </c>
      <c r="D116" s="66">
        <v>3887.87</v>
      </c>
      <c r="E116" s="41">
        <f t="shared" si="2"/>
        <v>2211.6499999999996</v>
      </c>
      <c r="F116" s="52">
        <f>IFERROR(VLOOKUP(B116,Plan1!B:D,3,0),"0,00")</f>
        <v>834.71</v>
      </c>
      <c r="G116" s="66">
        <v>841.51</v>
      </c>
      <c r="H116" s="41">
        <f t="shared" si="3"/>
        <v>1676.22</v>
      </c>
      <c r="I116" s="24" t="str">
        <f>VLOOKUP(B116,'FOLHA RESUMIDA'!C:D,2,0)</f>
        <v>ALEXANDRE BARBOSA DA SILVA</v>
      </c>
    </row>
    <row r="117" spans="1:9">
      <c r="A117" s="69">
        <v>1</v>
      </c>
      <c r="B117" s="69">
        <v>2134</v>
      </c>
      <c r="C117" s="65" t="s">
        <v>107</v>
      </c>
      <c r="D117" s="66">
        <v>3091.49</v>
      </c>
      <c r="E117" s="41">
        <f t="shared" si="2"/>
        <v>1721.83</v>
      </c>
      <c r="F117" s="52">
        <f>IFERROR(VLOOKUP(B117,Plan1!B:D,3,0),"0,00")</f>
        <v>1051.1099999999999</v>
      </c>
      <c r="G117" s="66">
        <v>318.55</v>
      </c>
      <c r="H117" s="41">
        <f t="shared" si="3"/>
        <v>1369.6599999999999</v>
      </c>
      <c r="I117" s="24" t="str">
        <f>VLOOKUP(B117,'FOLHA RESUMIDA'!C:D,2,0)</f>
        <v>ROSIVALDO SATIRO DOS SANTOS</v>
      </c>
    </row>
    <row r="118" spans="1:9">
      <c r="A118" s="69">
        <v>1</v>
      </c>
      <c r="B118" s="69">
        <v>2136</v>
      </c>
      <c r="C118" s="65" t="s">
        <v>108</v>
      </c>
      <c r="D118" s="66">
        <v>2629.9</v>
      </c>
      <c r="E118" s="41">
        <f t="shared" si="2"/>
        <v>778.35000000000014</v>
      </c>
      <c r="F118" s="52">
        <f>IFERROR(VLOOKUP(B118,Plan1!B:D,3,0),"0,00")</f>
        <v>894.17</v>
      </c>
      <c r="G118" s="66">
        <v>957.38</v>
      </c>
      <c r="H118" s="41">
        <f t="shared" si="3"/>
        <v>1851.55</v>
      </c>
      <c r="I118" s="24" t="str">
        <f>VLOOKUP(B118,'FOLHA RESUMIDA'!C:D,2,0)</f>
        <v>GESIEL DAVID DE CASTRO</v>
      </c>
    </row>
    <row r="119" spans="1:9">
      <c r="A119" s="69">
        <v>1</v>
      </c>
      <c r="B119" s="69">
        <v>2137</v>
      </c>
      <c r="C119" s="65" t="s">
        <v>109</v>
      </c>
      <c r="D119" s="66">
        <v>10300.85</v>
      </c>
      <c r="E119" s="41">
        <f t="shared" si="2"/>
        <v>5828.9900000000007</v>
      </c>
      <c r="F119" s="52">
        <f>IFERROR(VLOOKUP(B119,Plan1!B:D,3,0),"0,00")</f>
        <v>2636.31</v>
      </c>
      <c r="G119" s="66">
        <v>1835.55</v>
      </c>
      <c r="H119" s="41">
        <f t="shared" si="3"/>
        <v>4471.8599999999997</v>
      </c>
      <c r="I119" s="24" t="str">
        <f>VLOOKUP(B119,'FOLHA RESUMIDA'!C:D,2,0)</f>
        <v>FRANCISCO DE ASSIS DE OLIVEIRA</v>
      </c>
    </row>
    <row r="120" spans="1:9">
      <c r="A120" s="69">
        <v>1</v>
      </c>
      <c r="B120" s="69">
        <v>2140</v>
      </c>
      <c r="C120" s="65" t="s">
        <v>110</v>
      </c>
      <c r="D120" s="66">
        <v>6281.81</v>
      </c>
      <c r="E120" s="41">
        <f t="shared" si="2"/>
        <v>1445.3100000000004</v>
      </c>
      <c r="F120" s="52">
        <f>IFERROR(VLOOKUP(B120,Plan1!B:D,3,0),"0,00")</f>
        <v>1776.3</v>
      </c>
      <c r="G120" s="66">
        <v>3060.2</v>
      </c>
      <c r="H120" s="41">
        <f t="shared" si="3"/>
        <v>4836.5</v>
      </c>
      <c r="I120" s="24" t="str">
        <f>VLOOKUP(B120,'FOLHA RESUMIDA'!C:D,2,0)</f>
        <v>LUCIENE PEREIRA DE A NASCIMENT</v>
      </c>
    </row>
    <row r="121" spans="1:9">
      <c r="A121" s="69">
        <v>1</v>
      </c>
      <c r="B121" s="69">
        <v>2142</v>
      </c>
      <c r="C121" s="65" t="s">
        <v>111</v>
      </c>
      <c r="D121" s="66">
        <v>5472.14</v>
      </c>
      <c r="E121" s="41">
        <f t="shared" si="2"/>
        <v>1122.29</v>
      </c>
      <c r="F121" s="52">
        <f>IFERROR(VLOOKUP(B121,Plan1!B:D,3,0),"0,00")</f>
        <v>1691.18</v>
      </c>
      <c r="G121" s="66">
        <v>2658.67</v>
      </c>
      <c r="H121" s="41">
        <f t="shared" si="3"/>
        <v>4349.8500000000004</v>
      </c>
      <c r="I121" s="24" t="str">
        <f>VLOOKUP(B121,'FOLHA RESUMIDA'!C:D,2,0)</f>
        <v>LAERCIO LUIZ SANTOS A  ASSIS</v>
      </c>
    </row>
    <row r="122" spans="1:9">
      <c r="A122" s="69">
        <v>1</v>
      </c>
      <c r="B122" s="69">
        <v>2143</v>
      </c>
      <c r="C122" s="65" t="s">
        <v>112</v>
      </c>
      <c r="D122" s="66">
        <v>1807.52</v>
      </c>
      <c r="E122" s="41">
        <f t="shared" si="2"/>
        <v>359.34999999999991</v>
      </c>
      <c r="F122" s="52">
        <f>IFERROR(VLOOKUP(B122,Plan1!B:D,3,0),"0,00")</f>
        <v>614.55999999999995</v>
      </c>
      <c r="G122" s="66">
        <v>833.61</v>
      </c>
      <c r="H122" s="41">
        <f t="shared" si="3"/>
        <v>1448.17</v>
      </c>
      <c r="I122" s="24" t="str">
        <f>VLOOKUP(B122,'FOLHA RESUMIDA'!C:D,2,0)</f>
        <v>RUBEM JOSE DOS S DE PAULA</v>
      </c>
    </row>
    <row r="123" spans="1:9">
      <c r="A123" s="69">
        <v>1</v>
      </c>
      <c r="B123" s="69">
        <v>2145</v>
      </c>
      <c r="C123" s="65" t="s">
        <v>113</v>
      </c>
      <c r="D123" s="66">
        <v>3091.49</v>
      </c>
      <c r="E123" s="41">
        <f t="shared" si="2"/>
        <v>1157.71</v>
      </c>
      <c r="F123" s="52">
        <f>IFERROR(VLOOKUP(B123,Plan1!B:D,3,0),"0,00")</f>
        <v>1051.1099999999999</v>
      </c>
      <c r="G123" s="66">
        <v>882.67</v>
      </c>
      <c r="H123" s="41">
        <f t="shared" si="3"/>
        <v>1933.7799999999997</v>
      </c>
      <c r="I123" s="24" t="str">
        <f>VLOOKUP(B123,'FOLHA RESUMIDA'!C:D,2,0)</f>
        <v>EVERALDO DA SILVA CABRAL</v>
      </c>
    </row>
    <row r="124" spans="1:9">
      <c r="A124" s="69">
        <v>1</v>
      </c>
      <c r="B124" s="69">
        <v>2146</v>
      </c>
      <c r="C124" s="65" t="s">
        <v>114</v>
      </c>
      <c r="D124" s="66">
        <v>3503.73</v>
      </c>
      <c r="E124" s="41">
        <f t="shared" si="2"/>
        <v>1365.6600000000003</v>
      </c>
      <c r="F124" s="52">
        <f>IFERROR(VLOOKUP(B124,Plan1!B:D,3,0),"0,00")</f>
        <v>907.98</v>
      </c>
      <c r="G124" s="66">
        <v>1230.0899999999999</v>
      </c>
      <c r="H124" s="41">
        <f t="shared" si="3"/>
        <v>2138.0699999999997</v>
      </c>
      <c r="I124" s="24" t="str">
        <f>VLOOKUP(B124,'FOLHA RESUMIDA'!C:D,2,0)</f>
        <v>ROGERIO BARROS DOS SANTOS</v>
      </c>
    </row>
    <row r="125" spans="1:9">
      <c r="A125" s="69">
        <v>1</v>
      </c>
      <c r="B125" s="69">
        <v>2149</v>
      </c>
      <c r="C125" s="65" t="s">
        <v>115</v>
      </c>
      <c r="D125" s="66">
        <v>2946.47</v>
      </c>
      <c r="E125" s="41">
        <f t="shared" si="2"/>
        <v>656.84999999999991</v>
      </c>
      <c r="F125" s="52">
        <f>IFERROR(VLOOKUP(B125,Plan1!B:D,3,0),"0,00")</f>
        <v>907.98</v>
      </c>
      <c r="G125" s="66">
        <v>1381.64</v>
      </c>
      <c r="H125" s="41">
        <f t="shared" si="3"/>
        <v>2289.62</v>
      </c>
      <c r="I125" s="24" t="str">
        <f>VLOOKUP(B125,'FOLHA RESUMIDA'!C:D,2,0)</f>
        <v>CARLOS AUGUSTO O  DA SILVA</v>
      </c>
    </row>
    <row r="126" spans="1:9">
      <c r="A126" s="69">
        <v>16</v>
      </c>
      <c r="B126" s="69">
        <v>2151</v>
      </c>
      <c r="C126" s="65" t="s">
        <v>116</v>
      </c>
      <c r="D126" s="66">
        <v>2785.75</v>
      </c>
      <c r="E126" s="41">
        <f t="shared" si="2"/>
        <v>498.52</v>
      </c>
      <c r="F126" s="52">
        <f>IFERROR(VLOOKUP(B126,Plan1!B:D,3,0),"0,00")</f>
        <v>947.16</v>
      </c>
      <c r="G126" s="66">
        <v>1340.07</v>
      </c>
      <c r="H126" s="41">
        <f t="shared" si="3"/>
        <v>2287.23</v>
      </c>
      <c r="I126" s="24" t="str">
        <f>VLOOKUP(B126,'FOLHA RESUMIDA'!C:D,2,0)</f>
        <v>JUREMA MARIA BONGALHARDO</v>
      </c>
    </row>
    <row r="127" spans="1:9">
      <c r="A127" s="69">
        <v>1</v>
      </c>
      <c r="B127" s="69">
        <v>2153</v>
      </c>
      <c r="C127" s="65" t="s">
        <v>117</v>
      </c>
      <c r="D127" s="66">
        <v>3246.07</v>
      </c>
      <c r="E127" s="41">
        <f t="shared" si="2"/>
        <v>1708.0800000000002</v>
      </c>
      <c r="F127" s="52">
        <f>IFERROR(VLOOKUP(B127,Plan1!B:D,3,0),"0,00")</f>
        <v>1103.6600000000001</v>
      </c>
      <c r="G127" s="66">
        <v>434.33</v>
      </c>
      <c r="H127" s="41">
        <f t="shared" si="3"/>
        <v>1537.99</v>
      </c>
      <c r="I127" s="24" t="str">
        <f>VLOOKUP(B127,'FOLHA RESUMIDA'!C:D,2,0)</f>
        <v>SERGIO PEREIRA DA COSTA</v>
      </c>
    </row>
    <row r="128" spans="1:9">
      <c r="A128" s="69">
        <v>1</v>
      </c>
      <c r="B128" s="69">
        <v>2156</v>
      </c>
      <c r="C128" s="65" t="s">
        <v>118</v>
      </c>
      <c r="D128" s="66">
        <v>3078.55</v>
      </c>
      <c r="E128" s="41">
        <f t="shared" si="2"/>
        <v>1908.3400000000001</v>
      </c>
      <c r="F128" s="52">
        <f>IFERROR(VLOOKUP(B128,Plan1!B:D,3,0),"0,00")</f>
        <v>1046.71</v>
      </c>
      <c r="G128" s="66">
        <v>123.5</v>
      </c>
      <c r="H128" s="41">
        <f t="shared" si="3"/>
        <v>1170.21</v>
      </c>
      <c r="I128" s="24" t="str">
        <f>VLOOKUP(B128,'FOLHA RESUMIDA'!C:D,2,0)</f>
        <v>EDLEUSA LUCIA BATISTA DA SILVA</v>
      </c>
    </row>
    <row r="129" spans="1:9">
      <c r="A129" s="69">
        <v>1</v>
      </c>
      <c r="B129" s="69">
        <v>2159</v>
      </c>
      <c r="C129" s="65" t="s">
        <v>119</v>
      </c>
      <c r="D129" s="66">
        <v>5760.96</v>
      </c>
      <c r="E129" s="41">
        <f t="shared" si="2"/>
        <v>1422.0100000000002</v>
      </c>
      <c r="F129" s="52">
        <f>IFERROR(VLOOKUP(B129,Plan1!B:D,3,0),"0,00")</f>
        <v>1958.73</v>
      </c>
      <c r="G129" s="66">
        <v>2380.2199999999998</v>
      </c>
      <c r="H129" s="41">
        <f t="shared" si="3"/>
        <v>4338.95</v>
      </c>
      <c r="I129" s="24" t="str">
        <f>VLOOKUP(B129,'FOLHA RESUMIDA'!C:D,2,0)</f>
        <v>FREDERICO JOSE C  DA NOBREGA</v>
      </c>
    </row>
    <row r="130" spans="1:9">
      <c r="A130" s="69">
        <v>1</v>
      </c>
      <c r="B130" s="69">
        <v>2161</v>
      </c>
      <c r="C130" s="65" t="s">
        <v>120</v>
      </c>
      <c r="D130" s="66">
        <v>5489.96</v>
      </c>
      <c r="E130" s="41">
        <f t="shared" si="2"/>
        <v>3025.23</v>
      </c>
      <c r="F130" s="52">
        <f>IFERROR(VLOOKUP(B130,Plan1!B:D,3,0),"0,00")</f>
        <v>1454.33</v>
      </c>
      <c r="G130" s="66">
        <v>1010.4</v>
      </c>
      <c r="H130" s="41">
        <f t="shared" si="3"/>
        <v>2464.73</v>
      </c>
      <c r="I130" s="24" t="str">
        <f>VLOOKUP(B130,'FOLHA RESUMIDA'!C:D,2,0)</f>
        <v>WLADIMIR MACHADO DO E  SANTO</v>
      </c>
    </row>
    <row r="131" spans="1:9">
      <c r="A131" s="69">
        <v>1</v>
      </c>
      <c r="B131" s="69">
        <v>2181</v>
      </c>
      <c r="C131" s="65" t="s">
        <v>121</v>
      </c>
      <c r="D131" s="66">
        <v>10516.85</v>
      </c>
      <c r="E131" s="41">
        <f t="shared" si="2"/>
        <v>4315.49</v>
      </c>
      <c r="F131" s="52">
        <f>IFERROR(VLOOKUP(B131,Plan1!B:D,3,0),"0,00")</f>
        <v>3575.73</v>
      </c>
      <c r="G131" s="66">
        <v>2625.63</v>
      </c>
      <c r="H131" s="41">
        <f t="shared" si="3"/>
        <v>6201.3600000000006</v>
      </c>
      <c r="I131" s="24" t="str">
        <f>VLOOKUP(B131,'FOLHA RESUMIDA'!C:D,2,0)</f>
        <v>ELCY SILVA DE ARAUJO</v>
      </c>
    </row>
    <row r="132" spans="1:9">
      <c r="A132" s="69">
        <v>1</v>
      </c>
      <c r="B132" s="69">
        <v>2274</v>
      </c>
      <c r="C132" s="65" t="s">
        <v>122</v>
      </c>
      <c r="D132" s="66">
        <v>16784.88</v>
      </c>
      <c r="E132" s="41">
        <f t="shared" si="2"/>
        <v>4385.5600000000013</v>
      </c>
      <c r="F132" s="52">
        <f>IFERROR(VLOOKUP(B132,Plan1!B:D,3,0),"0,00")</f>
        <v>5706.86</v>
      </c>
      <c r="G132" s="66">
        <v>6692.46</v>
      </c>
      <c r="H132" s="41">
        <f t="shared" si="3"/>
        <v>12399.32</v>
      </c>
      <c r="I132" s="24" t="str">
        <f>VLOOKUP(B132,'FOLHA RESUMIDA'!C:D,2,0)</f>
        <v>DJALMA LIMA DE OLIVEIRA DANTAS</v>
      </c>
    </row>
    <row r="133" spans="1:9">
      <c r="A133" s="69">
        <v>1</v>
      </c>
      <c r="B133" s="69">
        <v>2280</v>
      </c>
      <c r="C133" s="65" t="s">
        <v>123</v>
      </c>
      <c r="D133" s="66">
        <v>3181.83</v>
      </c>
      <c r="E133" s="41">
        <f t="shared" si="2"/>
        <v>367.94000000000005</v>
      </c>
      <c r="F133" s="52">
        <f>IFERROR(VLOOKUP(B133,Plan1!B:D,3,0),"0,00")</f>
        <v>1081.82</v>
      </c>
      <c r="G133" s="66">
        <v>1732.07</v>
      </c>
      <c r="H133" s="41">
        <f t="shared" si="3"/>
        <v>2813.89</v>
      </c>
      <c r="I133" s="24" t="str">
        <f>VLOOKUP(B133,'FOLHA RESUMIDA'!C:D,2,0)</f>
        <v>JACQUELINE CESAR DE GUSMAO</v>
      </c>
    </row>
    <row r="134" spans="1:9">
      <c r="A134" s="69">
        <v>1</v>
      </c>
      <c r="B134" s="69">
        <v>2291</v>
      </c>
      <c r="C134" s="65" t="s">
        <v>124</v>
      </c>
      <c r="D134" s="66">
        <v>4405.6099999999997</v>
      </c>
      <c r="E134" s="41">
        <f t="shared" ref="E134:E197" si="4">D134-H134</f>
        <v>1636.5099999999993</v>
      </c>
      <c r="F134" s="52">
        <f>IFERROR(VLOOKUP(B134,Plan1!B:D,3,0),"0,00")</f>
        <v>1497.91</v>
      </c>
      <c r="G134" s="66">
        <v>1271.19</v>
      </c>
      <c r="H134" s="41">
        <f t="shared" ref="H134:H197" si="5">F134+G134</f>
        <v>2769.1000000000004</v>
      </c>
      <c r="I134" s="24" t="str">
        <f>VLOOKUP(B134,'FOLHA RESUMIDA'!C:D,2,0)</f>
        <v>PAULO PEDROSA VICTOR NETO</v>
      </c>
    </row>
    <row r="135" spans="1:9">
      <c r="A135" s="69">
        <v>1</v>
      </c>
      <c r="B135" s="69">
        <v>2295</v>
      </c>
      <c r="C135" s="65" t="s">
        <v>125</v>
      </c>
      <c r="D135" s="66">
        <v>4405.6099999999997</v>
      </c>
      <c r="E135" s="41">
        <f t="shared" si="4"/>
        <v>699.51999999999953</v>
      </c>
      <c r="F135" s="52">
        <f>IFERROR(VLOOKUP(B135,Plan1!B:D,3,0),"0,00")</f>
        <v>1497.91</v>
      </c>
      <c r="G135" s="66">
        <v>2208.1799999999998</v>
      </c>
      <c r="H135" s="41">
        <f t="shared" si="5"/>
        <v>3706.09</v>
      </c>
      <c r="I135" s="24" t="str">
        <f>VLOOKUP(B135,'FOLHA RESUMIDA'!C:D,2,0)</f>
        <v>VINCENZO PAPARIELLO</v>
      </c>
    </row>
    <row r="136" spans="1:9">
      <c r="A136" s="69">
        <v>1</v>
      </c>
      <c r="B136" s="69">
        <v>2308</v>
      </c>
      <c r="C136" s="65" t="s">
        <v>126</v>
      </c>
      <c r="D136" s="66">
        <v>3181.83</v>
      </c>
      <c r="E136" s="41">
        <f t="shared" si="4"/>
        <v>866.79</v>
      </c>
      <c r="F136" s="52">
        <f>IFERROR(VLOOKUP(B136,Plan1!B:D,3,0),"0,00")</f>
        <v>1081.82</v>
      </c>
      <c r="G136" s="66">
        <v>1233.22</v>
      </c>
      <c r="H136" s="41">
        <f t="shared" si="5"/>
        <v>2315.04</v>
      </c>
      <c r="I136" s="24" t="str">
        <f>VLOOKUP(B136,'FOLHA RESUMIDA'!C:D,2,0)</f>
        <v>ADEILDO CARLOS DIAS BEZERRA</v>
      </c>
    </row>
    <row r="137" spans="1:9">
      <c r="A137" s="69">
        <v>1</v>
      </c>
      <c r="B137" s="69">
        <v>2330</v>
      </c>
      <c r="C137" s="65" t="s">
        <v>127</v>
      </c>
      <c r="D137" s="66">
        <v>6509.75</v>
      </c>
      <c r="E137" s="41">
        <f t="shared" si="4"/>
        <v>1484.1299999999992</v>
      </c>
      <c r="F137" s="52">
        <f>IFERROR(VLOOKUP(B137,Plan1!B:D,3,0),"0,00")</f>
        <v>2213.3200000000002</v>
      </c>
      <c r="G137" s="66">
        <v>2812.3</v>
      </c>
      <c r="H137" s="41">
        <f t="shared" si="5"/>
        <v>5025.6200000000008</v>
      </c>
      <c r="I137" s="24" t="str">
        <f>VLOOKUP(B137,'FOLHA RESUMIDA'!C:D,2,0)</f>
        <v>ERICK RENAN PEREIRA DE ACIOLI</v>
      </c>
    </row>
    <row r="138" spans="1:9">
      <c r="A138" s="69">
        <v>1</v>
      </c>
      <c r="B138" s="69">
        <v>2337</v>
      </c>
      <c r="C138" s="65" t="s">
        <v>128</v>
      </c>
      <c r="D138" s="66">
        <v>5191.91</v>
      </c>
      <c r="E138" s="41">
        <f t="shared" si="4"/>
        <v>1499.8400000000001</v>
      </c>
      <c r="F138" s="52">
        <f>IFERROR(VLOOKUP(B138,Plan1!B:D,3,0),"0,00")</f>
        <v>1765.25</v>
      </c>
      <c r="G138" s="66">
        <v>1926.82</v>
      </c>
      <c r="H138" s="41">
        <f t="shared" si="5"/>
        <v>3692.0699999999997</v>
      </c>
      <c r="I138" s="24" t="str">
        <f>VLOOKUP(B138,'FOLHA RESUMIDA'!C:D,2,0)</f>
        <v>FLAVIA PATRICIA M  MEDEIROS</v>
      </c>
    </row>
    <row r="139" spans="1:9">
      <c r="A139" s="69">
        <v>1</v>
      </c>
      <c r="B139" s="69">
        <v>2339</v>
      </c>
      <c r="C139" s="65" t="s">
        <v>129</v>
      </c>
      <c r="D139" s="66">
        <v>8594.1299999999992</v>
      </c>
      <c r="E139" s="41">
        <f t="shared" si="4"/>
        <v>2608.6299999999992</v>
      </c>
      <c r="F139" s="52">
        <f>IFERROR(VLOOKUP(B139,Plan1!B:D,3,0),"0,00")</f>
        <v>2922</v>
      </c>
      <c r="G139" s="66">
        <v>3063.5</v>
      </c>
      <c r="H139" s="41">
        <f t="shared" si="5"/>
        <v>5985.5</v>
      </c>
      <c r="I139" s="24" t="str">
        <f>VLOOKUP(B139,'FOLHA RESUMIDA'!C:D,2,0)</f>
        <v>DEBORAH BEZERRA MONTEIRO</v>
      </c>
    </row>
    <row r="140" spans="1:9">
      <c r="A140" s="69">
        <v>1</v>
      </c>
      <c r="B140" s="69">
        <v>2342</v>
      </c>
      <c r="C140" s="65" t="s">
        <v>130</v>
      </c>
      <c r="D140" s="66">
        <v>7551.13</v>
      </c>
      <c r="E140" s="41">
        <f t="shared" si="4"/>
        <v>3590.83</v>
      </c>
      <c r="F140" s="52">
        <f>IFERROR(VLOOKUP(B140,Plan1!B:D,3,0),"0,00")</f>
        <v>2551.65</v>
      </c>
      <c r="G140" s="66">
        <v>1408.65</v>
      </c>
      <c r="H140" s="41">
        <f t="shared" si="5"/>
        <v>3960.3</v>
      </c>
      <c r="I140" s="24" t="str">
        <f>VLOOKUP(B140,'FOLHA RESUMIDA'!C:D,2,0)</f>
        <v>MARCOS ANDRE CUNHA DE OLIVEIRA</v>
      </c>
    </row>
    <row r="141" spans="1:9">
      <c r="A141" s="69">
        <v>1</v>
      </c>
      <c r="B141" s="69">
        <v>2344</v>
      </c>
      <c r="C141" s="65" t="s">
        <v>131</v>
      </c>
      <c r="D141" s="66">
        <v>7504.86</v>
      </c>
      <c r="E141" s="41">
        <f t="shared" si="4"/>
        <v>1835.29</v>
      </c>
      <c r="F141" s="52">
        <f>IFERROR(VLOOKUP(B141,Plan1!B:D,3,0),"0,00")</f>
        <v>2551.65</v>
      </c>
      <c r="G141" s="66">
        <v>3117.92</v>
      </c>
      <c r="H141" s="41">
        <f t="shared" si="5"/>
        <v>5669.57</v>
      </c>
      <c r="I141" s="24" t="str">
        <f>VLOOKUP(B141,'FOLHA RESUMIDA'!C:D,2,0)</f>
        <v>AMANDA TATIANE C  DE OLIVEIRA</v>
      </c>
    </row>
    <row r="142" spans="1:9">
      <c r="A142" s="69">
        <v>1</v>
      </c>
      <c r="B142" s="69">
        <v>2351</v>
      </c>
      <c r="C142" s="65" t="s">
        <v>132</v>
      </c>
      <c r="D142" s="66">
        <v>1487.05</v>
      </c>
      <c r="E142" s="41">
        <f t="shared" si="4"/>
        <v>1075.9000000000001</v>
      </c>
      <c r="F142" s="52">
        <f>IFERROR(VLOOKUP(B142,Plan1!B:D,3,0),"0,00")</f>
        <v>74.349999999999994</v>
      </c>
      <c r="G142" s="66">
        <v>336.8</v>
      </c>
      <c r="H142" s="41">
        <f t="shared" si="5"/>
        <v>411.15</v>
      </c>
      <c r="I142" s="24" t="str">
        <f>VLOOKUP(B142,'FOLHA RESUMIDA'!C:D,2,0)</f>
        <v>CLAUDIA SALVINA DE SANTANA</v>
      </c>
    </row>
    <row r="143" spans="1:9">
      <c r="A143" s="69">
        <v>1</v>
      </c>
      <c r="B143" s="69">
        <v>2363</v>
      </c>
      <c r="C143" s="65" t="s">
        <v>133</v>
      </c>
      <c r="D143" s="66">
        <v>2507.8000000000002</v>
      </c>
      <c r="E143" s="41">
        <f t="shared" si="4"/>
        <v>1239.2200000000003</v>
      </c>
      <c r="F143" s="52">
        <f>IFERROR(VLOOKUP(B143,Plan1!B:D,3,0),"0,00")</f>
        <v>614.55999999999995</v>
      </c>
      <c r="G143" s="66">
        <v>654.02</v>
      </c>
      <c r="H143" s="41">
        <f t="shared" si="5"/>
        <v>1268.58</v>
      </c>
      <c r="I143" s="24" t="str">
        <f>VLOOKUP(B143,'FOLHA RESUMIDA'!C:D,2,0)</f>
        <v>MIRIAM ALVES BASTOS DA SILVA</v>
      </c>
    </row>
    <row r="144" spans="1:9">
      <c r="A144" s="69">
        <v>1</v>
      </c>
      <c r="B144" s="69">
        <v>2367</v>
      </c>
      <c r="C144" s="65" t="s">
        <v>134</v>
      </c>
      <c r="D144" s="66">
        <v>2439.14</v>
      </c>
      <c r="E144" s="41">
        <f t="shared" si="4"/>
        <v>1856.31</v>
      </c>
      <c r="F144" s="52">
        <f>IFERROR(VLOOKUP(B144,Plan1!B:D,3,0),"0,00")</f>
        <v>582.83000000000004</v>
      </c>
      <c r="G144" s="66">
        <v>0</v>
      </c>
      <c r="H144" s="41">
        <f t="shared" si="5"/>
        <v>582.83000000000004</v>
      </c>
      <c r="I144" s="24" t="str">
        <f>VLOOKUP(B144,'FOLHA RESUMIDA'!C:D,2,0)</f>
        <v>PRISCILLA RODRIGUES P DA SILVA</v>
      </c>
    </row>
    <row r="145" spans="1:9">
      <c r="A145" s="69">
        <v>1</v>
      </c>
      <c r="B145" s="69">
        <v>2371</v>
      </c>
      <c r="C145" s="65" t="s">
        <v>135</v>
      </c>
      <c r="D145" s="66">
        <v>1812.16</v>
      </c>
      <c r="E145" s="41">
        <f t="shared" si="4"/>
        <v>1812.16</v>
      </c>
      <c r="F145" s="52" t="str">
        <f>IFERROR(VLOOKUP(B145,Plan1!B:D,3,0),"0,00")</f>
        <v>0,00</v>
      </c>
      <c r="G145" s="66">
        <v>0</v>
      </c>
      <c r="H145" s="41">
        <f t="shared" si="5"/>
        <v>0</v>
      </c>
      <c r="I145" s="24" t="str">
        <f>VLOOKUP(B145,'FOLHA RESUMIDA'!C:D,2,0)</f>
        <v>SUZELLE TRAJANO BENTO</v>
      </c>
    </row>
    <row r="146" spans="1:9">
      <c r="A146" s="69">
        <v>1</v>
      </c>
      <c r="B146" s="69">
        <v>2382</v>
      </c>
      <c r="C146" s="65" t="s">
        <v>136</v>
      </c>
      <c r="D146" s="66">
        <v>11849.7</v>
      </c>
      <c r="E146" s="41">
        <f t="shared" si="4"/>
        <v>4017.8700000000008</v>
      </c>
      <c r="F146" s="52">
        <f>IFERROR(VLOOKUP(B146,Plan1!B:D,3,0),"0,00")</f>
        <v>4028.9</v>
      </c>
      <c r="G146" s="66">
        <v>3802.93</v>
      </c>
      <c r="H146" s="41">
        <f t="shared" si="5"/>
        <v>7831.83</v>
      </c>
      <c r="I146" s="24" t="str">
        <f>VLOOKUP(B146,'FOLHA RESUMIDA'!C:D,2,0)</f>
        <v>AILA KARLA MOTA SANTANA</v>
      </c>
    </row>
    <row r="147" spans="1:9">
      <c r="A147" s="69">
        <v>1</v>
      </c>
      <c r="B147" s="69">
        <v>2384</v>
      </c>
      <c r="C147" s="65" t="s">
        <v>137</v>
      </c>
      <c r="D147" s="66">
        <v>2104.13</v>
      </c>
      <c r="E147" s="41">
        <f t="shared" si="4"/>
        <v>234.76000000000022</v>
      </c>
      <c r="F147" s="52">
        <f>IFERROR(VLOOKUP(B147,Plan1!B:D,3,0),"0,00")</f>
        <v>582.83000000000004</v>
      </c>
      <c r="G147" s="66">
        <v>1286.54</v>
      </c>
      <c r="H147" s="41">
        <f t="shared" si="5"/>
        <v>1869.37</v>
      </c>
      <c r="I147" s="24" t="str">
        <f>VLOOKUP(B147,'FOLHA RESUMIDA'!C:D,2,0)</f>
        <v>KATIA MIRANDA DE ARAUJO LOPES</v>
      </c>
    </row>
    <row r="148" spans="1:9">
      <c r="A148" s="69">
        <v>1</v>
      </c>
      <c r="B148" s="69">
        <v>2392</v>
      </c>
      <c r="C148" s="65" t="s">
        <v>138</v>
      </c>
      <c r="D148" s="66">
        <v>4027.17</v>
      </c>
      <c r="E148" s="41">
        <f t="shared" si="4"/>
        <v>1689.69</v>
      </c>
      <c r="F148" s="52">
        <f>IFERROR(VLOOKUP(B148,Plan1!B:D,3,0),"0,00")</f>
        <v>1369.24</v>
      </c>
      <c r="G148" s="66">
        <v>968.24</v>
      </c>
      <c r="H148" s="41">
        <f t="shared" si="5"/>
        <v>2337.48</v>
      </c>
      <c r="I148" s="24" t="str">
        <f>VLOOKUP(B148,'FOLHA RESUMIDA'!C:D,2,0)</f>
        <v>KLEYTON DA SILVA A PEREIRA</v>
      </c>
    </row>
    <row r="149" spans="1:9">
      <c r="A149" s="69">
        <v>1</v>
      </c>
      <c r="B149" s="69">
        <v>2406</v>
      </c>
      <c r="C149" s="65" t="s">
        <v>139</v>
      </c>
      <c r="D149" s="66">
        <v>1709.99</v>
      </c>
      <c r="E149" s="41">
        <f t="shared" si="4"/>
        <v>714.06</v>
      </c>
      <c r="F149" s="52">
        <f>IFERROR(VLOOKUP(B149,Plan1!B:D,3,0),"0,00")</f>
        <v>458.59</v>
      </c>
      <c r="G149" s="66">
        <v>537.34</v>
      </c>
      <c r="H149" s="41">
        <f t="shared" si="5"/>
        <v>995.93000000000006</v>
      </c>
      <c r="I149" s="24" t="str">
        <f>VLOOKUP(B149,'FOLHA RESUMIDA'!C:D,2,0)</f>
        <v>DEYSE MARIA DOS SANTOS SILVA</v>
      </c>
    </row>
    <row r="150" spans="1:9">
      <c r="A150" s="69">
        <v>1</v>
      </c>
      <c r="B150" s="69">
        <v>2415</v>
      </c>
      <c r="C150" s="65" t="s">
        <v>141</v>
      </c>
      <c r="D150" s="66">
        <v>11889.25</v>
      </c>
      <c r="E150" s="41">
        <f t="shared" si="4"/>
        <v>3041.26</v>
      </c>
      <c r="F150" s="52">
        <f>IFERROR(VLOOKUP(B150,Plan1!B:D,3,0),"0,00")</f>
        <v>4028.9</v>
      </c>
      <c r="G150" s="66">
        <v>4819.09</v>
      </c>
      <c r="H150" s="41">
        <f t="shared" si="5"/>
        <v>8847.99</v>
      </c>
      <c r="I150" s="24" t="str">
        <f>VLOOKUP(B150,'FOLHA RESUMIDA'!C:D,2,0)</f>
        <v>SILVIA RENATA QUEIROZ DE FARIA</v>
      </c>
    </row>
    <row r="151" spans="1:9">
      <c r="A151" s="69">
        <v>1</v>
      </c>
      <c r="B151" s="69">
        <v>2417</v>
      </c>
      <c r="C151" s="65" t="s">
        <v>142</v>
      </c>
      <c r="D151" s="66">
        <v>1487.05</v>
      </c>
      <c r="E151" s="41">
        <f t="shared" si="4"/>
        <v>518.62999999999988</v>
      </c>
      <c r="F151" s="52">
        <f>IFERROR(VLOOKUP(B151,Plan1!B:D,3,0),"0,00")</f>
        <v>505.6</v>
      </c>
      <c r="G151" s="66">
        <v>462.82</v>
      </c>
      <c r="H151" s="41">
        <f t="shared" si="5"/>
        <v>968.42000000000007</v>
      </c>
      <c r="I151" s="24" t="str">
        <f>VLOOKUP(B151,'FOLHA RESUMIDA'!C:D,2,0)</f>
        <v>ZILDA FRUTUOSO DA SILVA</v>
      </c>
    </row>
    <row r="152" spans="1:9">
      <c r="A152" s="69">
        <v>1</v>
      </c>
      <c r="B152" s="69">
        <v>2420</v>
      </c>
      <c r="C152" s="65" t="s">
        <v>143</v>
      </c>
      <c r="D152" s="66">
        <v>12151.08</v>
      </c>
      <c r="E152" s="41">
        <f t="shared" si="4"/>
        <v>3009.01</v>
      </c>
      <c r="F152" s="52">
        <f>IFERROR(VLOOKUP(B152,Plan1!B:D,3,0),"0,00")</f>
        <v>4028.9</v>
      </c>
      <c r="G152" s="66">
        <v>5113.17</v>
      </c>
      <c r="H152" s="41">
        <f t="shared" si="5"/>
        <v>9142.07</v>
      </c>
      <c r="I152" s="24" t="str">
        <f>VLOOKUP(B152,'FOLHA RESUMIDA'!C:D,2,0)</f>
        <v>TEREZA RAQUEL F ALMEIDA</v>
      </c>
    </row>
    <row r="153" spans="1:9">
      <c r="A153" s="69">
        <v>1</v>
      </c>
      <c r="B153" s="69">
        <v>2421</v>
      </c>
      <c r="C153" s="65" t="s">
        <v>144</v>
      </c>
      <c r="D153" s="66">
        <v>5601.25</v>
      </c>
      <c r="E153" s="41">
        <f t="shared" si="4"/>
        <v>1783.7600000000002</v>
      </c>
      <c r="F153" s="52">
        <f>IFERROR(VLOOKUP(B153,Plan1!B:D,3,0),"0,00")</f>
        <v>1904.43</v>
      </c>
      <c r="G153" s="66">
        <v>1913.06</v>
      </c>
      <c r="H153" s="41">
        <f t="shared" si="5"/>
        <v>3817.49</v>
      </c>
      <c r="I153" s="24" t="str">
        <f>VLOOKUP(B153,'FOLHA RESUMIDA'!C:D,2,0)</f>
        <v>ANA CLAUDIA NUNES DE MOURA</v>
      </c>
    </row>
    <row r="154" spans="1:9">
      <c r="A154" s="69">
        <v>1</v>
      </c>
      <c r="B154" s="69">
        <v>2437</v>
      </c>
      <c r="C154" s="65" t="s">
        <v>145</v>
      </c>
      <c r="D154" s="66">
        <v>1714.22</v>
      </c>
      <c r="E154" s="41">
        <f t="shared" si="4"/>
        <v>407.77</v>
      </c>
      <c r="F154" s="52">
        <f>IFERROR(VLOOKUP(B154,Plan1!B:D,3,0),"0,00")</f>
        <v>582.83000000000004</v>
      </c>
      <c r="G154" s="66">
        <v>723.62</v>
      </c>
      <c r="H154" s="41">
        <f t="shared" si="5"/>
        <v>1306.45</v>
      </c>
      <c r="I154" s="24" t="str">
        <f>VLOOKUP(B154,'FOLHA RESUMIDA'!C:D,2,0)</f>
        <v>CLAUDILENE DE LIMA</v>
      </c>
    </row>
    <row r="155" spans="1:9">
      <c r="A155" s="69">
        <v>1</v>
      </c>
      <c r="B155" s="69">
        <v>2440</v>
      </c>
      <c r="C155" s="65" t="s">
        <v>146</v>
      </c>
      <c r="D155" s="66">
        <v>3911.82</v>
      </c>
      <c r="E155" s="41">
        <f t="shared" si="4"/>
        <v>1139.8800000000001</v>
      </c>
      <c r="F155" s="52">
        <f>IFERROR(VLOOKUP(B155,Plan1!B:D,3,0),"0,00")</f>
        <v>942.49</v>
      </c>
      <c r="G155" s="66">
        <v>1829.45</v>
      </c>
      <c r="H155" s="41">
        <f t="shared" si="5"/>
        <v>2771.94</v>
      </c>
      <c r="I155" s="24" t="str">
        <f>VLOOKUP(B155,'FOLHA RESUMIDA'!C:D,2,0)</f>
        <v>ELIANE MOREIRA DE SOUZA</v>
      </c>
    </row>
    <row r="156" spans="1:9">
      <c r="A156" s="69">
        <v>1</v>
      </c>
      <c r="B156" s="69">
        <v>2443</v>
      </c>
      <c r="C156" s="65" t="s">
        <v>518</v>
      </c>
      <c r="D156" s="66">
        <v>1848.25</v>
      </c>
      <c r="E156" s="41">
        <f t="shared" si="4"/>
        <v>434.42999999999984</v>
      </c>
      <c r="F156" s="52">
        <f>IFERROR(VLOOKUP(B156,Plan1!B:D,3,0),"0,00")</f>
        <v>505.6</v>
      </c>
      <c r="G156" s="66">
        <v>908.22</v>
      </c>
      <c r="H156" s="41">
        <f t="shared" si="5"/>
        <v>1413.8200000000002</v>
      </c>
      <c r="I156" s="24" t="str">
        <f>VLOOKUP(B156,'FOLHA RESUMIDA'!C:D,2,0)</f>
        <v>GEYZA JANAINA FERREIRA L ALVES</v>
      </c>
    </row>
    <row r="157" spans="1:9">
      <c r="A157" s="69">
        <v>1</v>
      </c>
      <c r="B157" s="69">
        <v>2448</v>
      </c>
      <c r="C157" s="65" t="s">
        <v>147</v>
      </c>
      <c r="D157" s="66">
        <v>3578.86</v>
      </c>
      <c r="E157" s="41">
        <f t="shared" si="4"/>
        <v>1267.7800000000002</v>
      </c>
      <c r="F157" s="52">
        <f>IFERROR(VLOOKUP(B157,Plan1!B:D,3,0),"0,00")</f>
        <v>942.49</v>
      </c>
      <c r="G157" s="66">
        <v>1368.59</v>
      </c>
      <c r="H157" s="41">
        <f t="shared" si="5"/>
        <v>2311.08</v>
      </c>
      <c r="I157" s="24" t="str">
        <f>VLOOKUP(B157,'FOLHA RESUMIDA'!C:D,2,0)</f>
        <v>JULIO CESAR DA SILVA</v>
      </c>
    </row>
    <row r="158" spans="1:9">
      <c r="A158" s="69">
        <v>1</v>
      </c>
      <c r="B158" s="69">
        <v>2451</v>
      </c>
      <c r="C158" s="65" t="s">
        <v>148</v>
      </c>
      <c r="D158" s="66">
        <v>1865.88</v>
      </c>
      <c r="E158" s="41">
        <f t="shared" si="4"/>
        <v>210.66000000000008</v>
      </c>
      <c r="F158" s="52">
        <f>IFERROR(VLOOKUP(B158,Plan1!B:D,3,0),"0,00")</f>
        <v>824.6</v>
      </c>
      <c r="G158" s="66">
        <v>830.62</v>
      </c>
      <c r="H158" s="41">
        <f t="shared" si="5"/>
        <v>1655.22</v>
      </c>
      <c r="I158" s="24" t="str">
        <f>VLOOKUP(B158,'FOLHA RESUMIDA'!C:D,2,0)</f>
        <v>MANUELLA BOMFIM DA SILVA</v>
      </c>
    </row>
    <row r="159" spans="1:9">
      <c r="A159" s="69">
        <v>1</v>
      </c>
      <c r="B159" s="69">
        <v>2460</v>
      </c>
      <c r="C159" s="65" t="s">
        <v>149</v>
      </c>
      <c r="D159" s="66">
        <v>1908.19</v>
      </c>
      <c r="E159" s="41">
        <f t="shared" si="4"/>
        <v>564.47</v>
      </c>
      <c r="F159" s="52">
        <f>IFERROR(VLOOKUP(B159,Plan1!B:D,3,0),"0,00")</f>
        <v>505.6</v>
      </c>
      <c r="G159" s="66">
        <v>838.12</v>
      </c>
      <c r="H159" s="41">
        <f t="shared" si="5"/>
        <v>1343.72</v>
      </c>
      <c r="I159" s="24" t="str">
        <f>VLOOKUP(B159,'FOLHA RESUMIDA'!C:D,2,0)</f>
        <v>VIVIANE OLIMPIO DOS SANTOS</v>
      </c>
    </row>
    <row r="160" spans="1:9">
      <c r="A160" s="69">
        <v>1</v>
      </c>
      <c r="B160" s="69">
        <v>2468</v>
      </c>
      <c r="C160" s="65" t="s">
        <v>150</v>
      </c>
      <c r="D160" s="66">
        <v>15487.18</v>
      </c>
      <c r="E160" s="41">
        <f t="shared" si="4"/>
        <v>3740.42</v>
      </c>
      <c r="F160" s="52">
        <f>IFERROR(VLOOKUP(B160,Plan1!B:D,3,0),"0,00")</f>
        <v>2581.59</v>
      </c>
      <c r="G160" s="66">
        <v>9165.17</v>
      </c>
      <c r="H160" s="41">
        <f t="shared" si="5"/>
        <v>11746.76</v>
      </c>
      <c r="I160" s="24" t="str">
        <f>VLOOKUP(B160,'FOLHA RESUMIDA'!C:D,2,0)</f>
        <v>ANA GERTRUDES DE A F GUERRA</v>
      </c>
    </row>
    <row r="161" spans="1:9">
      <c r="A161" s="69">
        <v>1</v>
      </c>
      <c r="B161" s="69">
        <v>2474</v>
      </c>
      <c r="C161" s="65" t="s">
        <v>151</v>
      </c>
      <c r="D161" s="66">
        <v>12738.52</v>
      </c>
      <c r="E161" s="41">
        <f t="shared" si="4"/>
        <v>3795.2700000000004</v>
      </c>
      <c r="F161" s="52">
        <f>IFERROR(VLOOKUP(B161,Plan1!B:D,3,0),"0,00")</f>
        <v>4228.63</v>
      </c>
      <c r="G161" s="66">
        <v>4714.62</v>
      </c>
      <c r="H161" s="41">
        <f t="shared" si="5"/>
        <v>8943.25</v>
      </c>
      <c r="I161" s="24" t="str">
        <f>VLOOKUP(B161,'FOLHA RESUMIDA'!C:D,2,0)</f>
        <v>MARIA ROSEANE DOS A CLEMENTINO</v>
      </c>
    </row>
    <row r="162" spans="1:9">
      <c r="A162" s="69">
        <v>50</v>
      </c>
      <c r="B162" s="69">
        <v>2478</v>
      </c>
      <c r="C162" s="65" t="s">
        <v>427</v>
      </c>
      <c r="D162" s="66">
        <v>4626.9799999999996</v>
      </c>
      <c r="E162" s="41">
        <f t="shared" si="4"/>
        <v>927.24999999999955</v>
      </c>
      <c r="F162" s="52">
        <f>IFERROR(VLOOKUP(B162,Plan1!B:D,3,0),"0,00")</f>
        <v>1573.17</v>
      </c>
      <c r="G162" s="66">
        <v>2126.56</v>
      </c>
      <c r="H162" s="41">
        <f t="shared" si="5"/>
        <v>3699.73</v>
      </c>
      <c r="I162" s="24" t="str">
        <f>VLOOKUP(B162,'FOLHA RESUMIDA'!C:D,2,0)</f>
        <v>ROGERIO MOURA VIEIRA</v>
      </c>
    </row>
    <row r="163" spans="1:9">
      <c r="A163" s="69">
        <v>20</v>
      </c>
      <c r="B163" s="69">
        <v>2481</v>
      </c>
      <c r="C163" s="65" t="s">
        <v>400</v>
      </c>
      <c r="D163" s="66">
        <v>4626.9799999999996</v>
      </c>
      <c r="E163" s="41">
        <f t="shared" si="4"/>
        <v>1109.9099999999994</v>
      </c>
      <c r="F163" s="52">
        <f>IFERROR(VLOOKUP(B163,Plan1!B:D,3,0),"0,00")</f>
        <v>1573.17</v>
      </c>
      <c r="G163" s="66">
        <v>1943.9</v>
      </c>
      <c r="H163" s="41">
        <f t="shared" si="5"/>
        <v>3517.07</v>
      </c>
      <c r="I163" s="24" t="str">
        <f>VLOOKUP(B163,'FOLHA RESUMIDA'!C:D,2,0)</f>
        <v>RAFAELLA MICHELLE DE L MIRANDA</v>
      </c>
    </row>
    <row r="164" spans="1:9">
      <c r="A164" s="69">
        <v>39</v>
      </c>
      <c r="B164" s="69">
        <v>2484</v>
      </c>
      <c r="C164" s="65" t="s">
        <v>420</v>
      </c>
      <c r="D164" s="66">
        <v>4858.32</v>
      </c>
      <c r="E164" s="41">
        <f t="shared" si="4"/>
        <v>1472.2599999999998</v>
      </c>
      <c r="F164" s="52">
        <f>IFERROR(VLOOKUP(B164,Plan1!B:D,3,0),"0,00")</f>
        <v>1651.83</v>
      </c>
      <c r="G164" s="66">
        <v>1734.23</v>
      </c>
      <c r="H164" s="41">
        <f t="shared" si="5"/>
        <v>3386.06</v>
      </c>
      <c r="I164" s="24" t="str">
        <f>VLOOKUP(B164,'FOLHA RESUMIDA'!C:D,2,0)</f>
        <v>ARLEY ANDERSON TAVARES MOREIRA</v>
      </c>
    </row>
    <row r="165" spans="1:9">
      <c r="A165" s="69">
        <v>1</v>
      </c>
      <c r="B165" s="69">
        <v>2493</v>
      </c>
      <c r="C165" s="65" t="s">
        <v>152</v>
      </c>
      <c r="D165" s="66">
        <v>4112.8999999999996</v>
      </c>
      <c r="E165" s="41">
        <f t="shared" si="4"/>
        <v>2026.9499999999998</v>
      </c>
      <c r="F165" s="52">
        <f>IFERROR(VLOOKUP(B165,Plan1!B:D,3,0),"0,00")</f>
        <v>1398.39</v>
      </c>
      <c r="G165" s="66">
        <v>687.56</v>
      </c>
      <c r="H165" s="41">
        <f t="shared" si="5"/>
        <v>2085.9499999999998</v>
      </c>
      <c r="I165" s="24" t="str">
        <f>VLOOKUP(B165,'FOLHA RESUMIDA'!C:D,2,0)</f>
        <v>CRISTIANE R  DE O  GONCALVES</v>
      </c>
    </row>
    <row r="166" spans="1:9">
      <c r="A166" s="69">
        <v>1</v>
      </c>
      <c r="B166" s="69">
        <v>2498</v>
      </c>
      <c r="C166" s="65" t="s">
        <v>153</v>
      </c>
      <c r="D166" s="66">
        <v>2015.6</v>
      </c>
      <c r="E166" s="41">
        <f t="shared" si="4"/>
        <v>590.81999999999971</v>
      </c>
      <c r="F166" s="52">
        <f>IFERROR(VLOOKUP(B166,Plan1!B:D,3,0),"0,00")</f>
        <v>582.83000000000004</v>
      </c>
      <c r="G166" s="66">
        <v>841.95</v>
      </c>
      <c r="H166" s="41">
        <f t="shared" si="5"/>
        <v>1424.7800000000002</v>
      </c>
      <c r="I166" s="24" t="str">
        <f>VLOOKUP(B166,'FOLHA RESUMIDA'!C:D,2,0)</f>
        <v>TEREZINHA DE J  DE L  M  NETA</v>
      </c>
    </row>
    <row r="167" spans="1:9">
      <c r="A167" s="69">
        <v>1</v>
      </c>
      <c r="B167" s="69">
        <v>2502</v>
      </c>
      <c r="C167" s="65" t="s">
        <v>154</v>
      </c>
      <c r="D167" s="66">
        <v>1714.22</v>
      </c>
      <c r="E167" s="41">
        <f t="shared" si="4"/>
        <v>796.96</v>
      </c>
      <c r="F167" s="52">
        <f>IFERROR(VLOOKUP(B167,Plan1!B:D,3,0),"0,00")</f>
        <v>582.83000000000004</v>
      </c>
      <c r="G167" s="66">
        <v>334.43</v>
      </c>
      <c r="H167" s="41">
        <f t="shared" si="5"/>
        <v>917.26</v>
      </c>
      <c r="I167" s="24" t="str">
        <f>VLOOKUP(B167,'FOLHA RESUMIDA'!C:D,2,0)</f>
        <v>PAULO ROBERTO DA SILVA CUNHA</v>
      </c>
    </row>
    <row r="168" spans="1:9">
      <c r="A168" s="69">
        <v>1</v>
      </c>
      <c r="B168" s="69">
        <v>2503</v>
      </c>
      <c r="C168" s="65" t="s">
        <v>155</v>
      </c>
      <c r="D168" s="66">
        <v>4626.9799999999996</v>
      </c>
      <c r="E168" s="41">
        <f t="shared" si="4"/>
        <v>1240.0999999999995</v>
      </c>
      <c r="F168" s="52">
        <f>IFERROR(VLOOKUP(B168,Plan1!B:D,3,0),"0,00")</f>
        <v>1573.17</v>
      </c>
      <c r="G168" s="66">
        <v>1813.71</v>
      </c>
      <c r="H168" s="41">
        <f t="shared" si="5"/>
        <v>3386.88</v>
      </c>
      <c r="I168" s="24" t="str">
        <f>VLOOKUP(B168,'FOLHA RESUMIDA'!C:D,2,0)</f>
        <v>TACIZO LUIZ PEREIRA DA SILVA</v>
      </c>
    </row>
    <row r="169" spans="1:9">
      <c r="A169" s="69">
        <v>1</v>
      </c>
      <c r="B169" s="69">
        <v>2504</v>
      </c>
      <c r="C169" s="65" t="s">
        <v>156</v>
      </c>
      <c r="D169" s="66">
        <v>1468.53</v>
      </c>
      <c r="E169" s="41">
        <f t="shared" si="4"/>
        <v>804.94999999999993</v>
      </c>
      <c r="F169" s="52">
        <f>IFERROR(VLOOKUP(B169,Plan1!B:D,3,0),"0,00")</f>
        <v>499.3</v>
      </c>
      <c r="G169" s="66">
        <v>164.28</v>
      </c>
      <c r="H169" s="41">
        <f t="shared" si="5"/>
        <v>663.58</v>
      </c>
      <c r="I169" s="24" t="str">
        <f>VLOOKUP(B169,'FOLHA RESUMIDA'!C:D,2,0)</f>
        <v>RIVALDO GOMES DA SILVA</v>
      </c>
    </row>
    <row r="170" spans="1:9">
      <c r="A170" s="69">
        <v>1</v>
      </c>
      <c r="B170" s="69">
        <v>2506</v>
      </c>
      <c r="C170" s="65" t="s">
        <v>157</v>
      </c>
      <c r="D170" s="66">
        <v>1706.74</v>
      </c>
      <c r="E170" s="41">
        <f t="shared" si="4"/>
        <v>726.64</v>
      </c>
      <c r="F170" s="52">
        <f>IFERROR(VLOOKUP(B170,Plan1!B:D,3,0),"0,00")</f>
        <v>499.3</v>
      </c>
      <c r="G170" s="66">
        <v>480.8</v>
      </c>
      <c r="H170" s="41">
        <f t="shared" si="5"/>
        <v>980.1</v>
      </c>
      <c r="I170" s="24" t="str">
        <f>VLOOKUP(B170,'FOLHA RESUMIDA'!C:D,2,0)</f>
        <v>IVETE ANTONIETA B  DE CARVALHO</v>
      </c>
    </row>
    <row r="171" spans="1:9">
      <c r="A171" s="69">
        <v>1</v>
      </c>
      <c r="B171" s="69">
        <v>2507</v>
      </c>
      <c r="C171" s="65" t="s">
        <v>158</v>
      </c>
      <c r="D171" s="66">
        <v>1468.53</v>
      </c>
      <c r="E171" s="41">
        <f t="shared" si="4"/>
        <v>330.68000000000006</v>
      </c>
      <c r="F171" s="52">
        <f>IFERROR(VLOOKUP(B171,Plan1!B:D,3,0),"0,00")</f>
        <v>499.3</v>
      </c>
      <c r="G171" s="66">
        <v>638.54999999999995</v>
      </c>
      <c r="H171" s="41">
        <f t="shared" si="5"/>
        <v>1137.8499999999999</v>
      </c>
      <c r="I171" s="24" t="str">
        <f>VLOOKUP(B171,'FOLHA RESUMIDA'!C:D,2,0)</f>
        <v>ANANIAS TEIXEIRA DE LIMA</v>
      </c>
    </row>
    <row r="172" spans="1:9">
      <c r="A172" s="69">
        <v>1</v>
      </c>
      <c r="B172" s="69">
        <v>2508</v>
      </c>
      <c r="C172" s="65" t="s">
        <v>159</v>
      </c>
      <c r="D172" s="66">
        <v>3181.83</v>
      </c>
      <c r="E172" s="41">
        <f t="shared" si="4"/>
        <v>765.32999999999993</v>
      </c>
      <c r="F172" s="52">
        <f>IFERROR(VLOOKUP(B172,Plan1!B:D,3,0),"0,00")</f>
        <v>1081.82</v>
      </c>
      <c r="G172" s="66">
        <v>1334.68</v>
      </c>
      <c r="H172" s="41">
        <f t="shared" si="5"/>
        <v>2416.5</v>
      </c>
      <c r="I172" s="24" t="str">
        <f>VLOOKUP(B172,'FOLHA RESUMIDA'!C:D,2,0)</f>
        <v>JOSE ALEXANDRE DE BARROS ALVES</v>
      </c>
    </row>
    <row r="173" spans="1:9">
      <c r="A173" s="69">
        <v>1</v>
      </c>
      <c r="B173" s="69">
        <v>2509</v>
      </c>
      <c r="C173" s="65" t="s">
        <v>160</v>
      </c>
      <c r="D173" s="66">
        <v>1468.53</v>
      </c>
      <c r="E173" s="41">
        <f t="shared" si="4"/>
        <v>1009.17</v>
      </c>
      <c r="F173" s="52">
        <f>IFERROR(VLOOKUP(B173,Plan1!B:D,3,0),"0,00")</f>
        <v>220.28</v>
      </c>
      <c r="G173" s="66">
        <v>239.08</v>
      </c>
      <c r="H173" s="41">
        <f t="shared" si="5"/>
        <v>459.36</v>
      </c>
      <c r="I173" s="24" t="str">
        <f>VLOOKUP(B173,'FOLHA RESUMIDA'!C:D,2,0)</f>
        <v>ALDEMIR NASCIMENTO DA SILVA</v>
      </c>
    </row>
    <row r="174" spans="1:9">
      <c r="A174" s="69">
        <v>1</v>
      </c>
      <c r="B174" s="69">
        <v>2512</v>
      </c>
      <c r="C174" s="65" t="s">
        <v>412</v>
      </c>
      <c r="D174" s="66">
        <v>4626.9799999999996</v>
      </c>
      <c r="E174" s="41">
        <f t="shared" si="4"/>
        <v>1134.8399999999992</v>
      </c>
      <c r="F174" s="52">
        <f>IFERROR(VLOOKUP(B174,Plan1!B:D,3,0),"0,00")</f>
        <v>1573.17</v>
      </c>
      <c r="G174" s="66">
        <v>1918.97</v>
      </c>
      <c r="H174" s="41">
        <f t="shared" si="5"/>
        <v>3492.1400000000003</v>
      </c>
      <c r="I174" s="24" t="str">
        <f>VLOOKUP(B174,'FOLHA RESUMIDA'!C:D,2,0)</f>
        <v>JOSENILDO JOSE TORRES</v>
      </c>
    </row>
    <row r="175" spans="1:9">
      <c r="A175" s="69">
        <v>1</v>
      </c>
      <c r="B175" s="69">
        <v>2514</v>
      </c>
      <c r="C175" s="65" t="s">
        <v>161</v>
      </c>
      <c r="D175" s="66">
        <v>2622.34</v>
      </c>
      <c r="E175" s="41">
        <f t="shared" si="4"/>
        <v>717.51000000000022</v>
      </c>
      <c r="F175" s="52">
        <f>IFERROR(VLOOKUP(B175,Plan1!B:D,3,0),"0,00")</f>
        <v>891.6</v>
      </c>
      <c r="G175" s="66">
        <v>1013.23</v>
      </c>
      <c r="H175" s="41">
        <f t="shared" si="5"/>
        <v>1904.83</v>
      </c>
      <c r="I175" s="24" t="str">
        <f>VLOOKUP(B175,'FOLHA RESUMIDA'!C:D,2,0)</f>
        <v>JULIANA CAVALCANTI DE SOUSA</v>
      </c>
    </row>
    <row r="176" spans="1:9">
      <c r="A176" s="69">
        <v>1</v>
      </c>
      <c r="B176" s="69">
        <v>2518</v>
      </c>
      <c r="C176" s="65" t="s">
        <v>411</v>
      </c>
      <c r="D176" s="66">
        <v>1799.95</v>
      </c>
      <c r="E176" s="41">
        <f t="shared" si="4"/>
        <v>144.73000000000002</v>
      </c>
      <c r="F176" s="52">
        <f>IFERROR(VLOOKUP(B176,Plan1!B:D,3,0),"0,00")</f>
        <v>611.98</v>
      </c>
      <c r="G176" s="66">
        <v>1043.24</v>
      </c>
      <c r="H176" s="41">
        <f t="shared" si="5"/>
        <v>1655.22</v>
      </c>
      <c r="I176" s="24" t="str">
        <f>VLOOKUP(B176,'FOLHA RESUMIDA'!C:D,2,0)</f>
        <v>ROSA MARIA BARROS VALOES</v>
      </c>
    </row>
    <row r="177" spans="1:9">
      <c r="A177" s="69">
        <v>1</v>
      </c>
      <c r="B177" s="69">
        <v>2520</v>
      </c>
      <c r="C177" s="65" t="s">
        <v>413</v>
      </c>
      <c r="D177" s="66">
        <v>1799.95</v>
      </c>
      <c r="E177" s="41">
        <f t="shared" si="4"/>
        <v>969.42000000000007</v>
      </c>
      <c r="F177" s="52">
        <f>IFERROR(VLOOKUP(B177,Plan1!B:D,3,0),"0,00")</f>
        <v>611.98</v>
      </c>
      <c r="G177" s="66">
        <v>218.55</v>
      </c>
      <c r="H177" s="41">
        <f t="shared" si="5"/>
        <v>830.53</v>
      </c>
      <c r="I177" s="24" t="str">
        <f>VLOOKUP(B177,'FOLHA RESUMIDA'!C:D,2,0)</f>
        <v>SELMA CRISTIANIA LIMA RORIZ</v>
      </c>
    </row>
    <row r="178" spans="1:9">
      <c r="A178" s="69">
        <v>39</v>
      </c>
      <c r="B178" s="69">
        <v>2523</v>
      </c>
      <c r="C178" s="65" t="s">
        <v>421</v>
      </c>
      <c r="D178" s="66">
        <v>1995.01</v>
      </c>
      <c r="E178" s="41">
        <f t="shared" si="4"/>
        <v>368.79999999999995</v>
      </c>
      <c r="F178" s="52">
        <f>IFERROR(VLOOKUP(B178,Plan1!B:D,3,0),"0,00")</f>
        <v>678.3</v>
      </c>
      <c r="G178" s="66">
        <v>947.91</v>
      </c>
      <c r="H178" s="41">
        <f t="shared" si="5"/>
        <v>1626.21</v>
      </c>
      <c r="I178" s="24" t="str">
        <f>VLOOKUP(B178,'FOLHA RESUMIDA'!C:D,2,0)</f>
        <v>JANISSON COELHO DE VASCONCELOS</v>
      </c>
    </row>
    <row r="179" spans="1:9">
      <c r="A179" s="69">
        <v>10</v>
      </c>
      <c r="B179" s="69">
        <v>2525</v>
      </c>
      <c r="C179" s="65" t="s">
        <v>377</v>
      </c>
      <c r="D179" s="66">
        <v>1962.5</v>
      </c>
      <c r="E179" s="41">
        <f t="shared" si="4"/>
        <v>182.65000000000009</v>
      </c>
      <c r="F179" s="52">
        <f>IFERROR(VLOOKUP(B179,Plan1!B:D,3,0),"0,00")</f>
        <v>678.3</v>
      </c>
      <c r="G179" s="66">
        <v>1101.55</v>
      </c>
      <c r="H179" s="41">
        <f t="shared" si="5"/>
        <v>1779.85</v>
      </c>
      <c r="I179" s="24" t="str">
        <f>VLOOKUP(B179,'FOLHA RESUMIDA'!C:D,2,0)</f>
        <v>FABIANE TAVARES DE SOUZA</v>
      </c>
    </row>
    <row r="180" spans="1:9">
      <c r="A180" s="69">
        <v>1</v>
      </c>
      <c r="B180" s="69">
        <v>2526</v>
      </c>
      <c r="C180" s="65" t="s">
        <v>162</v>
      </c>
      <c r="D180" s="66">
        <v>2228.4899999999998</v>
      </c>
      <c r="E180" s="41">
        <f t="shared" si="4"/>
        <v>1014.1499999999996</v>
      </c>
      <c r="F180" s="52">
        <f>IFERROR(VLOOKUP(B180,Plan1!B:D,3,0),"0,00")</f>
        <v>757.69</v>
      </c>
      <c r="G180" s="66">
        <v>456.65</v>
      </c>
      <c r="H180" s="41">
        <f t="shared" si="5"/>
        <v>1214.3400000000001</v>
      </c>
      <c r="I180" s="24" t="str">
        <f>VLOOKUP(B180,'FOLHA RESUMIDA'!C:D,2,0)</f>
        <v>JARBAS FERREIRA DE LIMA JUNIOR</v>
      </c>
    </row>
    <row r="181" spans="1:9">
      <c r="A181" s="69">
        <v>1</v>
      </c>
      <c r="B181" s="69">
        <v>2530</v>
      </c>
      <c r="C181" s="65" t="s">
        <v>163</v>
      </c>
      <c r="D181" s="66">
        <v>1487.05</v>
      </c>
      <c r="E181" s="41">
        <f t="shared" si="4"/>
        <v>474.59999999999991</v>
      </c>
      <c r="F181" s="52">
        <f>IFERROR(VLOOKUP(B181,Plan1!B:D,3,0),"0,00")</f>
        <v>505.6</v>
      </c>
      <c r="G181" s="66">
        <v>506.85</v>
      </c>
      <c r="H181" s="41">
        <f t="shared" si="5"/>
        <v>1012.45</v>
      </c>
      <c r="I181" s="24" t="str">
        <f>VLOOKUP(B181,'FOLHA RESUMIDA'!C:D,2,0)</f>
        <v>ARLEILDA MENDES DA SILVA</v>
      </c>
    </row>
    <row r="182" spans="1:9">
      <c r="A182" s="69">
        <v>1</v>
      </c>
      <c r="B182" s="69">
        <v>2534</v>
      </c>
      <c r="C182" s="65" t="s">
        <v>164</v>
      </c>
      <c r="D182" s="66">
        <v>1487.05</v>
      </c>
      <c r="E182" s="41">
        <f t="shared" si="4"/>
        <v>425.52</v>
      </c>
      <c r="F182" s="52">
        <f>IFERROR(VLOOKUP(B182,Plan1!B:D,3,0),"0,00")</f>
        <v>505.6</v>
      </c>
      <c r="G182" s="66">
        <v>555.92999999999995</v>
      </c>
      <c r="H182" s="41">
        <f t="shared" si="5"/>
        <v>1061.53</v>
      </c>
      <c r="I182" s="24" t="str">
        <f>VLOOKUP(B182,'FOLHA RESUMIDA'!C:D,2,0)</f>
        <v>EMANUEL MESSIAS RIBEIRO COSTA</v>
      </c>
    </row>
    <row r="183" spans="1:9">
      <c r="A183" s="69">
        <v>1</v>
      </c>
      <c r="B183" s="69">
        <v>2539</v>
      </c>
      <c r="C183" s="65" t="s">
        <v>165</v>
      </c>
      <c r="D183" s="66">
        <v>3623.11</v>
      </c>
      <c r="E183" s="41">
        <f t="shared" si="4"/>
        <v>1570.54</v>
      </c>
      <c r="F183" s="52">
        <f>IFERROR(VLOOKUP(B183,Plan1!B:D,3,0),"0,00")</f>
        <v>395.94</v>
      </c>
      <c r="G183" s="66">
        <v>1656.63</v>
      </c>
      <c r="H183" s="41">
        <f t="shared" si="5"/>
        <v>2052.5700000000002</v>
      </c>
      <c r="I183" s="24" t="str">
        <f>VLOOKUP(B183,'FOLHA RESUMIDA'!C:D,2,0)</f>
        <v>JOSENILDA BEZERRA DA SILVA</v>
      </c>
    </row>
    <row r="184" spans="1:9">
      <c r="A184" s="69">
        <v>1</v>
      </c>
      <c r="B184" s="69">
        <v>2541</v>
      </c>
      <c r="C184" s="65" t="s">
        <v>166</v>
      </c>
      <c r="D184" s="66">
        <v>3800</v>
      </c>
      <c r="E184" s="41">
        <f t="shared" si="4"/>
        <v>1452.85</v>
      </c>
      <c r="F184" s="52">
        <f>IFERROR(VLOOKUP(B184,Plan1!B:D,3,0),"0,00")</f>
        <v>1140</v>
      </c>
      <c r="G184" s="66">
        <v>1207.1500000000001</v>
      </c>
      <c r="H184" s="41">
        <f t="shared" si="5"/>
        <v>2347.15</v>
      </c>
      <c r="I184" s="24" t="str">
        <f>VLOOKUP(B184,'FOLHA RESUMIDA'!C:D,2,0)</f>
        <v>MARCELA SALLES DA SILVA</v>
      </c>
    </row>
    <row r="185" spans="1:9">
      <c r="A185" s="69">
        <v>59</v>
      </c>
      <c r="B185" s="69">
        <v>2547</v>
      </c>
      <c r="C185" s="65" t="s">
        <v>440</v>
      </c>
      <c r="D185" s="66">
        <v>12428.91</v>
      </c>
      <c r="E185" s="41">
        <f t="shared" si="4"/>
        <v>11932.63</v>
      </c>
      <c r="F185" s="52">
        <f>IFERROR(VLOOKUP(B185,Plan1!B:D,3,0),"0,00")</f>
        <v>359.99</v>
      </c>
      <c r="G185" s="66">
        <v>136.29</v>
      </c>
      <c r="H185" s="41">
        <f t="shared" si="5"/>
        <v>496.28</v>
      </c>
      <c r="I185" s="24" t="str">
        <f>VLOOKUP(B185,'FOLHA RESUMIDA'!C:D,2,0)</f>
        <v>CYNTHIA RODRIGUES DE ALMEIDA</v>
      </c>
    </row>
    <row r="186" spans="1:9">
      <c r="A186" s="69">
        <v>1</v>
      </c>
      <c r="B186" s="69">
        <v>2548</v>
      </c>
      <c r="C186" s="65" t="s">
        <v>167</v>
      </c>
      <c r="D186" s="66">
        <v>3801.89</v>
      </c>
      <c r="E186" s="41">
        <f t="shared" si="4"/>
        <v>1387.4099999999999</v>
      </c>
      <c r="F186" s="52">
        <f>IFERROR(VLOOKUP(B186,Plan1!B:D,3,0),"0,00")</f>
        <v>1175.18</v>
      </c>
      <c r="G186" s="66">
        <v>1239.3</v>
      </c>
      <c r="H186" s="41">
        <f t="shared" si="5"/>
        <v>2414.48</v>
      </c>
      <c r="I186" s="24" t="str">
        <f>VLOOKUP(B186,'FOLHA RESUMIDA'!C:D,2,0)</f>
        <v>ELIANA PEREIRA SANTANA</v>
      </c>
    </row>
    <row r="187" spans="1:9">
      <c r="A187" s="69">
        <v>1</v>
      </c>
      <c r="B187" s="69">
        <v>2553</v>
      </c>
      <c r="C187" s="65" t="s">
        <v>168</v>
      </c>
      <c r="D187" s="66">
        <v>4414.28</v>
      </c>
      <c r="E187" s="41">
        <f t="shared" si="4"/>
        <v>979.34999999999945</v>
      </c>
      <c r="F187" s="52">
        <f>IFERROR(VLOOKUP(B187,Plan1!B:D,3,0),"0,00")</f>
        <v>1398.39</v>
      </c>
      <c r="G187" s="66">
        <v>2036.54</v>
      </c>
      <c r="H187" s="41">
        <f t="shared" si="5"/>
        <v>3434.9300000000003</v>
      </c>
      <c r="I187" s="24" t="str">
        <f>VLOOKUP(B187,'FOLHA RESUMIDA'!C:D,2,0)</f>
        <v>LIVIA DA SILVA LIMA</v>
      </c>
    </row>
    <row r="188" spans="1:9">
      <c r="A188" s="69">
        <v>1</v>
      </c>
      <c r="B188" s="69">
        <v>2559</v>
      </c>
      <c r="C188" s="65" t="s">
        <v>384</v>
      </c>
      <c r="D188" s="66">
        <v>1799.95</v>
      </c>
      <c r="E188" s="41">
        <f t="shared" si="4"/>
        <v>863.94</v>
      </c>
      <c r="F188" s="52">
        <f>IFERROR(VLOOKUP(B188,Plan1!B:D,3,0),"0,00")</f>
        <v>611.98</v>
      </c>
      <c r="G188" s="66">
        <v>324.02999999999997</v>
      </c>
      <c r="H188" s="41">
        <f t="shared" si="5"/>
        <v>936.01</v>
      </c>
      <c r="I188" s="24" t="str">
        <f>VLOOKUP(B188,'FOLHA RESUMIDA'!C:D,2,0)</f>
        <v>SANDRO DE MIRANDA SANTOS</v>
      </c>
    </row>
    <row r="189" spans="1:9">
      <c r="A189" s="69">
        <v>1</v>
      </c>
      <c r="B189" s="69">
        <v>2562</v>
      </c>
      <c r="C189" s="65" t="s">
        <v>402</v>
      </c>
      <c r="D189" s="66">
        <v>7711.64</v>
      </c>
      <c r="E189" s="41">
        <f t="shared" si="4"/>
        <v>6385.2300000000005</v>
      </c>
      <c r="F189" s="52" t="str">
        <f>IFERROR(VLOOKUP(B189,Plan1!B:D,3,0),"0,00")</f>
        <v>0,00</v>
      </c>
      <c r="G189" s="66">
        <v>1326.41</v>
      </c>
      <c r="H189" s="41">
        <f t="shared" si="5"/>
        <v>1326.41</v>
      </c>
      <c r="I189" s="24" t="str">
        <f>VLOOKUP(B189,'FOLHA RESUMIDA'!C:D,2,0)</f>
        <v>ERIKA MARQUES BEZERRA</v>
      </c>
    </row>
    <row r="190" spans="1:9">
      <c r="A190" s="69">
        <v>50</v>
      </c>
      <c r="B190" s="69">
        <v>2568</v>
      </c>
      <c r="C190" s="65" t="s">
        <v>439</v>
      </c>
      <c r="D190" s="66">
        <v>4626.9799999999996</v>
      </c>
      <c r="E190" s="41">
        <f t="shared" si="4"/>
        <v>2516.6199999999994</v>
      </c>
      <c r="F190" s="52">
        <f>IFERROR(VLOOKUP(B190,Plan1!B:D,3,0),"0,00")</f>
        <v>1573.17</v>
      </c>
      <c r="G190" s="66">
        <v>537.19000000000005</v>
      </c>
      <c r="H190" s="41">
        <f t="shared" si="5"/>
        <v>2110.36</v>
      </c>
      <c r="I190" s="24" t="str">
        <f>VLOOKUP(B190,'FOLHA RESUMIDA'!C:D,2,0)</f>
        <v>CATARINA DANIELLE DA S AMORIM</v>
      </c>
    </row>
    <row r="191" spans="1:9">
      <c r="A191" s="69">
        <v>1</v>
      </c>
      <c r="B191" s="69">
        <v>2574</v>
      </c>
      <c r="C191" s="65" t="s">
        <v>169</v>
      </c>
      <c r="D191" s="66">
        <v>13729.5</v>
      </c>
      <c r="E191" s="41">
        <f t="shared" si="4"/>
        <v>5864.39</v>
      </c>
      <c r="F191" s="52">
        <f>IFERROR(VLOOKUP(B191,Plan1!B:D,3,0),"0,00")</f>
        <v>1428.99</v>
      </c>
      <c r="G191" s="66">
        <v>6436.12</v>
      </c>
      <c r="H191" s="41">
        <f t="shared" si="5"/>
        <v>7865.11</v>
      </c>
      <c r="I191" s="24" t="str">
        <f>VLOOKUP(B191,'FOLHA RESUMIDA'!C:D,2,0)</f>
        <v>ANDERSON SANTOS DE LIMA FARIAS</v>
      </c>
    </row>
    <row r="192" spans="1:9">
      <c r="A192" s="69">
        <v>1</v>
      </c>
      <c r="B192" s="69">
        <v>2577</v>
      </c>
      <c r="C192" s="65" t="s">
        <v>170</v>
      </c>
      <c r="D192" s="66">
        <v>2622.33</v>
      </c>
      <c r="E192" s="41">
        <f t="shared" si="4"/>
        <v>809.2199999999998</v>
      </c>
      <c r="F192" s="52">
        <f>IFERROR(VLOOKUP(B192,Plan1!B:D,3,0),"0,00")</f>
        <v>891.59</v>
      </c>
      <c r="G192" s="66">
        <v>921.52</v>
      </c>
      <c r="H192" s="41">
        <f t="shared" si="5"/>
        <v>1813.1100000000001</v>
      </c>
      <c r="I192" s="24" t="str">
        <f>VLOOKUP(B192,'FOLHA RESUMIDA'!C:D,2,0)</f>
        <v>CARLA CRISTINA OLIVEIRA MATOS</v>
      </c>
    </row>
    <row r="193" spans="1:9">
      <c r="A193" s="69">
        <v>1</v>
      </c>
      <c r="B193" s="69">
        <v>2584</v>
      </c>
      <c r="C193" s="65" t="s">
        <v>171</v>
      </c>
      <c r="D193" s="66">
        <v>1899.96</v>
      </c>
      <c r="E193" s="41">
        <f t="shared" si="4"/>
        <v>763.51</v>
      </c>
      <c r="F193" s="52">
        <f>IFERROR(VLOOKUP(B193,Plan1!B:D,3,0),"0,00")</f>
        <v>611.99</v>
      </c>
      <c r="G193" s="66">
        <v>524.46</v>
      </c>
      <c r="H193" s="41">
        <f t="shared" si="5"/>
        <v>1136.45</v>
      </c>
      <c r="I193" s="24" t="str">
        <f>VLOOKUP(B193,'FOLHA RESUMIDA'!C:D,2,0)</f>
        <v>HELIA MARIA ALEXANDRE DE SOUZA</v>
      </c>
    </row>
    <row r="194" spans="1:9">
      <c r="A194" s="69">
        <v>1</v>
      </c>
      <c r="B194" s="69">
        <v>2585</v>
      </c>
      <c r="C194" s="65" t="s">
        <v>172</v>
      </c>
      <c r="D194" s="66">
        <v>1799.95</v>
      </c>
      <c r="E194" s="41">
        <f t="shared" si="4"/>
        <v>542.3599999999999</v>
      </c>
      <c r="F194" s="52">
        <f>IFERROR(VLOOKUP(B194,Plan1!B:D,3,0),"0,00")</f>
        <v>611.98</v>
      </c>
      <c r="G194" s="66">
        <v>645.61</v>
      </c>
      <c r="H194" s="41">
        <f t="shared" si="5"/>
        <v>1257.5900000000001</v>
      </c>
      <c r="I194" s="24" t="str">
        <f>VLOOKUP(B194,'FOLHA RESUMIDA'!C:D,2,0)</f>
        <v>HELIO DO N BARBOZA JUNIOR</v>
      </c>
    </row>
    <row r="195" spans="1:9">
      <c r="A195" s="69">
        <v>1</v>
      </c>
      <c r="B195" s="69">
        <v>2586</v>
      </c>
      <c r="C195" s="65" t="s">
        <v>385</v>
      </c>
      <c r="D195" s="66">
        <v>2622.32</v>
      </c>
      <c r="E195" s="41">
        <f t="shared" si="4"/>
        <v>1288.4900000000002</v>
      </c>
      <c r="F195" s="52">
        <f>IFERROR(VLOOKUP(B195,Plan1!B:D,3,0),"0,00")</f>
        <v>891.59</v>
      </c>
      <c r="G195" s="66">
        <v>442.24</v>
      </c>
      <c r="H195" s="41">
        <f t="shared" si="5"/>
        <v>1333.83</v>
      </c>
      <c r="I195" s="24" t="str">
        <f>VLOOKUP(B195,'FOLHA RESUMIDA'!C:D,2,0)</f>
        <v>JAQUELINE P F DE OLIVEIRA</v>
      </c>
    </row>
    <row r="196" spans="1:9">
      <c r="A196" s="69">
        <v>1</v>
      </c>
      <c r="B196" s="69">
        <v>2588</v>
      </c>
      <c r="C196" s="65" t="s">
        <v>173</v>
      </c>
      <c r="D196" s="66">
        <v>4387.63</v>
      </c>
      <c r="E196" s="41">
        <f t="shared" si="4"/>
        <v>2916.06</v>
      </c>
      <c r="F196" s="52">
        <f>IFERROR(VLOOKUP(B196,Plan1!B:D,3,0),"0,00")</f>
        <v>1398.39</v>
      </c>
      <c r="G196" s="66">
        <v>73.180000000000007</v>
      </c>
      <c r="H196" s="41">
        <f t="shared" si="5"/>
        <v>1471.5700000000002</v>
      </c>
      <c r="I196" s="24" t="str">
        <f>VLOOKUP(B196,'FOLHA RESUMIDA'!C:D,2,0)</f>
        <v>JOSE NEVES DA SILVA JUNIOR</v>
      </c>
    </row>
    <row r="197" spans="1:9">
      <c r="A197" s="69">
        <v>1</v>
      </c>
      <c r="B197" s="69">
        <v>2596</v>
      </c>
      <c r="C197" s="65" t="s">
        <v>414</v>
      </c>
      <c r="D197" s="66">
        <v>1799.95</v>
      </c>
      <c r="E197" s="41">
        <f t="shared" si="4"/>
        <v>894.17000000000007</v>
      </c>
      <c r="F197" s="52">
        <f>IFERROR(VLOOKUP(B197,Plan1!B:D,3,0),"0,00")</f>
        <v>449.99</v>
      </c>
      <c r="G197" s="66">
        <v>455.79</v>
      </c>
      <c r="H197" s="41">
        <f t="shared" si="5"/>
        <v>905.78</v>
      </c>
      <c r="I197" s="24" t="str">
        <f>VLOOKUP(B197,'FOLHA RESUMIDA'!C:D,2,0)</f>
        <v>WELLIDA CRISTIANE DE M  GUERRA</v>
      </c>
    </row>
    <row r="198" spans="1:9">
      <c r="A198" s="69">
        <v>47</v>
      </c>
      <c r="B198" s="69">
        <v>2602</v>
      </c>
      <c r="C198" s="65" t="s">
        <v>422</v>
      </c>
      <c r="D198" s="66">
        <v>4626.9799999999996</v>
      </c>
      <c r="E198" s="41">
        <f t="shared" ref="E198:E261" si="6">D198-H198</f>
        <v>805.16999999999962</v>
      </c>
      <c r="F198" s="52">
        <f>IFERROR(VLOOKUP(B198,Plan1!B:D,3,0),"0,00")</f>
        <v>1573.17</v>
      </c>
      <c r="G198" s="66">
        <v>2248.64</v>
      </c>
      <c r="H198" s="41">
        <f t="shared" ref="H198:H261" si="7">F198+G198</f>
        <v>3821.81</v>
      </c>
      <c r="I198" s="24" t="str">
        <f>VLOOKUP(B198,'FOLHA RESUMIDA'!C:D,2,0)</f>
        <v>DIANA ATALECIA NEVES DE SA</v>
      </c>
    </row>
    <row r="199" spans="1:9">
      <c r="A199" s="69">
        <v>59</v>
      </c>
      <c r="B199" s="69">
        <v>2604</v>
      </c>
      <c r="C199" s="65" t="s">
        <v>441</v>
      </c>
      <c r="D199" s="66">
        <v>4626.9799999999996</v>
      </c>
      <c r="E199" s="41">
        <f t="shared" si="6"/>
        <v>1720.4399999999996</v>
      </c>
      <c r="F199" s="52">
        <f>IFERROR(VLOOKUP(B199,Plan1!B:D,3,0),"0,00")</f>
        <v>1573.17</v>
      </c>
      <c r="G199" s="66">
        <v>1333.37</v>
      </c>
      <c r="H199" s="41">
        <f t="shared" si="7"/>
        <v>2906.54</v>
      </c>
      <c r="I199" s="24" t="str">
        <f>VLOOKUP(B199,'FOLHA RESUMIDA'!C:D,2,0)</f>
        <v>JAMINE K  G  DA ROCHA MARTINS</v>
      </c>
    </row>
    <row r="200" spans="1:9">
      <c r="A200" s="69">
        <v>1</v>
      </c>
      <c r="B200" s="69">
        <v>2614</v>
      </c>
      <c r="C200" s="65" t="s">
        <v>174</v>
      </c>
      <c r="D200" s="66">
        <v>3122.74</v>
      </c>
      <c r="E200" s="41">
        <f t="shared" si="6"/>
        <v>1168.7599999999998</v>
      </c>
      <c r="F200" s="52">
        <f>IFERROR(VLOOKUP(B200,Plan1!B:D,3,0),"0,00")</f>
        <v>872.59</v>
      </c>
      <c r="G200" s="66">
        <v>1081.3900000000001</v>
      </c>
      <c r="H200" s="41">
        <f t="shared" si="7"/>
        <v>1953.98</v>
      </c>
      <c r="I200" s="24" t="str">
        <f>VLOOKUP(B200,'FOLHA RESUMIDA'!C:D,2,0)</f>
        <v>EDVANIA GOMES DE SOUZA PONTES</v>
      </c>
    </row>
    <row r="201" spans="1:9">
      <c r="A201" s="69">
        <v>1</v>
      </c>
      <c r="B201" s="69">
        <v>2618</v>
      </c>
      <c r="C201" s="65" t="s">
        <v>175</v>
      </c>
      <c r="D201" s="66">
        <v>1487.05</v>
      </c>
      <c r="E201" s="41">
        <f t="shared" si="6"/>
        <v>210.8900000000001</v>
      </c>
      <c r="F201" s="52">
        <f>IFERROR(VLOOKUP(B201,Plan1!B:D,3,0),"0,00")</f>
        <v>505.6</v>
      </c>
      <c r="G201" s="66">
        <v>770.56</v>
      </c>
      <c r="H201" s="41">
        <f t="shared" si="7"/>
        <v>1276.1599999999999</v>
      </c>
      <c r="I201" s="24" t="str">
        <f>VLOOKUP(B201,'FOLHA RESUMIDA'!C:D,2,0)</f>
        <v>MARIA DA CONCEICAO O DOS SANTO</v>
      </c>
    </row>
    <row r="202" spans="1:9">
      <c r="A202" s="69">
        <v>1</v>
      </c>
      <c r="B202" s="69">
        <v>2623</v>
      </c>
      <c r="C202" s="65" t="s">
        <v>176</v>
      </c>
      <c r="D202" s="66">
        <v>1348.78</v>
      </c>
      <c r="E202" s="41">
        <f t="shared" si="6"/>
        <v>278.1400000000001</v>
      </c>
      <c r="F202" s="52">
        <f>IFERROR(VLOOKUP(B202,Plan1!B:D,3,0),"0,00")</f>
        <v>458.59</v>
      </c>
      <c r="G202" s="66">
        <v>612.04999999999995</v>
      </c>
      <c r="H202" s="41">
        <f t="shared" si="7"/>
        <v>1070.6399999999999</v>
      </c>
      <c r="I202" s="24" t="str">
        <f>VLOOKUP(B202,'FOLHA RESUMIDA'!C:D,2,0)</f>
        <v>RUTH BARBOSA DE ARAUJO</v>
      </c>
    </row>
    <row r="203" spans="1:9">
      <c r="A203" s="69">
        <v>1</v>
      </c>
      <c r="B203" s="69">
        <v>2627</v>
      </c>
      <c r="C203" s="65" t="s">
        <v>379</v>
      </c>
      <c r="D203" s="66">
        <v>7306.52</v>
      </c>
      <c r="E203" s="41">
        <f t="shared" si="6"/>
        <v>2231.6000000000004</v>
      </c>
      <c r="F203" s="52">
        <f>IFERROR(VLOOKUP(B203,Plan1!B:D,3,0),"0,00")</f>
        <v>2359.58</v>
      </c>
      <c r="G203" s="66">
        <v>2715.34</v>
      </c>
      <c r="H203" s="41">
        <f t="shared" si="7"/>
        <v>5074.92</v>
      </c>
      <c r="I203" s="24" t="str">
        <f>VLOOKUP(B203,'FOLHA RESUMIDA'!C:D,2,0)</f>
        <v>LIBNI DE MEDEIROS MELO</v>
      </c>
    </row>
    <row r="204" spans="1:9">
      <c r="A204" s="69">
        <v>1</v>
      </c>
      <c r="B204" s="69">
        <v>2628</v>
      </c>
      <c r="C204" s="65" t="s">
        <v>177</v>
      </c>
      <c r="D204" s="66">
        <v>5279.95</v>
      </c>
      <c r="E204" s="41">
        <f t="shared" si="6"/>
        <v>1816.62</v>
      </c>
      <c r="F204" s="52">
        <f>IFERROR(VLOOKUP(B204,Plan1!B:D,3,0),"0,00")</f>
        <v>1795.18</v>
      </c>
      <c r="G204" s="66">
        <v>1668.15</v>
      </c>
      <c r="H204" s="41">
        <f t="shared" si="7"/>
        <v>3463.33</v>
      </c>
      <c r="I204" s="24" t="str">
        <f>VLOOKUP(B204,'FOLHA RESUMIDA'!C:D,2,0)</f>
        <v>ADELE GOMES DE SANTANA</v>
      </c>
    </row>
    <row r="205" spans="1:9">
      <c r="A205" s="69">
        <v>1</v>
      </c>
      <c r="B205" s="69">
        <v>2634</v>
      </c>
      <c r="C205" s="65" t="s">
        <v>415</v>
      </c>
      <c r="D205" s="66">
        <v>1799.95</v>
      </c>
      <c r="E205" s="41">
        <f t="shared" si="6"/>
        <v>372.74</v>
      </c>
      <c r="F205" s="52">
        <f>IFERROR(VLOOKUP(B205,Plan1!B:D,3,0),"0,00")</f>
        <v>611.98</v>
      </c>
      <c r="G205" s="66">
        <v>815.23</v>
      </c>
      <c r="H205" s="41">
        <f t="shared" si="7"/>
        <v>1427.21</v>
      </c>
      <c r="I205" s="24" t="str">
        <f>VLOOKUP(B205,'FOLHA RESUMIDA'!C:D,2,0)</f>
        <v>KATHYWSKY MELO PINHEIRO</v>
      </c>
    </row>
    <row r="206" spans="1:9">
      <c r="A206" s="69">
        <v>1</v>
      </c>
      <c r="B206" s="69">
        <v>2642</v>
      </c>
      <c r="C206" s="65" t="s">
        <v>178</v>
      </c>
      <c r="D206" s="66">
        <v>2969.34</v>
      </c>
      <c r="E206" s="41">
        <f t="shared" si="6"/>
        <v>930.59000000000015</v>
      </c>
      <c r="F206" s="52">
        <f>IFERROR(VLOOKUP(B206,Plan1!B:D,3,0),"0,00")</f>
        <v>1009.58</v>
      </c>
      <c r="G206" s="66">
        <v>1029.17</v>
      </c>
      <c r="H206" s="41">
        <f t="shared" si="7"/>
        <v>2038.75</v>
      </c>
      <c r="I206" s="24" t="str">
        <f>VLOOKUP(B206,'FOLHA RESUMIDA'!C:D,2,0)</f>
        <v>THAMIRYS CLAUDIA R  BATISTA</v>
      </c>
    </row>
    <row r="207" spans="1:9">
      <c r="A207" s="69">
        <v>48</v>
      </c>
      <c r="B207" s="69">
        <v>2644</v>
      </c>
      <c r="C207" s="65" t="s">
        <v>425</v>
      </c>
      <c r="D207" s="66">
        <v>4928.3599999999997</v>
      </c>
      <c r="E207" s="41">
        <f t="shared" si="6"/>
        <v>2866.6899999999996</v>
      </c>
      <c r="F207" s="52">
        <f>IFERROR(VLOOKUP(B207,Plan1!B:D,3,0),"0,00")</f>
        <v>1573.17</v>
      </c>
      <c r="G207" s="66">
        <v>488.5</v>
      </c>
      <c r="H207" s="41">
        <f t="shared" si="7"/>
        <v>2061.67</v>
      </c>
      <c r="I207" s="24" t="str">
        <f>VLOOKUP(B207,'FOLHA RESUMIDA'!C:D,2,0)</f>
        <v>FABRICIO MENEZES DE SOUSA MELO</v>
      </c>
    </row>
    <row r="208" spans="1:9">
      <c r="A208" s="69">
        <v>59</v>
      </c>
      <c r="B208" s="69">
        <v>2651</v>
      </c>
      <c r="C208" s="65" t="s">
        <v>426</v>
      </c>
      <c r="D208" s="66">
        <v>4928.3599999999997</v>
      </c>
      <c r="E208" s="41">
        <f t="shared" si="6"/>
        <v>1433.5199999999995</v>
      </c>
      <c r="F208" s="52">
        <f>IFERROR(VLOOKUP(B208,Plan1!B:D,3,0),"0,00")</f>
        <v>1573.17</v>
      </c>
      <c r="G208" s="66">
        <v>1921.67</v>
      </c>
      <c r="H208" s="41">
        <f t="shared" si="7"/>
        <v>3494.84</v>
      </c>
      <c r="I208" s="24" t="str">
        <f>VLOOKUP(B208,'FOLHA RESUMIDA'!C:D,2,0)</f>
        <v>PAULO ANDRE R DOS SANTOS</v>
      </c>
    </row>
    <row r="209" spans="1:9">
      <c r="A209" s="69">
        <v>1</v>
      </c>
      <c r="B209" s="69">
        <v>2656</v>
      </c>
      <c r="C209" s="65" t="s">
        <v>179</v>
      </c>
      <c r="D209" s="66">
        <v>2923.71</v>
      </c>
      <c r="E209" s="41">
        <f t="shared" si="6"/>
        <v>1204.56</v>
      </c>
      <c r="F209" s="52">
        <f>IFERROR(VLOOKUP(B209,Plan1!B:D,3,0),"0,00")</f>
        <v>891.59</v>
      </c>
      <c r="G209" s="66">
        <v>827.56</v>
      </c>
      <c r="H209" s="41">
        <f t="shared" si="7"/>
        <v>1719.15</v>
      </c>
      <c r="I209" s="24" t="str">
        <f>VLOOKUP(B209,'FOLHA RESUMIDA'!C:D,2,0)</f>
        <v>RAFAELLA ALVES DE ARAUJO SILVA</v>
      </c>
    </row>
    <row r="210" spans="1:9">
      <c r="A210" s="69">
        <v>1</v>
      </c>
      <c r="B210" s="69">
        <v>2659</v>
      </c>
      <c r="C210" s="65" t="s">
        <v>180</v>
      </c>
      <c r="D210" s="66">
        <v>5923.08</v>
      </c>
      <c r="E210" s="41">
        <f t="shared" si="6"/>
        <v>2497.2199999999998</v>
      </c>
      <c r="F210" s="52">
        <f>IFERROR(VLOOKUP(B210,Plan1!B:D,3,0),"0,00")</f>
        <v>1950.19</v>
      </c>
      <c r="G210" s="66">
        <v>1475.67</v>
      </c>
      <c r="H210" s="41">
        <f t="shared" si="7"/>
        <v>3425.86</v>
      </c>
      <c r="I210" s="24" t="str">
        <f>VLOOKUP(B210,'FOLHA RESUMIDA'!C:D,2,0)</f>
        <v>THIAGO SANTOS DE OLIVEIRA</v>
      </c>
    </row>
    <row r="211" spans="1:9">
      <c r="A211" s="69">
        <v>1</v>
      </c>
      <c r="B211" s="69">
        <v>2664</v>
      </c>
      <c r="C211" s="65" t="s">
        <v>181</v>
      </c>
      <c r="D211" s="66">
        <v>7504.86</v>
      </c>
      <c r="E211" s="41">
        <f t="shared" si="6"/>
        <v>2992.38</v>
      </c>
      <c r="F211" s="52">
        <f>IFERROR(VLOOKUP(B211,Plan1!B:D,3,0),"0,00")</f>
        <v>2551.65</v>
      </c>
      <c r="G211" s="66">
        <v>1960.83</v>
      </c>
      <c r="H211" s="41">
        <f t="shared" si="7"/>
        <v>4512.4799999999996</v>
      </c>
      <c r="I211" s="24" t="str">
        <f>VLOOKUP(B211,'FOLHA RESUMIDA'!C:D,2,0)</f>
        <v>BRUNO AIRES DOS SANTOS</v>
      </c>
    </row>
    <row r="212" spans="1:9">
      <c r="A212" s="69">
        <v>1</v>
      </c>
      <c r="B212" s="69">
        <v>2665</v>
      </c>
      <c r="C212" s="65" t="s">
        <v>182</v>
      </c>
      <c r="D212" s="66">
        <v>3231.13</v>
      </c>
      <c r="E212" s="41">
        <f t="shared" si="6"/>
        <v>2974.11</v>
      </c>
      <c r="F212" s="52">
        <f>IFERROR(VLOOKUP(B212,Plan1!B:D,3,0),"0,00")</f>
        <v>183.56</v>
      </c>
      <c r="G212" s="66">
        <v>73.459999999999994</v>
      </c>
      <c r="H212" s="41">
        <f t="shared" si="7"/>
        <v>257.02</v>
      </c>
      <c r="I212" s="24" t="str">
        <f>VLOOKUP(B212,'FOLHA RESUMIDA'!C:D,2,0)</f>
        <v>MARCELO BARLAVENTO DAS C SILVA</v>
      </c>
    </row>
    <row r="213" spans="1:9">
      <c r="A213" s="69">
        <v>1</v>
      </c>
      <c r="B213" s="69">
        <v>2666</v>
      </c>
      <c r="C213" s="65" t="s">
        <v>183</v>
      </c>
      <c r="D213" s="66">
        <v>4414.28</v>
      </c>
      <c r="E213" s="41">
        <f t="shared" si="6"/>
        <v>1997.5699999999997</v>
      </c>
      <c r="F213" s="52">
        <f>IFERROR(VLOOKUP(B213,Plan1!B:D,3,0),"0,00")</f>
        <v>1398.39</v>
      </c>
      <c r="G213" s="66">
        <v>1018.32</v>
      </c>
      <c r="H213" s="41">
        <f t="shared" si="7"/>
        <v>2416.71</v>
      </c>
      <c r="I213" s="24" t="str">
        <f>VLOOKUP(B213,'FOLHA RESUMIDA'!C:D,2,0)</f>
        <v>RODRIGO VASCONCELOS DINIZ</v>
      </c>
    </row>
    <row r="214" spans="1:9">
      <c r="A214" s="69">
        <v>1</v>
      </c>
      <c r="B214" s="69">
        <v>2668</v>
      </c>
      <c r="C214" s="65" t="s">
        <v>184</v>
      </c>
      <c r="D214" s="66">
        <v>1799.95</v>
      </c>
      <c r="E214" s="41">
        <f t="shared" si="6"/>
        <v>196.79000000000019</v>
      </c>
      <c r="F214" s="52">
        <f>IFERROR(VLOOKUP(B214,Plan1!B:D,3,0),"0,00")</f>
        <v>611.98</v>
      </c>
      <c r="G214" s="66">
        <v>991.18</v>
      </c>
      <c r="H214" s="41">
        <f t="shared" si="7"/>
        <v>1603.1599999999999</v>
      </c>
      <c r="I214" s="24" t="str">
        <f>VLOOKUP(B214,'FOLHA RESUMIDA'!C:D,2,0)</f>
        <v>CARLA BRANDAO DE C  FIGUEIREDO</v>
      </c>
    </row>
    <row r="215" spans="1:9">
      <c r="A215" s="69">
        <v>1</v>
      </c>
      <c r="B215" s="69">
        <v>2671</v>
      </c>
      <c r="C215" s="65" t="s">
        <v>185</v>
      </c>
      <c r="D215" s="66">
        <v>1546.87</v>
      </c>
      <c r="E215" s="41">
        <f t="shared" si="6"/>
        <v>136.53999999999996</v>
      </c>
      <c r="F215" s="52">
        <f>IFERROR(VLOOKUP(B215,Plan1!B:D,3,0),"0,00")</f>
        <v>505.6</v>
      </c>
      <c r="G215" s="66">
        <v>904.73</v>
      </c>
      <c r="H215" s="41">
        <f t="shared" si="7"/>
        <v>1410.33</v>
      </c>
      <c r="I215" s="24" t="str">
        <f>VLOOKUP(B215,'FOLHA RESUMIDA'!C:D,2,0)</f>
        <v>KATIA ADRIANA F D SILVA SOARES</v>
      </c>
    </row>
    <row r="216" spans="1:9">
      <c r="A216" s="69">
        <v>1</v>
      </c>
      <c r="B216" s="69">
        <v>2672</v>
      </c>
      <c r="C216" s="65" t="s">
        <v>186</v>
      </c>
      <c r="D216" s="66">
        <v>1685.33</v>
      </c>
      <c r="E216" s="41">
        <f t="shared" si="6"/>
        <v>364.69999999999982</v>
      </c>
      <c r="F216" s="52">
        <f>IFERROR(VLOOKUP(B216,Plan1!B:D,3,0),"0,00")</f>
        <v>481.52</v>
      </c>
      <c r="G216" s="66">
        <v>839.11</v>
      </c>
      <c r="H216" s="41">
        <f t="shared" si="7"/>
        <v>1320.63</v>
      </c>
      <c r="I216" s="24" t="str">
        <f>VLOOKUP(B216,'FOLHA RESUMIDA'!C:D,2,0)</f>
        <v>IVANISE VIANA ALBUQUERQUE</v>
      </c>
    </row>
    <row r="217" spans="1:9">
      <c r="A217" s="69">
        <v>1</v>
      </c>
      <c r="B217" s="69">
        <v>2675</v>
      </c>
      <c r="C217" s="65" t="s">
        <v>187</v>
      </c>
      <c r="D217" s="66">
        <v>1540.07</v>
      </c>
      <c r="E217" s="41">
        <f t="shared" si="6"/>
        <v>499.18000000000006</v>
      </c>
      <c r="F217" s="52">
        <f>IFERROR(VLOOKUP(B217,Plan1!B:D,3,0),"0,00")</f>
        <v>458.59</v>
      </c>
      <c r="G217" s="66">
        <v>582.29999999999995</v>
      </c>
      <c r="H217" s="41">
        <f t="shared" si="7"/>
        <v>1040.8899999999999</v>
      </c>
      <c r="I217" s="24" t="str">
        <f>VLOOKUP(B217,'FOLHA RESUMIDA'!C:D,2,0)</f>
        <v>RUTE FERNANDES BORBA</v>
      </c>
    </row>
    <row r="218" spans="1:9">
      <c r="A218" s="69">
        <v>1</v>
      </c>
      <c r="B218" s="69">
        <v>2682</v>
      </c>
      <c r="C218" s="65" t="s">
        <v>188</v>
      </c>
      <c r="D218" s="66">
        <v>1799.96</v>
      </c>
      <c r="E218" s="41">
        <f t="shared" si="6"/>
        <v>1324.78</v>
      </c>
      <c r="F218" s="52">
        <f>IFERROR(VLOOKUP(B218,Plan1!B:D,3,0),"0,00")</f>
        <v>269.99</v>
      </c>
      <c r="G218" s="66">
        <v>205.19</v>
      </c>
      <c r="H218" s="41">
        <f t="shared" si="7"/>
        <v>475.18</v>
      </c>
      <c r="I218" s="24" t="str">
        <f>VLOOKUP(B218,'FOLHA RESUMIDA'!C:D,2,0)</f>
        <v>JENARIO LUCENA DA SILVA</v>
      </c>
    </row>
    <row r="219" spans="1:9">
      <c r="A219" s="69">
        <v>3</v>
      </c>
      <c r="B219" s="69">
        <v>2684</v>
      </c>
      <c r="C219" s="65" t="s">
        <v>388</v>
      </c>
      <c r="D219" s="66">
        <v>5476.24</v>
      </c>
      <c r="E219" s="41">
        <f t="shared" si="6"/>
        <v>2897.54</v>
      </c>
      <c r="F219" s="52">
        <f>IFERROR(VLOOKUP(B219,Plan1!B:D,3,0),"0,00")</f>
        <v>1573.17</v>
      </c>
      <c r="G219" s="66">
        <v>1005.53</v>
      </c>
      <c r="H219" s="41">
        <f t="shared" si="7"/>
        <v>2578.6999999999998</v>
      </c>
      <c r="I219" s="24" t="str">
        <f>VLOOKUP(B219,'FOLHA RESUMIDA'!C:D,2,0)</f>
        <v>DULCE NARIELE ANHAIA LEMES</v>
      </c>
    </row>
    <row r="220" spans="1:9">
      <c r="A220" s="69">
        <v>1</v>
      </c>
      <c r="B220" s="69">
        <v>2687</v>
      </c>
      <c r="C220" s="65" t="s">
        <v>189</v>
      </c>
      <c r="D220" s="66">
        <v>4332.45</v>
      </c>
      <c r="E220" s="41">
        <f t="shared" si="6"/>
        <v>3945.77</v>
      </c>
      <c r="F220" s="52" t="str">
        <f>IFERROR(VLOOKUP(B220,Plan1!B:D,3,0),"0,00")</f>
        <v>0,00</v>
      </c>
      <c r="G220" s="66">
        <v>386.68</v>
      </c>
      <c r="H220" s="41">
        <f t="shared" si="7"/>
        <v>386.68</v>
      </c>
      <c r="I220" s="24" t="str">
        <f>VLOOKUP(B220,'FOLHA RESUMIDA'!C:D,2,0)</f>
        <v>MONICA MARIA G R F DE OLIVEIRA</v>
      </c>
    </row>
    <row r="221" spans="1:9">
      <c r="A221" s="69">
        <v>1</v>
      </c>
      <c r="B221" s="69">
        <v>2689</v>
      </c>
      <c r="C221" s="65" t="s">
        <v>597</v>
      </c>
      <c r="D221" s="66">
        <v>2101.33</v>
      </c>
      <c r="E221" s="41">
        <f t="shared" si="6"/>
        <v>166.32999999999993</v>
      </c>
      <c r="F221" s="52">
        <f>IFERROR(VLOOKUP(B221,Plan1!B:D,3,0),"0,00")</f>
        <v>611.98</v>
      </c>
      <c r="G221" s="66">
        <v>1323.02</v>
      </c>
      <c r="H221" s="41">
        <f t="shared" si="7"/>
        <v>1935</v>
      </c>
      <c r="I221" s="24" t="str">
        <f>VLOOKUP(B221,'FOLHA RESUMIDA'!C:D,2,0)</f>
        <v>ILMA DE ALBUQUERQUE PEREIRA</v>
      </c>
    </row>
    <row r="222" spans="1:9">
      <c r="A222" s="69">
        <v>1</v>
      </c>
      <c r="B222" s="69">
        <v>2697</v>
      </c>
      <c r="C222" s="65" t="s">
        <v>191</v>
      </c>
      <c r="D222" s="66">
        <v>1799.95</v>
      </c>
      <c r="E222" s="41">
        <f t="shared" si="6"/>
        <v>1522.3400000000001</v>
      </c>
      <c r="F222" s="52">
        <f>IFERROR(VLOOKUP(B222,Plan1!B:D,3,0),"0,00")</f>
        <v>269.99</v>
      </c>
      <c r="G222" s="66">
        <v>7.62</v>
      </c>
      <c r="H222" s="41">
        <f t="shared" si="7"/>
        <v>277.61</v>
      </c>
      <c r="I222" s="24" t="str">
        <f>VLOOKUP(B222,'FOLHA RESUMIDA'!C:D,2,0)</f>
        <v>ELIANA BEZERRA CARVALHO</v>
      </c>
    </row>
    <row r="223" spans="1:9">
      <c r="A223" s="69">
        <v>1</v>
      </c>
      <c r="B223" s="69">
        <v>2701</v>
      </c>
      <c r="C223" s="65" t="s">
        <v>192</v>
      </c>
      <c r="D223" s="66">
        <v>3180.71</v>
      </c>
      <c r="E223" s="41">
        <f t="shared" si="6"/>
        <v>1328.3400000000001</v>
      </c>
      <c r="F223" s="52">
        <f>IFERROR(VLOOKUP(B223,Plan1!B:D,3,0),"0,00")</f>
        <v>978.97</v>
      </c>
      <c r="G223" s="66">
        <v>873.4</v>
      </c>
      <c r="H223" s="41">
        <f t="shared" si="7"/>
        <v>1852.37</v>
      </c>
      <c r="I223" s="24" t="str">
        <f>VLOOKUP(B223,'FOLHA RESUMIDA'!C:D,2,0)</f>
        <v>PETULLA DE MOURA E SILVA</v>
      </c>
    </row>
    <row r="224" spans="1:9">
      <c r="A224" s="69">
        <v>1</v>
      </c>
      <c r="B224" s="69">
        <v>2702</v>
      </c>
      <c r="C224" s="65" t="s">
        <v>416</v>
      </c>
      <c r="D224" s="66">
        <v>6982.79</v>
      </c>
      <c r="E224" s="41">
        <f t="shared" si="6"/>
        <v>2263.0700000000006</v>
      </c>
      <c r="F224" s="52">
        <f>IFERROR(VLOOKUP(B224,Plan1!B:D,3,0),"0,00")</f>
        <v>2359.58</v>
      </c>
      <c r="G224" s="66">
        <v>2360.14</v>
      </c>
      <c r="H224" s="41">
        <f t="shared" si="7"/>
        <v>4719.7199999999993</v>
      </c>
      <c r="I224" s="24" t="str">
        <f>VLOOKUP(B224,'FOLHA RESUMIDA'!C:D,2,0)</f>
        <v>DANILO DAVI DA SILVA DIAS</v>
      </c>
    </row>
    <row r="225" spans="1:9">
      <c r="A225" s="69">
        <v>25</v>
      </c>
      <c r="B225" s="69">
        <v>2705</v>
      </c>
      <c r="C225" s="65" t="s">
        <v>417</v>
      </c>
      <c r="D225" s="66">
        <v>1799.95</v>
      </c>
      <c r="E225" s="41">
        <f t="shared" si="6"/>
        <v>439.66000000000008</v>
      </c>
      <c r="F225" s="52">
        <f>IFERROR(VLOOKUP(B225,Plan1!B:D,3,0),"0,00")</f>
        <v>611.98</v>
      </c>
      <c r="G225" s="66">
        <v>748.31</v>
      </c>
      <c r="H225" s="41">
        <f t="shared" si="7"/>
        <v>1360.29</v>
      </c>
      <c r="I225" s="24" t="str">
        <f>VLOOKUP(B225,'FOLHA RESUMIDA'!C:D,2,0)</f>
        <v>JOSINALDO OLIVEIRA DE ANDRADE</v>
      </c>
    </row>
    <row r="226" spans="1:9">
      <c r="A226" s="69">
        <v>50</v>
      </c>
      <c r="B226" s="69">
        <v>2706</v>
      </c>
      <c r="C226" s="65" t="s">
        <v>405</v>
      </c>
      <c r="D226" s="66">
        <v>4928.3599999999997</v>
      </c>
      <c r="E226" s="41">
        <f t="shared" si="6"/>
        <v>1647.2299999999996</v>
      </c>
      <c r="F226" s="52">
        <f>IFERROR(VLOOKUP(B226,Plan1!B:D,3,0),"0,00")</f>
        <v>1573.17</v>
      </c>
      <c r="G226" s="66">
        <v>1707.96</v>
      </c>
      <c r="H226" s="41">
        <f t="shared" si="7"/>
        <v>3281.13</v>
      </c>
      <c r="I226" s="24" t="str">
        <f>VLOOKUP(B226,'FOLHA RESUMIDA'!C:D,2,0)</f>
        <v>AMANDA FREITAS BASILIO</v>
      </c>
    </row>
    <row r="227" spans="1:9">
      <c r="A227" s="69">
        <v>1</v>
      </c>
      <c r="B227" s="69">
        <v>2707</v>
      </c>
      <c r="C227" s="65" t="s">
        <v>193</v>
      </c>
      <c r="D227" s="66">
        <v>2622.33</v>
      </c>
      <c r="E227" s="41">
        <f t="shared" si="6"/>
        <v>910.75999999999976</v>
      </c>
      <c r="F227" s="52">
        <f>IFERROR(VLOOKUP(B227,Plan1!B:D,3,0),"0,00")</f>
        <v>891.59</v>
      </c>
      <c r="G227" s="66">
        <v>819.98</v>
      </c>
      <c r="H227" s="41">
        <f t="shared" si="7"/>
        <v>1711.5700000000002</v>
      </c>
      <c r="I227" s="24" t="str">
        <f>VLOOKUP(B227,'FOLHA RESUMIDA'!C:D,2,0)</f>
        <v>ROMARIO LUIZ DO NASCIMENTO</v>
      </c>
    </row>
    <row r="228" spans="1:9">
      <c r="A228" s="69">
        <v>1</v>
      </c>
      <c r="B228" s="69">
        <v>2709</v>
      </c>
      <c r="C228" s="65" t="s">
        <v>194</v>
      </c>
      <c r="D228" s="66">
        <v>4112.8999999999996</v>
      </c>
      <c r="E228" s="41">
        <f t="shared" si="6"/>
        <v>2316.1099999999997</v>
      </c>
      <c r="F228" s="52">
        <f>IFERROR(VLOOKUP(B228,Plan1!B:D,3,0),"0,00")</f>
        <v>1398.39</v>
      </c>
      <c r="G228" s="66">
        <v>398.4</v>
      </c>
      <c r="H228" s="41">
        <f t="shared" si="7"/>
        <v>1796.79</v>
      </c>
      <c r="I228" s="24" t="str">
        <f>VLOOKUP(B228,'FOLHA RESUMIDA'!C:D,2,0)</f>
        <v>KATIA DA CONCEICAO DA SILVA</v>
      </c>
    </row>
    <row r="229" spans="1:9">
      <c r="A229" s="69">
        <v>1</v>
      </c>
      <c r="B229" s="69">
        <v>2710</v>
      </c>
      <c r="C229" s="65" t="s">
        <v>195</v>
      </c>
      <c r="D229" s="66">
        <v>2712.34</v>
      </c>
      <c r="E229" s="41">
        <f t="shared" si="6"/>
        <v>825.02</v>
      </c>
      <c r="F229" s="52">
        <f>IFERROR(VLOOKUP(B229,Plan1!B:D,3,0),"0,00")</f>
        <v>922.2</v>
      </c>
      <c r="G229" s="66">
        <v>965.12</v>
      </c>
      <c r="H229" s="41">
        <f t="shared" si="7"/>
        <v>1887.3200000000002</v>
      </c>
      <c r="I229" s="24" t="str">
        <f>VLOOKUP(B229,'FOLHA RESUMIDA'!C:D,2,0)</f>
        <v>PAULA FRASSINETTI S L BELIAN</v>
      </c>
    </row>
    <row r="230" spans="1:9">
      <c r="A230" s="69">
        <v>1</v>
      </c>
      <c r="B230" s="69">
        <v>2712</v>
      </c>
      <c r="C230" s="65" t="s">
        <v>196</v>
      </c>
      <c r="D230" s="66">
        <v>4007.43</v>
      </c>
      <c r="E230" s="41">
        <f t="shared" si="6"/>
        <v>1079.6199999999999</v>
      </c>
      <c r="F230" s="52">
        <f>IFERROR(VLOOKUP(B230,Plan1!B:D,3,0),"0,00")</f>
        <v>922.2</v>
      </c>
      <c r="G230" s="66">
        <v>2005.61</v>
      </c>
      <c r="H230" s="41">
        <f t="shared" si="7"/>
        <v>2927.81</v>
      </c>
      <c r="I230" s="24" t="str">
        <f>VLOOKUP(B230,'FOLHA RESUMIDA'!C:D,2,0)</f>
        <v>AUGUSTO CESAR N  A  DA SILVA</v>
      </c>
    </row>
    <row r="231" spans="1:9">
      <c r="A231" s="69">
        <v>1</v>
      </c>
      <c r="B231" s="69">
        <v>2717</v>
      </c>
      <c r="C231" s="65" t="s">
        <v>197</v>
      </c>
      <c r="D231" s="66">
        <v>6939.93</v>
      </c>
      <c r="E231" s="41">
        <f t="shared" si="6"/>
        <v>1665.3199999999997</v>
      </c>
      <c r="F231" s="52">
        <f>IFERROR(VLOOKUP(B231,Plan1!B:D,3,0),"0,00")</f>
        <v>2359.58</v>
      </c>
      <c r="G231" s="66">
        <v>2915.03</v>
      </c>
      <c r="H231" s="41">
        <f t="shared" si="7"/>
        <v>5274.6100000000006</v>
      </c>
      <c r="I231" s="24" t="str">
        <f>VLOOKUP(B231,'FOLHA RESUMIDA'!C:D,2,0)</f>
        <v>MARCIA ANDREA F SECUNDINO</v>
      </c>
    </row>
    <row r="232" spans="1:9">
      <c r="A232" s="69">
        <v>1</v>
      </c>
      <c r="B232" s="69">
        <v>2718</v>
      </c>
      <c r="C232" s="65" t="s">
        <v>406</v>
      </c>
      <c r="D232" s="66">
        <v>3917.42</v>
      </c>
      <c r="E232" s="41">
        <f t="shared" si="6"/>
        <v>734.34999999999991</v>
      </c>
      <c r="F232" s="52">
        <f>IFERROR(VLOOKUP(B232,Plan1!B:D,3,0),"0,00")</f>
        <v>891.59</v>
      </c>
      <c r="G232" s="66">
        <v>2291.48</v>
      </c>
      <c r="H232" s="41">
        <f t="shared" si="7"/>
        <v>3183.07</v>
      </c>
      <c r="I232" s="24" t="str">
        <f>VLOOKUP(B232,'FOLHA RESUMIDA'!C:D,2,0)</f>
        <v>PAULA SHEMILLY GALDINO SANTIAG</v>
      </c>
    </row>
    <row r="233" spans="1:9">
      <c r="A233" s="69">
        <v>1</v>
      </c>
      <c r="B233" s="69">
        <v>2719</v>
      </c>
      <c r="C233" s="65" t="s">
        <v>392</v>
      </c>
      <c r="D233" s="66">
        <v>2191.34</v>
      </c>
      <c r="E233" s="41">
        <f t="shared" si="6"/>
        <v>1144.7900000000002</v>
      </c>
      <c r="F233" s="52">
        <f>IFERROR(VLOOKUP(B233,Plan1!B:D,3,0),"0,00")</f>
        <v>642.59</v>
      </c>
      <c r="G233" s="66">
        <v>403.96</v>
      </c>
      <c r="H233" s="41">
        <f t="shared" si="7"/>
        <v>1046.55</v>
      </c>
      <c r="I233" s="24" t="str">
        <f>VLOOKUP(B233,'FOLHA RESUMIDA'!C:D,2,0)</f>
        <v>DANIELLE MEDEIROS PONTES</v>
      </c>
    </row>
    <row r="234" spans="1:9">
      <c r="A234" s="69">
        <v>51</v>
      </c>
      <c r="B234" s="69">
        <v>2720</v>
      </c>
      <c r="C234" s="65" t="s">
        <v>418</v>
      </c>
      <c r="D234" s="66">
        <v>1799.96</v>
      </c>
      <c r="E234" s="41">
        <f t="shared" si="6"/>
        <v>757.86000000000013</v>
      </c>
      <c r="F234" s="52">
        <f>IFERROR(VLOOKUP(B234,Plan1!B:D,3,0),"0,00")</f>
        <v>611.99</v>
      </c>
      <c r="G234" s="66">
        <v>430.11</v>
      </c>
      <c r="H234" s="41">
        <f t="shared" si="7"/>
        <v>1042.0999999999999</v>
      </c>
      <c r="I234" s="24" t="str">
        <f>VLOOKUP(B234,'FOLHA RESUMIDA'!C:D,2,0)</f>
        <v>JONATAS BERNARDINO R  DA SILVA</v>
      </c>
    </row>
    <row r="235" spans="1:9">
      <c r="A235" s="69">
        <v>50</v>
      </c>
      <c r="B235" s="69">
        <v>2721</v>
      </c>
      <c r="C235" s="65" t="s">
        <v>428</v>
      </c>
      <c r="D235" s="66">
        <v>1995.01</v>
      </c>
      <c r="E235" s="41">
        <f t="shared" si="6"/>
        <v>422.69000000000005</v>
      </c>
      <c r="F235" s="52">
        <f>IFERROR(VLOOKUP(B235,Plan1!B:D,3,0),"0,00")</f>
        <v>678.3</v>
      </c>
      <c r="G235" s="66">
        <v>894.02</v>
      </c>
      <c r="H235" s="41">
        <f t="shared" si="7"/>
        <v>1572.32</v>
      </c>
      <c r="I235" s="24" t="str">
        <f>VLOOKUP(B235,'FOLHA RESUMIDA'!C:D,2,0)</f>
        <v>CLECIO JOSE DA SILVA</v>
      </c>
    </row>
    <row r="236" spans="1:9">
      <c r="A236" s="69">
        <v>1</v>
      </c>
      <c r="B236" s="69">
        <v>2726</v>
      </c>
      <c r="C236" s="65" t="s">
        <v>198</v>
      </c>
      <c r="D236" s="66">
        <v>4302.41</v>
      </c>
      <c r="E236" s="41">
        <f t="shared" si="6"/>
        <v>1448.6</v>
      </c>
      <c r="F236" s="52">
        <f>IFERROR(VLOOKUP(B236,Plan1!B:D,3,0),"0,00")</f>
        <v>1528.49</v>
      </c>
      <c r="G236" s="66">
        <v>1325.32</v>
      </c>
      <c r="H236" s="41">
        <f t="shared" si="7"/>
        <v>2853.81</v>
      </c>
      <c r="I236" s="24" t="str">
        <f>VLOOKUP(B236,'FOLHA RESUMIDA'!C:D,2,0)</f>
        <v>MARIA GILVANEIDE SANTOS LIMA</v>
      </c>
    </row>
    <row r="237" spans="1:9">
      <c r="A237" s="69">
        <v>1</v>
      </c>
      <c r="B237" s="69">
        <v>2732</v>
      </c>
      <c r="C237" s="65" t="s">
        <v>199</v>
      </c>
      <c r="D237" s="66">
        <v>1799.95</v>
      </c>
      <c r="E237" s="41">
        <f t="shared" si="6"/>
        <v>284.42000000000007</v>
      </c>
      <c r="F237" s="52">
        <f>IFERROR(VLOOKUP(B237,Plan1!B:D,3,0),"0,00")</f>
        <v>611.98</v>
      </c>
      <c r="G237" s="66">
        <v>903.55</v>
      </c>
      <c r="H237" s="41">
        <f t="shared" si="7"/>
        <v>1515.53</v>
      </c>
      <c r="I237" s="24" t="str">
        <f>VLOOKUP(B237,'FOLHA RESUMIDA'!C:D,2,0)</f>
        <v>LILIANE DA SILVA SALVADOR</v>
      </c>
    </row>
    <row r="238" spans="1:9">
      <c r="A238" s="69">
        <v>47</v>
      </c>
      <c r="B238" s="69">
        <v>2736</v>
      </c>
      <c r="C238" s="65" t="s">
        <v>423</v>
      </c>
      <c r="D238" s="66">
        <v>1995.01</v>
      </c>
      <c r="E238" s="41">
        <f t="shared" si="6"/>
        <v>379.51</v>
      </c>
      <c r="F238" s="52">
        <f>IFERROR(VLOOKUP(B238,Plan1!B:D,3,0),"0,00")</f>
        <v>678.3</v>
      </c>
      <c r="G238" s="66">
        <v>937.2</v>
      </c>
      <c r="H238" s="41">
        <f t="shared" si="7"/>
        <v>1615.5</v>
      </c>
      <c r="I238" s="24" t="str">
        <f>VLOOKUP(B238,'FOLHA RESUMIDA'!C:D,2,0)</f>
        <v>LUCENILDO JOSE DA SILVA</v>
      </c>
    </row>
    <row r="239" spans="1:9">
      <c r="A239" s="69">
        <v>1</v>
      </c>
      <c r="B239" s="69">
        <v>2748</v>
      </c>
      <c r="C239" s="65" t="s">
        <v>200</v>
      </c>
      <c r="D239" s="66">
        <v>1348.78</v>
      </c>
      <c r="E239" s="41">
        <f t="shared" si="6"/>
        <v>303.49</v>
      </c>
      <c r="F239" s="52">
        <f>IFERROR(VLOOKUP(B239,Plan1!B:D,3,0),"0,00")</f>
        <v>458.59</v>
      </c>
      <c r="G239" s="66">
        <v>586.70000000000005</v>
      </c>
      <c r="H239" s="41">
        <f t="shared" si="7"/>
        <v>1045.29</v>
      </c>
      <c r="I239" s="24" t="str">
        <f>VLOOKUP(B239,'FOLHA RESUMIDA'!C:D,2,0)</f>
        <v>LEONINO CLEMENTE DA SILVA</v>
      </c>
    </row>
    <row r="240" spans="1:9">
      <c r="A240" s="69">
        <v>1</v>
      </c>
      <c r="B240" s="69">
        <v>2751</v>
      </c>
      <c r="C240" s="65" t="s">
        <v>201</v>
      </c>
      <c r="D240" s="66">
        <v>1802.36</v>
      </c>
      <c r="E240" s="41">
        <f t="shared" si="6"/>
        <v>928.34999999999991</v>
      </c>
      <c r="F240" s="52">
        <f>IFERROR(VLOOKUP(B240,Plan1!B:D,3,0),"0,00")</f>
        <v>557.42999999999995</v>
      </c>
      <c r="G240" s="66">
        <v>316.58</v>
      </c>
      <c r="H240" s="41">
        <f t="shared" si="7"/>
        <v>874.01</v>
      </c>
      <c r="I240" s="24" t="str">
        <f>VLOOKUP(B240,'FOLHA RESUMIDA'!C:D,2,0)</f>
        <v>DENNYS RYAN GUILHERME PEREIRA</v>
      </c>
    </row>
    <row r="241" spans="1:9">
      <c r="A241" s="69">
        <v>1</v>
      </c>
      <c r="B241" s="69">
        <v>2757</v>
      </c>
      <c r="C241" s="65" t="s">
        <v>202</v>
      </c>
      <c r="D241" s="66">
        <v>4212.8</v>
      </c>
      <c r="E241" s="41">
        <f t="shared" si="6"/>
        <v>3707.2000000000003</v>
      </c>
      <c r="F241" s="52">
        <f>IFERROR(VLOOKUP(B241,Plan1!B:D,3,0),"0,00")</f>
        <v>505.6</v>
      </c>
      <c r="G241" s="66">
        <v>0</v>
      </c>
      <c r="H241" s="41">
        <f t="shared" si="7"/>
        <v>505.6</v>
      </c>
      <c r="I241" s="24" t="str">
        <f>VLOOKUP(B241,'FOLHA RESUMIDA'!C:D,2,0)</f>
        <v>CLAUDIA REGINA NEVES DE MELO</v>
      </c>
    </row>
    <row r="242" spans="1:9">
      <c r="A242" s="69">
        <v>1</v>
      </c>
      <c r="B242" s="69">
        <v>2766</v>
      </c>
      <c r="C242" s="65" t="s">
        <v>203</v>
      </c>
      <c r="D242" s="66">
        <v>1937.3</v>
      </c>
      <c r="E242" s="41">
        <f t="shared" si="6"/>
        <v>817.01</v>
      </c>
      <c r="F242" s="52">
        <f>IFERROR(VLOOKUP(B242,Plan1!B:D,3,0),"0,00")</f>
        <v>582.83000000000004</v>
      </c>
      <c r="G242" s="66">
        <v>537.46</v>
      </c>
      <c r="H242" s="41">
        <f t="shared" si="7"/>
        <v>1120.29</v>
      </c>
      <c r="I242" s="24" t="str">
        <f>VLOOKUP(B242,'FOLHA RESUMIDA'!C:D,2,0)</f>
        <v>EMANOEL VIEIRA LAURIA</v>
      </c>
    </row>
    <row r="243" spans="1:9">
      <c r="A243" s="69">
        <v>1</v>
      </c>
      <c r="B243" s="69">
        <v>2768</v>
      </c>
      <c r="C243" s="65" t="s">
        <v>204</v>
      </c>
      <c r="D243" s="66">
        <v>1546.87</v>
      </c>
      <c r="E243" s="41">
        <f t="shared" si="6"/>
        <v>387.55999999999995</v>
      </c>
      <c r="F243" s="52">
        <f>IFERROR(VLOOKUP(B243,Plan1!B:D,3,0),"0,00")</f>
        <v>505.6</v>
      </c>
      <c r="G243" s="66">
        <v>653.71</v>
      </c>
      <c r="H243" s="41">
        <f t="shared" si="7"/>
        <v>1159.31</v>
      </c>
      <c r="I243" s="24" t="str">
        <f>VLOOKUP(B243,'FOLHA RESUMIDA'!C:D,2,0)</f>
        <v>IZABEL LUIZA SOARES DE SOUZA</v>
      </c>
    </row>
    <row r="244" spans="1:9">
      <c r="A244" s="69">
        <v>1</v>
      </c>
      <c r="B244" s="69">
        <v>2770</v>
      </c>
      <c r="C244" s="65" t="s">
        <v>205</v>
      </c>
      <c r="D244" s="66">
        <v>1302</v>
      </c>
      <c r="E244" s="41">
        <f t="shared" si="6"/>
        <v>575.70000000000005</v>
      </c>
      <c r="F244" s="52">
        <f>IFERROR(VLOOKUP(B244,Plan1!B:D,3,0),"0,00")</f>
        <v>415.95</v>
      </c>
      <c r="G244" s="66">
        <v>310.35000000000002</v>
      </c>
      <c r="H244" s="41">
        <f t="shared" si="7"/>
        <v>726.3</v>
      </c>
      <c r="I244" s="24" t="str">
        <f>VLOOKUP(B244,'FOLHA RESUMIDA'!C:D,2,0)</f>
        <v>JOSE PIMENTEL SILVA</v>
      </c>
    </row>
    <row r="245" spans="1:9">
      <c r="A245" s="69">
        <v>1</v>
      </c>
      <c r="B245" s="69">
        <v>2772</v>
      </c>
      <c r="C245" s="65" t="s">
        <v>407</v>
      </c>
      <c r="D245" s="66">
        <v>1799.95</v>
      </c>
      <c r="E245" s="41">
        <f t="shared" si="6"/>
        <v>259.43000000000006</v>
      </c>
      <c r="F245" s="52">
        <f>IFERROR(VLOOKUP(B245,Plan1!B:D,3,0),"0,00")</f>
        <v>611.98</v>
      </c>
      <c r="G245" s="66">
        <v>928.54</v>
      </c>
      <c r="H245" s="41">
        <f t="shared" si="7"/>
        <v>1540.52</v>
      </c>
      <c r="I245" s="24" t="str">
        <f>VLOOKUP(B245,'FOLHA RESUMIDA'!C:D,2,0)</f>
        <v>CARMEM ALUISIA LEITE DE ANDRAD</v>
      </c>
    </row>
    <row r="246" spans="1:9">
      <c r="A246" s="69">
        <v>1</v>
      </c>
      <c r="B246" s="69">
        <v>2773</v>
      </c>
      <c r="C246" s="65" t="s">
        <v>206</v>
      </c>
      <c r="D246" s="66">
        <v>1714.22</v>
      </c>
      <c r="E246" s="41">
        <f t="shared" si="6"/>
        <v>293.01</v>
      </c>
      <c r="F246" s="52">
        <f>IFERROR(VLOOKUP(B246,Plan1!B:D,3,0),"0,00")</f>
        <v>582.83000000000004</v>
      </c>
      <c r="G246" s="66">
        <v>838.38</v>
      </c>
      <c r="H246" s="41">
        <f t="shared" si="7"/>
        <v>1421.21</v>
      </c>
      <c r="I246" s="24" t="str">
        <f>VLOOKUP(B246,'FOLHA RESUMIDA'!C:D,2,0)</f>
        <v>WALDNER NERTAM F  DE ALENCAR</v>
      </c>
    </row>
    <row r="247" spans="1:9">
      <c r="A247" s="69">
        <v>1</v>
      </c>
      <c r="B247" s="69">
        <v>2775</v>
      </c>
      <c r="C247" s="65" t="s">
        <v>207</v>
      </c>
      <c r="D247" s="66">
        <v>3013.72</v>
      </c>
      <c r="E247" s="41">
        <f t="shared" si="6"/>
        <v>1531.7099999999998</v>
      </c>
      <c r="F247" s="52">
        <f>IFERROR(VLOOKUP(B247,Plan1!B:D,3,0),"0,00")</f>
        <v>542.47</v>
      </c>
      <c r="G247" s="66">
        <v>939.54</v>
      </c>
      <c r="H247" s="41">
        <f t="shared" si="7"/>
        <v>1482.01</v>
      </c>
      <c r="I247" s="24" t="str">
        <f>VLOOKUP(B247,'FOLHA RESUMIDA'!C:D,2,0)</f>
        <v>MARCELA FREITAS DA C SALLES</v>
      </c>
    </row>
    <row r="248" spans="1:9">
      <c r="A248" s="69">
        <v>1</v>
      </c>
      <c r="B248" s="69">
        <v>2779</v>
      </c>
      <c r="C248" s="65" t="s">
        <v>208</v>
      </c>
      <c r="D248" s="66">
        <v>3128.56</v>
      </c>
      <c r="E248" s="41">
        <f t="shared" si="6"/>
        <v>1927.07</v>
      </c>
      <c r="F248" s="52">
        <f>IFERROR(VLOOKUP(B248,Plan1!B:D,3,0),"0,00")</f>
        <v>837.04</v>
      </c>
      <c r="G248" s="66">
        <v>364.45</v>
      </c>
      <c r="H248" s="41">
        <f t="shared" si="7"/>
        <v>1201.49</v>
      </c>
      <c r="I248" s="24" t="str">
        <f>VLOOKUP(B248,'FOLHA RESUMIDA'!C:D,2,0)</f>
        <v>THAIS REGINA BORGES LOPES</v>
      </c>
    </row>
    <row r="249" spans="1:9">
      <c r="A249" s="69">
        <v>1</v>
      </c>
      <c r="B249" s="69">
        <v>2782</v>
      </c>
      <c r="C249" s="65" t="s">
        <v>209</v>
      </c>
      <c r="D249" s="66">
        <v>1348.78</v>
      </c>
      <c r="E249" s="41">
        <f t="shared" si="6"/>
        <v>191.53999999999996</v>
      </c>
      <c r="F249" s="52">
        <f>IFERROR(VLOOKUP(B249,Plan1!B:D,3,0),"0,00")</f>
        <v>458.59</v>
      </c>
      <c r="G249" s="66">
        <v>698.65</v>
      </c>
      <c r="H249" s="41">
        <f t="shared" si="7"/>
        <v>1157.24</v>
      </c>
      <c r="I249" s="24" t="str">
        <f>VLOOKUP(B249,'FOLHA RESUMIDA'!C:D,2,0)</f>
        <v>ELVIS ALVES DA COSTA</v>
      </c>
    </row>
    <row r="250" spans="1:9">
      <c r="A250" s="69">
        <v>1</v>
      </c>
      <c r="B250" s="69">
        <v>2784</v>
      </c>
      <c r="C250" s="65" t="s">
        <v>210</v>
      </c>
      <c r="D250" s="66">
        <v>1416.22</v>
      </c>
      <c r="E250" s="41">
        <f t="shared" si="6"/>
        <v>664.44</v>
      </c>
      <c r="F250" s="52">
        <f>IFERROR(VLOOKUP(B250,Plan1!B:D,3,0),"0,00")</f>
        <v>481.51</v>
      </c>
      <c r="G250" s="66">
        <v>270.27</v>
      </c>
      <c r="H250" s="41">
        <f t="shared" si="7"/>
        <v>751.78</v>
      </c>
      <c r="I250" s="24" t="str">
        <f>VLOOKUP(B250,'FOLHA RESUMIDA'!C:D,2,0)</f>
        <v>FERNANDO ALVES DO NASCIMENTO</v>
      </c>
    </row>
    <row r="251" spans="1:9">
      <c r="A251" s="69">
        <v>1</v>
      </c>
      <c r="B251" s="69">
        <v>2785</v>
      </c>
      <c r="C251" s="65" t="s">
        <v>211</v>
      </c>
      <c r="D251" s="66">
        <v>1467.35</v>
      </c>
      <c r="E251" s="41">
        <f t="shared" si="6"/>
        <v>1008.76</v>
      </c>
      <c r="F251" s="52">
        <f>IFERROR(VLOOKUP(B251,Plan1!B:D,3,0),"0,00")</f>
        <v>458.59</v>
      </c>
      <c r="G251" s="66">
        <v>0</v>
      </c>
      <c r="H251" s="41">
        <f t="shared" si="7"/>
        <v>458.59</v>
      </c>
      <c r="I251" s="24" t="str">
        <f>VLOOKUP(B251,'FOLHA RESUMIDA'!C:D,2,0)</f>
        <v>JEANNE D ARC PEDROSA PESSOA</v>
      </c>
    </row>
    <row r="252" spans="1:9">
      <c r="A252" s="69">
        <v>1</v>
      </c>
      <c r="B252" s="69">
        <v>2788</v>
      </c>
      <c r="C252" s="65" t="s">
        <v>212</v>
      </c>
      <c r="D252" s="66">
        <v>1637.34</v>
      </c>
      <c r="E252" s="41">
        <f t="shared" si="6"/>
        <v>328.61999999999989</v>
      </c>
      <c r="F252" s="52">
        <f>IFERROR(VLOOKUP(B252,Plan1!B:D,3,0),"0,00")</f>
        <v>505.6</v>
      </c>
      <c r="G252" s="66">
        <v>803.12</v>
      </c>
      <c r="H252" s="41">
        <f t="shared" si="7"/>
        <v>1308.72</v>
      </c>
      <c r="I252" s="24" t="str">
        <f>VLOOKUP(B252,'FOLHA RESUMIDA'!C:D,2,0)</f>
        <v>ROSANIA EMIDIA PEREIRA</v>
      </c>
    </row>
    <row r="253" spans="1:9">
      <c r="A253" s="69">
        <v>1</v>
      </c>
      <c r="B253" s="69">
        <v>2790</v>
      </c>
      <c r="C253" s="65" t="s">
        <v>213</v>
      </c>
      <c r="D253" s="66">
        <v>2879.33</v>
      </c>
      <c r="E253" s="41">
        <f t="shared" si="6"/>
        <v>1512.37</v>
      </c>
      <c r="F253" s="52">
        <f>IFERROR(VLOOKUP(B253,Plan1!B:D,3,0),"0,00")</f>
        <v>978.97</v>
      </c>
      <c r="G253" s="66">
        <v>387.99</v>
      </c>
      <c r="H253" s="41">
        <f t="shared" si="7"/>
        <v>1366.96</v>
      </c>
      <c r="I253" s="24" t="str">
        <f>VLOOKUP(B253,'FOLHA RESUMIDA'!C:D,2,0)</f>
        <v>ROSANA DE FATIMA UCHOA  AREDE</v>
      </c>
    </row>
    <row r="254" spans="1:9">
      <c r="A254" s="69">
        <v>1</v>
      </c>
      <c r="B254" s="69">
        <v>2791</v>
      </c>
      <c r="C254" s="65" t="s">
        <v>214</v>
      </c>
      <c r="D254" s="66">
        <v>5191.91</v>
      </c>
      <c r="E254" s="41">
        <f t="shared" si="6"/>
        <v>1195.06</v>
      </c>
      <c r="F254" s="52">
        <f>IFERROR(VLOOKUP(B254,Plan1!B:D,3,0),"0,00")</f>
        <v>1765.25</v>
      </c>
      <c r="G254" s="66">
        <v>2231.6</v>
      </c>
      <c r="H254" s="41">
        <f t="shared" si="7"/>
        <v>3996.85</v>
      </c>
      <c r="I254" s="24" t="str">
        <f>VLOOKUP(B254,'FOLHA RESUMIDA'!C:D,2,0)</f>
        <v>JOSIMAR SILVA</v>
      </c>
    </row>
    <row r="255" spans="1:9">
      <c r="A255" s="69">
        <v>1</v>
      </c>
      <c r="B255" s="69">
        <v>2797</v>
      </c>
      <c r="C255" s="65" t="s">
        <v>215</v>
      </c>
      <c r="D255" s="66">
        <v>4300.2299999999996</v>
      </c>
      <c r="E255" s="41">
        <f t="shared" si="6"/>
        <v>3587.9799999999996</v>
      </c>
      <c r="F255" s="52">
        <f>IFERROR(VLOOKUP(B255,Plan1!B:D,3,0),"0,00")</f>
        <v>452.42</v>
      </c>
      <c r="G255" s="66">
        <v>259.83</v>
      </c>
      <c r="H255" s="41">
        <f t="shared" si="7"/>
        <v>712.25</v>
      </c>
      <c r="I255" s="24" t="str">
        <f>VLOOKUP(B255,'FOLHA RESUMIDA'!C:D,2,0)</f>
        <v>JULIANA SILVA CEDRIM</v>
      </c>
    </row>
    <row r="256" spans="1:9">
      <c r="A256" s="69">
        <v>1</v>
      </c>
      <c r="B256" s="69">
        <v>2798</v>
      </c>
      <c r="C256" s="65" t="s">
        <v>216</v>
      </c>
      <c r="D256" s="66">
        <v>4112.8999999999996</v>
      </c>
      <c r="E256" s="41">
        <f t="shared" si="6"/>
        <v>1224.8099999999995</v>
      </c>
      <c r="F256" s="52">
        <f>IFERROR(VLOOKUP(B256,Plan1!B:D,3,0),"0,00")</f>
        <v>1398.39</v>
      </c>
      <c r="G256" s="66">
        <v>1489.7</v>
      </c>
      <c r="H256" s="41">
        <f t="shared" si="7"/>
        <v>2888.09</v>
      </c>
      <c r="I256" s="24" t="str">
        <f>VLOOKUP(B256,'FOLHA RESUMIDA'!C:D,2,0)</f>
        <v>MARCO ANDRE ANTUNES CORREIA</v>
      </c>
    </row>
    <row r="257" spans="1:9">
      <c r="A257" s="69">
        <v>20</v>
      </c>
      <c r="B257" s="69">
        <v>2799</v>
      </c>
      <c r="C257" s="65" t="s">
        <v>401</v>
      </c>
      <c r="D257" s="66">
        <v>2296.39</v>
      </c>
      <c r="E257" s="41">
        <f t="shared" si="6"/>
        <v>576.38999999999987</v>
      </c>
      <c r="F257" s="52">
        <f>IFERROR(VLOOKUP(B257,Plan1!B:D,3,0),"0,00")</f>
        <v>678.3</v>
      </c>
      <c r="G257" s="66">
        <v>1041.7</v>
      </c>
      <c r="H257" s="41">
        <f t="shared" si="7"/>
        <v>1720</v>
      </c>
      <c r="I257" s="24" t="str">
        <f>VLOOKUP(B257,'FOLHA RESUMIDA'!C:D,2,0)</f>
        <v>ALYSSON FABIO O FLORENCIO</v>
      </c>
    </row>
    <row r="258" spans="1:9">
      <c r="A258" s="69">
        <v>1</v>
      </c>
      <c r="B258" s="69">
        <v>2801</v>
      </c>
      <c r="C258" s="65" t="s">
        <v>217</v>
      </c>
      <c r="D258" s="66">
        <v>5015.13</v>
      </c>
      <c r="E258" s="41">
        <f t="shared" si="6"/>
        <v>2505.19</v>
      </c>
      <c r="F258" s="52">
        <f>IFERROR(VLOOKUP(B258,Plan1!B:D,3,0),"0,00")</f>
        <v>1705.14</v>
      </c>
      <c r="G258" s="66">
        <v>804.8</v>
      </c>
      <c r="H258" s="41">
        <f t="shared" si="7"/>
        <v>2509.94</v>
      </c>
      <c r="I258" s="24" t="str">
        <f>VLOOKUP(B258,'FOLHA RESUMIDA'!C:D,2,0)</f>
        <v>VALERIA JALES DA SILVA</v>
      </c>
    </row>
    <row r="259" spans="1:9">
      <c r="A259" s="69">
        <v>1</v>
      </c>
      <c r="B259" s="69">
        <v>2806</v>
      </c>
      <c r="C259" s="65" t="s">
        <v>218</v>
      </c>
      <c r="D259" s="66">
        <v>4396.62</v>
      </c>
      <c r="E259" s="41">
        <f t="shared" si="6"/>
        <v>1707.9300000000003</v>
      </c>
      <c r="F259" s="52">
        <f>IFERROR(VLOOKUP(B259,Plan1!B:D,3,0),"0,00")</f>
        <v>1494.85</v>
      </c>
      <c r="G259" s="66">
        <v>1193.8399999999999</v>
      </c>
      <c r="H259" s="41">
        <f t="shared" si="7"/>
        <v>2688.6899999999996</v>
      </c>
      <c r="I259" s="24" t="str">
        <f>VLOOKUP(B259,'FOLHA RESUMIDA'!C:D,2,0)</f>
        <v>ANA APARECIDA DE ANDRADE LIMA</v>
      </c>
    </row>
    <row r="260" spans="1:9">
      <c r="A260" s="69">
        <v>16</v>
      </c>
      <c r="B260" s="69">
        <v>2808</v>
      </c>
      <c r="C260" s="65" t="s">
        <v>408</v>
      </c>
      <c r="D260" s="66">
        <v>2085.02</v>
      </c>
      <c r="E260" s="41">
        <f t="shared" si="6"/>
        <v>851.19</v>
      </c>
      <c r="F260" s="52">
        <f>IFERROR(VLOOKUP(B260,Plan1!B:D,3,0),"0,00")</f>
        <v>708.91</v>
      </c>
      <c r="G260" s="66">
        <v>524.91999999999996</v>
      </c>
      <c r="H260" s="41">
        <f t="shared" si="7"/>
        <v>1233.83</v>
      </c>
      <c r="I260" s="24" t="str">
        <f>VLOOKUP(B260,'FOLHA RESUMIDA'!C:D,2,0)</f>
        <v>GABRIELA FERNANDA M  G  CEAN</v>
      </c>
    </row>
    <row r="261" spans="1:9">
      <c r="A261" s="69">
        <v>1</v>
      </c>
      <c r="B261" s="69">
        <v>2816</v>
      </c>
      <c r="C261" s="65" t="s">
        <v>219</v>
      </c>
      <c r="D261" s="66">
        <v>2253.65</v>
      </c>
      <c r="E261" s="41">
        <f t="shared" si="6"/>
        <v>869.67000000000007</v>
      </c>
      <c r="F261" s="52">
        <f>IFERROR(VLOOKUP(B261,Plan1!B:D,3,0),"0,00")</f>
        <v>732.35</v>
      </c>
      <c r="G261" s="66">
        <v>651.63</v>
      </c>
      <c r="H261" s="41">
        <f t="shared" si="7"/>
        <v>1383.98</v>
      </c>
      <c r="I261" s="24" t="str">
        <f>VLOOKUP(B261,'FOLHA RESUMIDA'!C:D,2,0)</f>
        <v>MIRIAM DA SILVA FONSECA</v>
      </c>
    </row>
    <row r="262" spans="1:9">
      <c r="A262" s="69">
        <v>1</v>
      </c>
      <c r="B262" s="69">
        <v>2819</v>
      </c>
      <c r="C262" s="65" t="s">
        <v>220</v>
      </c>
      <c r="D262" s="66">
        <v>8457.74</v>
      </c>
      <c r="E262" s="41">
        <f t="shared" ref="E262:E325" si="8">D262-H262</f>
        <v>4021.8199999999997</v>
      </c>
      <c r="F262" s="52">
        <f>IFERROR(VLOOKUP(B262,Plan1!B:D,3,0),"0,00")</f>
        <v>2875.63</v>
      </c>
      <c r="G262" s="66">
        <v>1560.29</v>
      </c>
      <c r="H262" s="41">
        <f t="shared" ref="H262:H325" si="9">F262+G262</f>
        <v>4435.92</v>
      </c>
      <c r="I262" s="24" t="str">
        <f>VLOOKUP(B262,'FOLHA RESUMIDA'!C:D,2,0)</f>
        <v>RAFAEL LEITAO DE A  G DA SILVA</v>
      </c>
    </row>
    <row r="263" spans="1:9">
      <c r="A263" s="69">
        <v>1</v>
      </c>
      <c r="B263" s="69">
        <v>2820</v>
      </c>
      <c r="C263" s="65" t="s">
        <v>221</v>
      </c>
      <c r="D263" s="66">
        <v>5279.95</v>
      </c>
      <c r="E263" s="41">
        <f t="shared" si="8"/>
        <v>2062.91</v>
      </c>
      <c r="F263" s="52">
        <f>IFERROR(VLOOKUP(B263,Plan1!B:D,3,0),"0,00")</f>
        <v>1795.18</v>
      </c>
      <c r="G263" s="66">
        <v>1421.86</v>
      </c>
      <c r="H263" s="41">
        <f t="shared" si="9"/>
        <v>3217.04</v>
      </c>
      <c r="I263" s="24" t="str">
        <f>VLOOKUP(B263,'FOLHA RESUMIDA'!C:D,2,0)</f>
        <v>ROSIANE SANTOS BRITO</v>
      </c>
    </row>
    <row r="264" spans="1:9">
      <c r="A264" s="69">
        <v>25</v>
      </c>
      <c r="B264" s="69">
        <v>2821</v>
      </c>
      <c r="C264" s="65" t="s">
        <v>409</v>
      </c>
      <c r="D264" s="66">
        <v>4406.6499999999996</v>
      </c>
      <c r="E264" s="41">
        <f t="shared" si="8"/>
        <v>702.85999999999967</v>
      </c>
      <c r="F264" s="52">
        <f>IFERROR(VLOOKUP(B264,Plan1!B:D,3,0),"0,00")</f>
        <v>1498.26</v>
      </c>
      <c r="G264" s="66">
        <v>2205.5300000000002</v>
      </c>
      <c r="H264" s="41">
        <f t="shared" si="9"/>
        <v>3703.79</v>
      </c>
      <c r="I264" s="24" t="str">
        <f>VLOOKUP(B264,'FOLHA RESUMIDA'!C:D,2,0)</f>
        <v>HERBET CANDEIA MAIA</v>
      </c>
    </row>
    <row r="265" spans="1:9">
      <c r="A265" s="69">
        <v>1</v>
      </c>
      <c r="B265" s="69">
        <v>2823</v>
      </c>
      <c r="C265" s="65" t="s">
        <v>393</v>
      </c>
      <c r="D265" s="66">
        <v>2147.4499999999998</v>
      </c>
      <c r="E265" s="41">
        <f t="shared" si="8"/>
        <v>1596.6599999999999</v>
      </c>
      <c r="F265" s="52" t="str">
        <f>IFERROR(VLOOKUP(B265,Plan1!B:D,3,0),"0,00")</f>
        <v>0,00</v>
      </c>
      <c r="G265" s="66">
        <v>550.79</v>
      </c>
      <c r="H265" s="41">
        <f t="shared" si="9"/>
        <v>550.79</v>
      </c>
      <c r="I265" s="24" t="str">
        <f>VLOOKUP(B265,'FOLHA RESUMIDA'!C:D,2,0)</f>
        <v>ADRIANA MARIA DA SILVA</v>
      </c>
    </row>
    <row r="266" spans="1:9">
      <c r="A266" s="69">
        <v>25</v>
      </c>
      <c r="B266" s="69">
        <v>2824</v>
      </c>
      <c r="C266" s="65" t="s">
        <v>448</v>
      </c>
      <c r="D266" s="66">
        <v>2021.59</v>
      </c>
      <c r="E266" s="41">
        <f t="shared" si="8"/>
        <v>2021.59</v>
      </c>
      <c r="F266" s="52" t="str">
        <f>IFERROR(VLOOKUP(B266,Plan1!B:D,3,0),"0,00")</f>
        <v>0,00</v>
      </c>
      <c r="G266" s="66">
        <v>0</v>
      </c>
      <c r="H266" s="41">
        <f t="shared" si="9"/>
        <v>0</v>
      </c>
      <c r="I266" s="24" t="str">
        <f>VLOOKUP(B266,'FOLHA RESUMIDA'!C:D,2,0)</f>
        <v>ANA PAULA BARBOSA CAVALCANTI</v>
      </c>
    </row>
    <row r="267" spans="1:9">
      <c r="A267" s="69">
        <v>1</v>
      </c>
      <c r="B267" s="69">
        <v>2827</v>
      </c>
      <c r="C267" s="65" t="s">
        <v>419</v>
      </c>
      <c r="D267" s="66">
        <v>1952.63</v>
      </c>
      <c r="E267" s="41">
        <f t="shared" si="8"/>
        <v>773.81</v>
      </c>
      <c r="F267" s="52">
        <f>IFERROR(VLOOKUP(B267,Plan1!B:D,3,0),"0,00")</f>
        <v>611.98</v>
      </c>
      <c r="G267" s="66">
        <v>566.84</v>
      </c>
      <c r="H267" s="41">
        <f t="shared" si="9"/>
        <v>1178.8200000000002</v>
      </c>
      <c r="I267" s="24" t="str">
        <f>VLOOKUP(B267,'FOLHA RESUMIDA'!C:D,2,0)</f>
        <v>FABIO BARBOSA S  DE LIMA</v>
      </c>
    </row>
    <row r="268" spans="1:9">
      <c r="A268" s="69">
        <v>1</v>
      </c>
      <c r="B268" s="69">
        <v>2831</v>
      </c>
      <c r="C268" s="65" t="s">
        <v>222</v>
      </c>
      <c r="D268" s="66">
        <v>5279.95</v>
      </c>
      <c r="E268" s="41">
        <f t="shared" si="8"/>
        <v>1855.0099999999998</v>
      </c>
      <c r="F268" s="52">
        <f>IFERROR(VLOOKUP(B268,Plan1!B:D,3,0),"0,00")</f>
        <v>1795.18</v>
      </c>
      <c r="G268" s="66">
        <v>1629.76</v>
      </c>
      <c r="H268" s="41">
        <f t="shared" si="9"/>
        <v>3424.94</v>
      </c>
      <c r="I268" s="24" t="str">
        <f>VLOOKUP(B268,'FOLHA RESUMIDA'!C:D,2,0)</f>
        <v>AMANDA BEZERRA MASCARENHAS</v>
      </c>
    </row>
    <row r="269" spans="1:9">
      <c r="A269" s="69">
        <v>1</v>
      </c>
      <c r="B269" s="69">
        <v>2833</v>
      </c>
      <c r="C269" s="65" t="s">
        <v>223</v>
      </c>
      <c r="D269" s="66">
        <v>6948.83</v>
      </c>
      <c r="E269" s="41">
        <f t="shared" si="8"/>
        <v>4898.92</v>
      </c>
      <c r="F269" s="52">
        <f>IFERROR(VLOOKUP(B269,Plan1!B:D,3,0),"0,00")</f>
        <v>972.25</v>
      </c>
      <c r="G269" s="66">
        <v>1077.6600000000001</v>
      </c>
      <c r="H269" s="41">
        <f t="shared" si="9"/>
        <v>2049.91</v>
      </c>
      <c r="I269" s="24" t="str">
        <f>VLOOKUP(B269,'FOLHA RESUMIDA'!C:D,2,0)</f>
        <v>JAMESSON AMANCIO DA ROCHA</v>
      </c>
    </row>
    <row r="270" spans="1:9">
      <c r="A270" s="69">
        <v>1</v>
      </c>
      <c r="B270" s="69">
        <v>2834</v>
      </c>
      <c r="C270" s="65" t="s">
        <v>224</v>
      </c>
      <c r="D270" s="66">
        <v>2923.71</v>
      </c>
      <c r="E270" s="41">
        <f t="shared" si="8"/>
        <v>714.30000000000018</v>
      </c>
      <c r="F270" s="52">
        <f>IFERROR(VLOOKUP(B270,Plan1!B:D,3,0),"0,00")</f>
        <v>891.59</v>
      </c>
      <c r="G270" s="66">
        <v>1317.82</v>
      </c>
      <c r="H270" s="41">
        <f t="shared" si="9"/>
        <v>2209.41</v>
      </c>
      <c r="I270" s="24" t="str">
        <f>VLOOKUP(B270,'FOLHA RESUMIDA'!C:D,2,0)</f>
        <v>LUIZ F  DE LIMA CAVALCANTI</v>
      </c>
    </row>
    <row r="271" spans="1:9">
      <c r="A271" s="69">
        <v>1</v>
      </c>
      <c r="B271" s="69">
        <v>2835</v>
      </c>
      <c r="C271" s="65" t="s">
        <v>435</v>
      </c>
      <c r="D271" s="66">
        <v>1799.95</v>
      </c>
      <c r="E271" s="41">
        <f t="shared" si="8"/>
        <v>796.40000000000009</v>
      </c>
      <c r="F271" s="52">
        <f>IFERROR(VLOOKUP(B271,Plan1!B:D,3,0),"0,00")</f>
        <v>611.98</v>
      </c>
      <c r="G271" s="66">
        <v>391.57</v>
      </c>
      <c r="H271" s="41">
        <f t="shared" si="9"/>
        <v>1003.55</v>
      </c>
      <c r="I271" s="24" t="str">
        <f>VLOOKUP(B271,'FOLHA RESUMIDA'!C:D,2,0)</f>
        <v>JOSE MARCELO DE FRANCA MATOS</v>
      </c>
    </row>
    <row r="272" spans="1:9">
      <c r="A272" s="69">
        <v>50</v>
      </c>
      <c r="B272" s="69">
        <v>2836</v>
      </c>
      <c r="C272" s="65" t="s">
        <v>429</v>
      </c>
      <c r="D272" s="66">
        <v>2494.71</v>
      </c>
      <c r="E272" s="41">
        <f t="shared" si="8"/>
        <v>1085.44</v>
      </c>
      <c r="F272" s="52">
        <f>IFERROR(VLOOKUP(B272,Plan1!B:D,3,0),"0,00")</f>
        <v>1005.36</v>
      </c>
      <c r="G272" s="66">
        <v>403.91</v>
      </c>
      <c r="H272" s="41">
        <f t="shared" si="9"/>
        <v>1409.27</v>
      </c>
      <c r="I272" s="24" t="str">
        <f>VLOOKUP(B272,'FOLHA RESUMIDA'!C:D,2,0)</f>
        <v>MONALISA MARIA LEANDRO RIBEIRO</v>
      </c>
    </row>
    <row r="273" spans="1:9">
      <c r="A273" s="69">
        <v>1</v>
      </c>
      <c r="B273" s="69">
        <v>2837</v>
      </c>
      <c r="C273" s="65" t="s">
        <v>225</v>
      </c>
      <c r="D273" s="66">
        <v>4414.28</v>
      </c>
      <c r="E273" s="41">
        <f t="shared" si="8"/>
        <v>922.39999999999964</v>
      </c>
      <c r="F273" s="52">
        <f>IFERROR(VLOOKUP(B273,Plan1!B:D,3,0),"0,00")</f>
        <v>1398.39</v>
      </c>
      <c r="G273" s="66">
        <v>2093.4899999999998</v>
      </c>
      <c r="H273" s="41">
        <f t="shared" si="9"/>
        <v>3491.88</v>
      </c>
      <c r="I273" s="24" t="str">
        <f>VLOOKUP(B273,'FOLHA RESUMIDA'!C:D,2,0)</f>
        <v>BEZALIEL ROSA DOS S JUNIOR</v>
      </c>
    </row>
    <row r="274" spans="1:9">
      <c r="A274" s="69">
        <v>51</v>
      </c>
      <c r="B274" s="69">
        <v>2838</v>
      </c>
      <c r="C274" s="65" t="s">
        <v>397</v>
      </c>
      <c r="D274" s="66">
        <v>1995.01</v>
      </c>
      <c r="E274" s="41">
        <f t="shared" si="8"/>
        <v>729.06000000000017</v>
      </c>
      <c r="F274" s="52">
        <f>IFERROR(VLOOKUP(B274,Plan1!B:D,3,0),"0,00")</f>
        <v>678.3</v>
      </c>
      <c r="G274" s="66">
        <v>587.65</v>
      </c>
      <c r="H274" s="41">
        <f t="shared" si="9"/>
        <v>1265.9499999999998</v>
      </c>
      <c r="I274" s="24" t="str">
        <f>VLOOKUP(B274,'FOLHA RESUMIDA'!C:D,2,0)</f>
        <v>CAIO CEZAR F  E  DO NASCIMENTO</v>
      </c>
    </row>
    <row r="275" spans="1:9">
      <c r="A275" s="69">
        <v>1</v>
      </c>
      <c r="B275" s="69">
        <v>2839</v>
      </c>
      <c r="C275" s="65" t="s">
        <v>226</v>
      </c>
      <c r="D275" s="66">
        <v>4396.62</v>
      </c>
      <c r="E275" s="41">
        <f t="shared" si="8"/>
        <v>1263.1800000000003</v>
      </c>
      <c r="F275" s="52">
        <f>IFERROR(VLOOKUP(B275,Plan1!B:D,3,0),"0,00")</f>
        <v>1494.85</v>
      </c>
      <c r="G275" s="66">
        <v>1638.59</v>
      </c>
      <c r="H275" s="41">
        <f t="shared" si="9"/>
        <v>3133.4399999999996</v>
      </c>
      <c r="I275" s="24" t="str">
        <f>VLOOKUP(B275,'FOLHA RESUMIDA'!C:D,2,0)</f>
        <v>ANGELINA MEDEIROS VERONESE</v>
      </c>
    </row>
    <row r="276" spans="1:9">
      <c r="A276" s="69">
        <v>1</v>
      </c>
      <c r="B276" s="69">
        <v>2849</v>
      </c>
      <c r="C276" s="65" t="s">
        <v>227</v>
      </c>
      <c r="D276" s="66">
        <v>1361.82</v>
      </c>
      <c r="E276" s="41">
        <f t="shared" si="8"/>
        <v>209.67999999999984</v>
      </c>
      <c r="F276" s="52">
        <f>IFERROR(VLOOKUP(B276,Plan1!B:D,3,0),"0,00")</f>
        <v>415.95</v>
      </c>
      <c r="G276" s="66">
        <v>736.19</v>
      </c>
      <c r="H276" s="41">
        <f t="shared" si="9"/>
        <v>1152.1400000000001</v>
      </c>
      <c r="I276" s="24" t="str">
        <f>VLOOKUP(B276,'FOLHA RESUMIDA'!C:D,2,0)</f>
        <v>JULIANA CESAR MARTINS DE LIMA</v>
      </c>
    </row>
    <row r="277" spans="1:9">
      <c r="A277" s="69">
        <v>1</v>
      </c>
      <c r="B277" s="69">
        <v>2850</v>
      </c>
      <c r="C277" s="65" t="s">
        <v>228</v>
      </c>
      <c r="D277" s="66">
        <v>1302</v>
      </c>
      <c r="E277" s="41">
        <f t="shared" si="8"/>
        <v>738.62</v>
      </c>
      <c r="F277" s="52">
        <f>IFERROR(VLOOKUP(B277,Plan1!B:D,3,0),"0,00")</f>
        <v>367.02</v>
      </c>
      <c r="G277" s="66">
        <v>196.36</v>
      </c>
      <c r="H277" s="41">
        <f t="shared" si="9"/>
        <v>563.38</v>
      </c>
      <c r="I277" s="24" t="str">
        <f>VLOOKUP(B277,'FOLHA RESUMIDA'!C:D,2,0)</f>
        <v>JAMERSON A  RAFAEL DE LIMA</v>
      </c>
    </row>
    <row r="278" spans="1:9">
      <c r="A278" s="69">
        <v>1</v>
      </c>
      <c r="B278" s="69">
        <v>2853</v>
      </c>
      <c r="C278" s="65" t="s">
        <v>229</v>
      </c>
      <c r="D278" s="66">
        <v>1769.81</v>
      </c>
      <c r="E278" s="41">
        <f t="shared" si="8"/>
        <v>352.29999999999995</v>
      </c>
      <c r="F278" s="52">
        <f>IFERROR(VLOOKUP(B278,Plan1!B:D,3,0),"0,00")</f>
        <v>458.59</v>
      </c>
      <c r="G278" s="66">
        <v>958.92</v>
      </c>
      <c r="H278" s="41">
        <f t="shared" si="9"/>
        <v>1417.51</v>
      </c>
      <c r="I278" s="24" t="str">
        <f>VLOOKUP(B278,'FOLHA RESUMIDA'!C:D,2,0)</f>
        <v>ALCILEIDE MONTE DA SILVA LIMA</v>
      </c>
    </row>
    <row r="279" spans="1:9">
      <c r="A279" s="69">
        <v>1</v>
      </c>
      <c r="B279" s="69">
        <v>2854</v>
      </c>
      <c r="C279" s="65" t="s">
        <v>230</v>
      </c>
      <c r="D279" s="66">
        <v>1947</v>
      </c>
      <c r="E279" s="41">
        <f t="shared" si="8"/>
        <v>952.94999999999993</v>
      </c>
      <c r="F279" s="52">
        <f>IFERROR(VLOOKUP(B279,Plan1!B:D,3,0),"0,00")</f>
        <v>458.6</v>
      </c>
      <c r="G279" s="66">
        <v>535.45000000000005</v>
      </c>
      <c r="H279" s="41">
        <f t="shared" si="9"/>
        <v>994.05000000000007</v>
      </c>
      <c r="I279" s="24" t="str">
        <f>VLOOKUP(B279,'FOLHA RESUMIDA'!C:D,2,0)</f>
        <v>ANDRE RICARDO CAMARA TORRES</v>
      </c>
    </row>
    <row r="280" spans="1:9">
      <c r="A280" s="69">
        <v>1</v>
      </c>
      <c r="B280" s="69">
        <v>2856</v>
      </c>
      <c r="C280" s="65" t="s">
        <v>231</v>
      </c>
      <c r="D280" s="66">
        <v>2536.6</v>
      </c>
      <c r="E280" s="41">
        <f t="shared" si="8"/>
        <v>793.04</v>
      </c>
      <c r="F280" s="52">
        <f>IFERROR(VLOOKUP(B280,Plan1!B:D,3,0),"0,00")</f>
        <v>582.83000000000004</v>
      </c>
      <c r="G280" s="66">
        <v>1160.73</v>
      </c>
      <c r="H280" s="41">
        <f t="shared" si="9"/>
        <v>1743.56</v>
      </c>
      <c r="I280" s="24" t="str">
        <f>VLOOKUP(B280,'FOLHA RESUMIDA'!C:D,2,0)</f>
        <v>ALEXSANDRA DA SILVA M  CABRAL</v>
      </c>
    </row>
    <row r="281" spans="1:9">
      <c r="A281" s="69">
        <v>1</v>
      </c>
      <c r="B281" s="69">
        <v>2857</v>
      </c>
      <c r="C281" s="65" t="s">
        <v>232</v>
      </c>
      <c r="D281" s="66">
        <v>3386.31</v>
      </c>
      <c r="E281" s="41">
        <f t="shared" si="8"/>
        <v>962.27999999999975</v>
      </c>
      <c r="F281" s="52">
        <f>IFERROR(VLOOKUP(B281,Plan1!B:D,3,0),"0,00")</f>
        <v>1048.8800000000001</v>
      </c>
      <c r="G281" s="66">
        <v>1375.15</v>
      </c>
      <c r="H281" s="41">
        <f t="shared" si="9"/>
        <v>2424.0300000000002</v>
      </c>
      <c r="I281" s="24" t="str">
        <f>VLOOKUP(B281,'FOLHA RESUMIDA'!C:D,2,0)</f>
        <v>CAROLINE ALVES LEAL</v>
      </c>
    </row>
    <row r="282" spans="1:9">
      <c r="A282" s="69">
        <v>1</v>
      </c>
      <c r="B282" s="69">
        <v>2860</v>
      </c>
      <c r="C282" s="65" t="s">
        <v>233</v>
      </c>
      <c r="D282" s="66">
        <v>1513.42</v>
      </c>
      <c r="E282" s="41">
        <f t="shared" si="8"/>
        <v>749.11</v>
      </c>
      <c r="F282" s="52">
        <f>IFERROR(VLOOKUP(B282,Plan1!B:D,3,0),"0,00")</f>
        <v>12.23</v>
      </c>
      <c r="G282" s="66">
        <v>752.08</v>
      </c>
      <c r="H282" s="41">
        <f t="shared" si="9"/>
        <v>764.31000000000006</v>
      </c>
      <c r="I282" s="24" t="str">
        <f>VLOOKUP(B282,'FOLHA RESUMIDA'!C:D,2,0)</f>
        <v>ADRIANA MAYO DE SOUZA E SILVA</v>
      </c>
    </row>
    <row r="283" spans="1:9">
      <c r="A283" s="69">
        <v>1</v>
      </c>
      <c r="B283" s="69">
        <v>2864</v>
      </c>
      <c r="C283" s="65" t="s">
        <v>234</v>
      </c>
      <c r="D283" s="66">
        <v>2238.6</v>
      </c>
      <c r="E283" s="41">
        <f t="shared" si="8"/>
        <v>1068.0099999999998</v>
      </c>
      <c r="F283" s="52">
        <f>IFERROR(VLOOKUP(B283,Plan1!B:D,3,0),"0,00")</f>
        <v>761.12</v>
      </c>
      <c r="G283" s="66">
        <v>409.47</v>
      </c>
      <c r="H283" s="41">
        <f t="shared" si="9"/>
        <v>1170.5900000000001</v>
      </c>
      <c r="I283" s="24" t="str">
        <f>VLOOKUP(B283,'FOLHA RESUMIDA'!C:D,2,0)</f>
        <v>DULCE HELENA PEREIRA</v>
      </c>
    </row>
    <row r="284" spans="1:9">
      <c r="A284" s="69">
        <v>1</v>
      </c>
      <c r="B284" s="69">
        <v>2866</v>
      </c>
      <c r="C284" s="65" t="s">
        <v>235</v>
      </c>
      <c r="D284" s="66">
        <v>2381.38</v>
      </c>
      <c r="E284" s="41">
        <f t="shared" si="8"/>
        <v>510.32000000000016</v>
      </c>
      <c r="F284" s="52">
        <f>IFERROR(VLOOKUP(B284,Plan1!B:D,3,0),"0,00")</f>
        <v>782.94</v>
      </c>
      <c r="G284" s="66">
        <v>1088.1199999999999</v>
      </c>
      <c r="H284" s="41">
        <f t="shared" si="9"/>
        <v>1871.06</v>
      </c>
      <c r="I284" s="24" t="str">
        <f>VLOOKUP(B284,'FOLHA RESUMIDA'!C:D,2,0)</f>
        <v>LUCICLEIDE M  DE A  CAMPOS</v>
      </c>
    </row>
    <row r="285" spans="1:9">
      <c r="A285" s="69">
        <v>1</v>
      </c>
      <c r="B285" s="69">
        <v>2867</v>
      </c>
      <c r="C285" s="65" t="s">
        <v>236</v>
      </c>
      <c r="D285" s="66">
        <v>1348.78</v>
      </c>
      <c r="E285" s="41">
        <f t="shared" si="8"/>
        <v>354.8599999999999</v>
      </c>
      <c r="F285" s="52">
        <f>IFERROR(VLOOKUP(B285,Plan1!B:D,3,0),"0,00")</f>
        <v>458.59</v>
      </c>
      <c r="G285" s="66">
        <v>535.33000000000004</v>
      </c>
      <c r="H285" s="41">
        <f t="shared" si="9"/>
        <v>993.92000000000007</v>
      </c>
      <c r="I285" s="24" t="str">
        <f>VLOOKUP(B285,'FOLHA RESUMIDA'!C:D,2,0)</f>
        <v>MARIA CONCEICAO D DO AMARAL</v>
      </c>
    </row>
    <row r="286" spans="1:9">
      <c r="A286" s="69">
        <v>1</v>
      </c>
      <c r="B286" s="69">
        <v>2869</v>
      </c>
      <c r="C286" s="65" t="s">
        <v>237</v>
      </c>
      <c r="D286" s="66">
        <v>1302</v>
      </c>
      <c r="E286" s="41">
        <f t="shared" si="8"/>
        <v>432.45000000000005</v>
      </c>
      <c r="F286" s="52">
        <f>IFERROR(VLOOKUP(B286,Plan1!B:D,3,0),"0,00")</f>
        <v>415.95</v>
      </c>
      <c r="G286" s="66">
        <v>453.6</v>
      </c>
      <c r="H286" s="41">
        <f t="shared" si="9"/>
        <v>869.55</v>
      </c>
      <c r="I286" s="24" t="str">
        <f>VLOOKUP(B286,'FOLHA RESUMIDA'!C:D,2,0)</f>
        <v>RICARDO J FERNANDES DA CUNHA</v>
      </c>
    </row>
    <row r="287" spans="1:9">
      <c r="A287" s="69">
        <v>1</v>
      </c>
      <c r="B287" s="69">
        <v>2870</v>
      </c>
      <c r="C287" s="65" t="s">
        <v>238</v>
      </c>
      <c r="D287" s="66">
        <v>1484.59</v>
      </c>
      <c r="E287" s="41">
        <f t="shared" si="8"/>
        <v>491.88999999999987</v>
      </c>
      <c r="F287" s="52">
        <f>IFERROR(VLOOKUP(B287,Plan1!B:D,3,0),"0,00")</f>
        <v>458.59</v>
      </c>
      <c r="G287" s="66">
        <v>534.11</v>
      </c>
      <c r="H287" s="41">
        <f t="shared" si="9"/>
        <v>992.7</v>
      </c>
      <c r="I287" s="24" t="str">
        <f>VLOOKUP(B287,'FOLHA RESUMIDA'!C:D,2,0)</f>
        <v>SUZANA VALERIA PINHEIRO</v>
      </c>
    </row>
    <row r="288" spans="1:9">
      <c r="A288" s="69">
        <v>1</v>
      </c>
      <c r="B288" s="69">
        <v>2871</v>
      </c>
      <c r="C288" s="65" t="s">
        <v>239</v>
      </c>
      <c r="D288" s="66">
        <v>1661.47</v>
      </c>
      <c r="E288" s="41">
        <f t="shared" si="8"/>
        <v>768.73</v>
      </c>
      <c r="F288" s="52">
        <f>IFERROR(VLOOKUP(B288,Plan1!B:D,3,0),"0,00")</f>
        <v>458.59</v>
      </c>
      <c r="G288" s="66">
        <v>434.15</v>
      </c>
      <c r="H288" s="41">
        <f t="shared" si="9"/>
        <v>892.74</v>
      </c>
      <c r="I288" s="24" t="str">
        <f>VLOOKUP(B288,'FOLHA RESUMIDA'!C:D,2,0)</f>
        <v>SUZELY ARANTES DA S MELO</v>
      </c>
    </row>
    <row r="289" spans="1:9">
      <c r="A289" s="69">
        <v>16</v>
      </c>
      <c r="B289" s="69">
        <v>2873</v>
      </c>
      <c r="C289" s="65" t="s">
        <v>398</v>
      </c>
      <c r="D289" s="66">
        <v>4406.6400000000003</v>
      </c>
      <c r="E289" s="41">
        <f t="shared" si="8"/>
        <v>925.53000000000065</v>
      </c>
      <c r="F289" s="52">
        <f>IFERROR(VLOOKUP(B289,Plan1!B:D,3,0),"0,00")</f>
        <v>1498.26</v>
      </c>
      <c r="G289" s="66">
        <v>1982.85</v>
      </c>
      <c r="H289" s="41">
        <f t="shared" si="9"/>
        <v>3481.1099999999997</v>
      </c>
      <c r="I289" s="24" t="str">
        <f>VLOOKUP(B289,'FOLHA RESUMIDA'!C:D,2,0)</f>
        <v>AURELIA RODRIGUES TORREIRO</v>
      </c>
    </row>
    <row r="290" spans="1:9">
      <c r="A290" s="69">
        <v>25</v>
      </c>
      <c r="B290" s="69">
        <v>2878</v>
      </c>
      <c r="C290" s="65" t="s">
        <v>410</v>
      </c>
      <c r="D290" s="66">
        <v>1995.01</v>
      </c>
      <c r="E290" s="41">
        <f t="shared" si="8"/>
        <v>1082.27</v>
      </c>
      <c r="F290" s="52">
        <f>IFERROR(VLOOKUP(B290,Plan1!B:D,3,0),"0,00")</f>
        <v>678.3</v>
      </c>
      <c r="G290" s="66">
        <v>234.44</v>
      </c>
      <c r="H290" s="41">
        <f t="shared" si="9"/>
        <v>912.74</v>
      </c>
      <c r="I290" s="24" t="str">
        <f>VLOOKUP(B290,'FOLHA RESUMIDA'!C:D,2,0)</f>
        <v>JAMSON ALESSANDRO DA SILVA</v>
      </c>
    </row>
    <row r="291" spans="1:9">
      <c r="A291" s="69">
        <v>1</v>
      </c>
      <c r="B291" s="69">
        <v>2887</v>
      </c>
      <c r="C291" s="65" t="s">
        <v>240</v>
      </c>
      <c r="D291" s="66">
        <v>3084.93</v>
      </c>
      <c r="E291" s="41">
        <f t="shared" si="8"/>
        <v>633.12999999999965</v>
      </c>
      <c r="F291" s="52">
        <f>IFERROR(VLOOKUP(B291,Plan1!B:D,3,0),"0,00")</f>
        <v>611.99</v>
      </c>
      <c r="G291" s="66">
        <v>1839.81</v>
      </c>
      <c r="H291" s="41">
        <f t="shared" si="9"/>
        <v>2451.8000000000002</v>
      </c>
      <c r="I291" s="24" t="str">
        <f>VLOOKUP(B291,'FOLHA RESUMIDA'!C:D,2,0)</f>
        <v>MARIA EUZENI DA SILVA GARCEZ</v>
      </c>
    </row>
    <row r="292" spans="1:9">
      <c r="A292" s="69">
        <v>1</v>
      </c>
      <c r="B292" s="69">
        <v>2889</v>
      </c>
      <c r="C292" s="65" t="s">
        <v>241</v>
      </c>
      <c r="D292" s="66">
        <v>6700.18</v>
      </c>
      <c r="E292" s="41">
        <f t="shared" si="8"/>
        <v>2999.8100000000004</v>
      </c>
      <c r="F292" s="52">
        <f>IFERROR(VLOOKUP(B292,Plan1!B:D,3,0),"0,00")</f>
        <v>708.45</v>
      </c>
      <c r="G292" s="66">
        <v>2991.92</v>
      </c>
      <c r="H292" s="41">
        <f t="shared" si="9"/>
        <v>3700.37</v>
      </c>
      <c r="I292" s="24" t="str">
        <f>VLOOKUP(B292,'FOLHA RESUMIDA'!C:D,2,0)</f>
        <v>EJANE FERREIRA TEXEIRA</v>
      </c>
    </row>
    <row r="293" spans="1:9">
      <c r="A293" s="69">
        <v>1</v>
      </c>
      <c r="B293" s="69">
        <v>2890</v>
      </c>
      <c r="C293" s="65" t="s">
        <v>242</v>
      </c>
      <c r="D293" s="66">
        <v>1302</v>
      </c>
      <c r="E293" s="41">
        <f t="shared" si="8"/>
        <v>269.16000000000008</v>
      </c>
      <c r="F293" s="52">
        <f>IFERROR(VLOOKUP(B293,Plan1!B:D,3,0),"0,00")</f>
        <v>415.95</v>
      </c>
      <c r="G293" s="66">
        <v>616.89</v>
      </c>
      <c r="H293" s="41">
        <f t="shared" si="9"/>
        <v>1032.8399999999999</v>
      </c>
      <c r="I293" s="24" t="str">
        <f>VLOOKUP(B293,'FOLHA RESUMIDA'!C:D,2,0)</f>
        <v>CLELIO FIRMINO SILVA</v>
      </c>
    </row>
    <row r="294" spans="1:9">
      <c r="A294" s="69">
        <v>1</v>
      </c>
      <c r="B294" s="69">
        <v>2891</v>
      </c>
      <c r="C294" s="65" t="s">
        <v>243</v>
      </c>
      <c r="D294" s="66">
        <v>1302</v>
      </c>
      <c r="E294" s="41">
        <f t="shared" si="8"/>
        <v>626.12</v>
      </c>
      <c r="F294" s="52">
        <f>IFERROR(VLOOKUP(B294,Plan1!B:D,3,0),"0,00")</f>
        <v>436.75</v>
      </c>
      <c r="G294" s="66">
        <v>239.13</v>
      </c>
      <c r="H294" s="41">
        <f t="shared" si="9"/>
        <v>675.88</v>
      </c>
      <c r="I294" s="24" t="str">
        <f>VLOOKUP(B294,'FOLHA RESUMIDA'!C:D,2,0)</f>
        <v>ERICK MEDEIROS</v>
      </c>
    </row>
    <row r="295" spans="1:9">
      <c r="A295" s="69">
        <v>1</v>
      </c>
      <c r="B295" s="69">
        <v>2894</v>
      </c>
      <c r="C295" s="65" t="s">
        <v>244</v>
      </c>
      <c r="D295" s="66">
        <v>1876.93</v>
      </c>
      <c r="E295" s="41">
        <f t="shared" si="8"/>
        <v>1647.64</v>
      </c>
      <c r="F295" s="52">
        <f>IFERROR(VLOOKUP(B295,Plan1!B:D,3,0),"0,00")</f>
        <v>229.29</v>
      </c>
      <c r="G295" s="66">
        <v>0</v>
      </c>
      <c r="H295" s="41">
        <f t="shared" si="9"/>
        <v>229.29</v>
      </c>
      <c r="I295" s="24" t="str">
        <f>VLOOKUP(B295,'FOLHA RESUMIDA'!C:D,2,0)</f>
        <v>JOELNA DINIZ PEREIRA DE SOUSA</v>
      </c>
    </row>
    <row r="296" spans="1:9">
      <c r="A296" s="69">
        <v>1</v>
      </c>
      <c r="B296" s="69">
        <v>2895</v>
      </c>
      <c r="C296" s="65" t="s">
        <v>245</v>
      </c>
      <c r="D296" s="66">
        <v>1302</v>
      </c>
      <c r="E296" s="41">
        <f t="shared" si="8"/>
        <v>298.53999999999996</v>
      </c>
      <c r="F296" s="52">
        <f>IFERROR(VLOOKUP(B296,Plan1!B:D,3,0),"0,00")</f>
        <v>415.95</v>
      </c>
      <c r="G296" s="66">
        <v>587.51</v>
      </c>
      <c r="H296" s="41">
        <f t="shared" si="9"/>
        <v>1003.46</v>
      </c>
      <c r="I296" s="24" t="str">
        <f>VLOOKUP(B296,'FOLHA RESUMIDA'!C:D,2,0)</f>
        <v>KLEBER DE OLIVEIRA GALDINO</v>
      </c>
    </row>
    <row r="297" spans="1:9">
      <c r="A297" s="69">
        <v>47</v>
      </c>
      <c r="B297" s="69">
        <v>2904</v>
      </c>
      <c r="C297" s="65" t="s">
        <v>424</v>
      </c>
      <c r="D297" s="66">
        <v>1799.96</v>
      </c>
      <c r="E297" s="41">
        <f t="shared" si="8"/>
        <v>332.90000000000009</v>
      </c>
      <c r="F297" s="52">
        <f>IFERROR(VLOOKUP(B297,Plan1!B:D,3,0),"0,00")</f>
        <v>611.99</v>
      </c>
      <c r="G297" s="66">
        <v>855.07</v>
      </c>
      <c r="H297" s="41">
        <f t="shared" si="9"/>
        <v>1467.06</v>
      </c>
      <c r="I297" s="24" t="str">
        <f>VLOOKUP(B297,'FOLHA RESUMIDA'!C:D,2,0)</f>
        <v>ANTONIO S ALVES DE O JUNIOR</v>
      </c>
    </row>
    <row r="298" spans="1:9">
      <c r="A298" s="69">
        <v>1</v>
      </c>
      <c r="B298" s="69">
        <v>2906</v>
      </c>
      <c r="C298" s="65" t="s">
        <v>394</v>
      </c>
      <c r="D298" s="66">
        <v>4820.99</v>
      </c>
      <c r="E298" s="41">
        <f t="shared" si="8"/>
        <v>1011.1999999999998</v>
      </c>
      <c r="F298" s="52">
        <f>IFERROR(VLOOKUP(B298,Plan1!B:D,3,0),"0,00")</f>
        <v>1498.26</v>
      </c>
      <c r="G298" s="66">
        <v>2311.5300000000002</v>
      </c>
      <c r="H298" s="41">
        <f t="shared" si="9"/>
        <v>3809.79</v>
      </c>
      <c r="I298" s="24" t="str">
        <f>VLOOKUP(B298,'FOLHA RESUMIDA'!C:D,2,0)</f>
        <v>ARTHUR A SANTOS WANDERLEY</v>
      </c>
    </row>
    <row r="299" spans="1:9">
      <c r="A299" s="69">
        <v>1</v>
      </c>
      <c r="B299" s="69">
        <v>2907</v>
      </c>
      <c r="C299" s="65" t="s">
        <v>246</v>
      </c>
      <c r="D299" s="66">
        <v>4371.3900000000003</v>
      </c>
      <c r="E299" s="41">
        <f t="shared" si="8"/>
        <v>1965.0100000000002</v>
      </c>
      <c r="F299" s="52">
        <f>IFERROR(VLOOKUP(B299,Plan1!B:D,3,0),"0,00")</f>
        <v>593.99</v>
      </c>
      <c r="G299" s="66">
        <v>1812.39</v>
      </c>
      <c r="H299" s="41">
        <f t="shared" si="9"/>
        <v>2406.38</v>
      </c>
      <c r="I299" s="24" t="str">
        <f>VLOOKUP(B299,'FOLHA RESUMIDA'!C:D,2,0)</f>
        <v>JOELINE LIMA DO NASCIMENTO</v>
      </c>
    </row>
    <row r="300" spans="1:9">
      <c r="A300" s="69">
        <v>1</v>
      </c>
      <c r="B300" s="69">
        <v>2909</v>
      </c>
      <c r="C300" s="65" t="s">
        <v>247</v>
      </c>
      <c r="D300" s="66">
        <v>1804</v>
      </c>
      <c r="E300" s="41">
        <f t="shared" si="8"/>
        <v>145.93000000000006</v>
      </c>
      <c r="F300" s="52">
        <f>IFERROR(VLOOKUP(B300,Plan1!B:D,3,0),"0,00")</f>
        <v>611.99</v>
      </c>
      <c r="G300" s="66">
        <v>1046.08</v>
      </c>
      <c r="H300" s="41">
        <f t="shared" si="9"/>
        <v>1658.07</v>
      </c>
      <c r="I300" s="24" t="str">
        <f>VLOOKUP(B300,'FOLHA RESUMIDA'!C:D,2,0)</f>
        <v>ROBSON CARNEIRO DA SILVA</v>
      </c>
    </row>
    <row r="301" spans="1:9">
      <c r="A301" s="69">
        <v>1</v>
      </c>
      <c r="B301" s="69">
        <v>2910</v>
      </c>
      <c r="C301" s="65" t="s">
        <v>248</v>
      </c>
      <c r="D301" s="66">
        <v>6776.34</v>
      </c>
      <c r="E301" s="41">
        <f t="shared" si="8"/>
        <v>1571.0900000000001</v>
      </c>
      <c r="F301" s="52">
        <f>IFERROR(VLOOKUP(B301,Plan1!B:D,3,0),"0,00")</f>
        <v>1921.99</v>
      </c>
      <c r="G301" s="66">
        <v>3283.26</v>
      </c>
      <c r="H301" s="41">
        <f t="shared" si="9"/>
        <v>5205.25</v>
      </c>
      <c r="I301" s="24" t="str">
        <f>VLOOKUP(B301,'FOLHA RESUMIDA'!C:D,2,0)</f>
        <v>JOSE VITAL DUARTE JUNIOR</v>
      </c>
    </row>
    <row r="302" spans="1:9">
      <c r="A302" s="69">
        <v>1</v>
      </c>
      <c r="B302" s="69">
        <v>2911</v>
      </c>
      <c r="C302" s="65" t="s">
        <v>249</v>
      </c>
      <c r="D302" s="66">
        <v>1736.53</v>
      </c>
      <c r="E302" s="41">
        <f t="shared" si="8"/>
        <v>858.65</v>
      </c>
      <c r="F302" s="52">
        <f>IFERROR(VLOOKUP(B302,Plan1!B:D,3,0),"0,00")</f>
        <v>458.59</v>
      </c>
      <c r="G302" s="66">
        <v>419.29</v>
      </c>
      <c r="H302" s="41">
        <f t="shared" si="9"/>
        <v>877.88</v>
      </c>
      <c r="I302" s="24" t="str">
        <f>VLOOKUP(B302,'FOLHA RESUMIDA'!C:D,2,0)</f>
        <v>ALDJANE MARIA DOS SANTOS</v>
      </c>
    </row>
    <row r="303" spans="1:9">
      <c r="A303" s="69">
        <v>1</v>
      </c>
      <c r="B303" s="69">
        <v>2913</v>
      </c>
      <c r="C303" s="65" t="s">
        <v>250</v>
      </c>
      <c r="D303" s="66">
        <v>1499.87</v>
      </c>
      <c r="E303" s="41">
        <f t="shared" si="8"/>
        <v>797.49999999999989</v>
      </c>
      <c r="F303" s="52">
        <f>IFERROR(VLOOKUP(B303,Plan1!B:D,3,0),"0,00")</f>
        <v>458.59</v>
      </c>
      <c r="G303" s="66">
        <v>243.78</v>
      </c>
      <c r="H303" s="41">
        <f t="shared" si="9"/>
        <v>702.37</v>
      </c>
      <c r="I303" s="24" t="str">
        <f>VLOOKUP(B303,'FOLHA RESUMIDA'!C:D,2,0)</f>
        <v>CRISTIANE MARIA DA SILVA</v>
      </c>
    </row>
    <row r="304" spans="1:9">
      <c r="A304" s="69">
        <v>1</v>
      </c>
      <c r="B304" s="69">
        <v>2915</v>
      </c>
      <c r="C304" s="65" t="s">
        <v>251</v>
      </c>
      <c r="D304" s="66">
        <v>1348.78</v>
      </c>
      <c r="E304" s="41">
        <f t="shared" si="8"/>
        <v>397.28</v>
      </c>
      <c r="F304" s="52">
        <f>IFERROR(VLOOKUP(B304,Plan1!B:D,3,0),"0,00")</f>
        <v>458.59</v>
      </c>
      <c r="G304" s="66">
        <v>492.91</v>
      </c>
      <c r="H304" s="41">
        <f t="shared" si="9"/>
        <v>951.5</v>
      </c>
      <c r="I304" s="24" t="str">
        <f>VLOOKUP(B304,'FOLHA RESUMIDA'!C:D,2,0)</f>
        <v>HAMILTON LINO ALVES</v>
      </c>
    </row>
    <row r="305" spans="1:9">
      <c r="A305" s="69">
        <v>1</v>
      </c>
      <c r="B305" s="69">
        <v>2917</v>
      </c>
      <c r="C305" s="65" t="s">
        <v>252</v>
      </c>
      <c r="D305" s="66">
        <v>1476.04</v>
      </c>
      <c r="E305" s="41">
        <f t="shared" si="8"/>
        <v>604.97</v>
      </c>
      <c r="F305" s="52">
        <f>IFERROR(VLOOKUP(B305,Plan1!B:D,3,0),"0,00")</f>
        <v>481.51</v>
      </c>
      <c r="G305" s="66">
        <v>389.56</v>
      </c>
      <c r="H305" s="41">
        <f t="shared" si="9"/>
        <v>871.06999999999994</v>
      </c>
      <c r="I305" s="24" t="str">
        <f>VLOOKUP(B305,'FOLHA RESUMIDA'!C:D,2,0)</f>
        <v>LUCICLEIDE PEREIRA DEODATO</v>
      </c>
    </row>
    <row r="306" spans="1:9">
      <c r="A306" s="69">
        <v>1</v>
      </c>
      <c r="B306" s="69">
        <v>2918</v>
      </c>
      <c r="C306" s="65" t="s">
        <v>253</v>
      </c>
      <c r="D306" s="66">
        <v>1302</v>
      </c>
      <c r="E306" s="41">
        <f t="shared" si="8"/>
        <v>271.22000000000003</v>
      </c>
      <c r="F306" s="52">
        <f>IFERROR(VLOOKUP(B306,Plan1!B:D,3,0),"0,00")</f>
        <v>415.95</v>
      </c>
      <c r="G306" s="66">
        <v>614.83000000000004</v>
      </c>
      <c r="H306" s="41">
        <f t="shared" si="9"/>
        <v>1030.78</v>
      </c>
      <c r="I306" s="24" t="str">
        <f>VLOOKUP(B306,'FOLHA RESUMIDA'!C:D,2,0)</f>
        <v>MARIA DAS NEVES DE BARROS</v>
      </c>
    </row>
    <row r="307" spans="1:9">
      <c r="A307" s="69">
        <v>1</v>
      </c>
      <c r="B307" s="69">
        <v>2921</v>
      </c>
      <c r="C307" s="65" t="s">
        <v>254</v>
      </c>
      <c r="D307" s="66">
        <v>2984.87</v>
      </c>
      <c r="E307" s="41">
        <f t="shared" si="8"/>
        <v>2971.38</v>
      </c>
      <c r="F307" s="52">
        <f>IFERROR(VLOOKUP(B307,Plan1!B:D,3,0),"0,00")</f>
        <v>13.49</v>
      </c>
      <c r="G307" s="66">
        <v>0</v>
      </c>
      <c r="H307" s="41">
        <f t="shared" si="9"/>
        <v>13.49</v>
      </c>
      <c r="I307" s="24" t="str">
        <f>VLOOKUP(B307,'FOLHA RESUMIDA'!C:D,2,0)</f>
        <v>TIAGO MANOEL DE SOUSA LEITE</v>
      </c>
    </row>
    <row r="308" spans="1:9">
      <c r="A308" s="69">
        <v>1</v>
      </c>
      <c r="B308" s="69">
        <v>2922</v>
      </c>
      <c r="C308" s="65" t="s">
        <v>255</v>
      </c>
      <c r="D308" s="66">
        <v>1416.22</v>
      </c>
      <c r="E308" s="41">
        <f t="shared" si="8"/>
        <v>261.46000000000004</v>
      </c>
      <c r="F308" s="52">
        <f>IFERROR(VLOOKUP(B308,Plan1!B:D,3,0),"0,00")</f>
        <v>481.51</v>
      </c>
      <c r="G308" s="66">
        <v>673.25</v>
      </c>
      <c r="H308" s="41">
        <f t="shared" si="9"/>
        <v>1154.76</v>
      </c>
      <c r="I308" s="24" t="str">
        <f>VLOOKUP(B308,'FOLHA RESUMIDA'!C:D,2,0)</f>
        <v>XENIA KELY VERISSIMO DINIZ</v>
      </c>
    </row>
    <row r="309" spans="1:9">
      <c r="A309" s="69">
        <v>1</v>
      </c>
      <c r="B309" s="69">
        <v>2924</v>
      </c>
      <c r="C309" s="65" t="s">
        <v>256</v>
      </c>
      <c r="D309" s="66">
        <v>3448.95</v>
      </c>
      <c r="E309" s="41">
        <f t="shared" si="8"/>
        <v>883.14999999999964</v>
      </c>
      <c r="F309" s="52">
        <f>IFERROR(VLOOKUP(B309,Plan1!B:D,3,0),"0,00")</f>
        <v>1303.98</v>
      </c>
      <c r="G309" s="66">
        <v>1261.82</v>
      </c>
      <c r="H309" s="41">
        <f t="shared" si="9"/>
        <v>2565.8000000000002</v>
      </c>
      <c r="I309" s="24" t="str">
        <f>VLOOKUP(B309,'FOLHA RESUMIDA'!C:D,2,0)</f>
        <v>MARCO AURELIO DE ARAUJO</v>
      </c>
    </row>
    <row r="310" spans="1:9">
      <c r="A310" s="69">
        <v>1</v>
      </c>
      <c r="B310" s="69">
        <v>2926</v>
      </c>
      <c r="C310" s="65" t="s">
        <v>257</v>
      </c>
      <c r="D310" s="66">
        <v>1939.06</v>
      </c>
      <c r="E310" s="41">
        <f t="shared" si="8"/>
        <v>275.06999999999971</v>
      </c>
      <c r="F310" s="52">
        <f>IFERROR(VLOOKUP(B310,Plan1!B:D,3,0),"0,00")</f>
        <v>505.61</v>
      </c>
      <c r="G310" s="66">
        <v>1158.3800000000001</v>
      </c>
      <c r="H310" s="41">
        <f t="shared" si="9"/>
        <v>1663.9900000000002</v>
      </c>
      <c r="I310" s="24" t="str">
        <f>VLOOKUP(B310,'FOLHA RESUMIDA'!C:D,2,0)</f>
        <v>ANTONIO CARLOS DE LUNA MATOS</v>
      </c>
    </row>
    <row r="311" spans="1:9">
      <c r="A311" s="69">
        <v>1</v>
      </c>
      <c r="B311" s="69">
        <v>2927</v>
      </c>
      <c r="C311" s="65" t="s">
        <v>258</v>
      </c>
      <c r="D311" s="66">
        <v>1745.93</v>
      </c>
      <c r="E311" s="41">
        <f t="shared" si="8"/>
        <v>941.43000000000006</v>
      </c>
      <c r="F311" s="52">
        <f>IFERROR(VLOOKUP(B311,Plan1!B:D,3,0),"0,00")</f>
        <v>458.59</v>
      </c>
      <c r="G311" s="66">
        <v>345.91</v>
      </c>
      <c r="H311" s="41">
        <f t="shared" si="9"/>
        <v>804.5</v>
      </c>
      <c r="I311" s="24" t="str">
        <f>VLOOKUP(B311,'FOLHA RESUMIDA'!C:D,2,0)</f>
        <v>DEYVISON MACHADO DA SILVA</v>
      </c>
    </row>
    <row r="312" spans="1:9">
      <c r="A312" s="69">
        <v>1</v>
      </c>
      <c r="B312" s="69">
        <v>2930</v>
      </c>
      <c r="C312" s="65" t="s">
        <v>259</v>
      </c>
      <c r="D312" s="66">
        <v>1614.97</v>
      </c>
      <c r="E312" s="41">
        <f t="shared" si="8"/>
        <v>1109.3600000000001</v>
      </c>
      <c r="F312" s="52">
        <f>IFERROR(VLOOKUP(B312,Plan1!B:D,3,0),"0,00")</f>
        <v>505.61</v>
      </c>
      <c r="G312" s="66">
        <v>0</v>
      </c>
      <c r="H312" s="41">
        <f t="shared" si="9"/>
        <v>505.61</v>
      </c>
      <c r="I312" s="24" t="str">
        <f>VLOOKUP(B312,'FOLHA RESUMIDA'!C:D,2,0)</f>
        <v>JOSE AURICELIO C DE ARAUJO</v>
      </c>
    </row>
    <row r="313" spans="1:9">
      <c r="A313" s="69">
        <v>1</v>
      </c>
      <c r="B313" s="69">
        <v>2931</v>
      </c>
      <c r="C313" s="65" t="s">
        <v>260</v>
      </c>
      <c r="D313" s="66">
        <v>2391.17</v>
      </c>
      <c r="E313" s="41">
        <f t="shared" si="8"/>
        <v>616.52</v>
      </c>
      <c r="F313" s="52">
        <f>IFERROR(VLOOKUP(B313,Plan1!B:D,3,0),"0,00")</f>
        <v>738.19</v>
      </c>
      <c r="G313" s="66">
        <v>1036.46</v>
      </c>
      <c r="H313" s="41">
        <f t="shared" si="9"/>
        <v>1774.65</v>
      </c>
      <c r="I313" s="24" t="str">
        <f>VLOOKUP(B313,'FOLHA RESUMIDA'!C:D,2,0)</f>
        <v>JOSILENE FARIAS DOS SANTOS ALM</v>
      </c>
    </row>
    <row r="314" spans="1:9">
      <c r="A314" s="69">
        <v>1</v>
      </c>
      <c r="B314" s="69">
        <v>2933</v>
      </c>
      <c r="C314" s="65" t="s">
        <v>261</v>
      </c>
      <c r="D314" s="66">
        <v>1348.78</v>
      </c>
      <c r="E314" s="41">
        <f t="shared" si="8"/>
        <v>463.70000000000005</v>
      </c>
      <c r="F314" s="52">
        <f>IFERROR(VLOOKUP(B314,Plan1!B:D,3,0),"0,00")</f>
        <v>458.59</v>
      </c>
      <c r="G314" s="66">
        <v>426.49</v>
      </c>
      <c r="H314" s="41">
        <f t="shared" si="9"/>
        <v>885.07999999999993</v>
      </c>
      <c r="I314" s="24" t="str">
        <f>VLOOKUP(B314,'FOLHA RESUMIDA'!C:D,2,0)</f>
        <v>LUCY DIAS DE ANDRADE</v>
      </c>
    </row>
    <row r="315" spans="1:9">
      <c r="A315" s="69">
        <v>1</v>
      </c>
      <c r="B315" s="69">
        <v>2936</v>
      </c>
      <c r="C315" s="65" t="s">
        <v>262</v>
      </c>
      <c r="D315" s="66">
        <v>1480.96</v>
      </c>
      <c r="E315" s="41">
        <f t="shared" si="8"/>
        <v>709.66000000000008</v>
      </c>
      <c r="F315" s="52">
        <f>IFERROR(VLOOKUP(B315,Plan1!B:D,3,0),"0,00")</f>
        <v>458.59</v>
      </c>
      <c r="G315" s="66">
        <v>312.70999999999998</v>
      </c>
      <c r="H315" s="41">
        <f t="shared" si="9"/>
        <v>771.3</v>
      </c>
      <c r="I315" s="24" t="str">
        <f>VLOOKUP(B315,'FOLHA RESUMIDA'!C:D,2,0)</f>
        <v>ROSIMERE SOARES DA SILVA</v>
      </c>
    </row>
    <row r="316" spans="1:9">
      <c r="A316" s="69">
        <v>1</v>
      </c>
      <c r="B316" s="69">
        <v>2937</v>
      </c>
      <c r="C316" s="65" t="s">
        <v>263</v>
      </c>
      <c r="D316" s="66">
        <v>1535.28</v>
      </c>
      <c r="E316" s="41">
        <f t="shared" si="8"/>
        <v>362.70000000000005</v>
      </c>
      <c r="F316" s="52">
        <f>IFERROR(VLOOKUP(B316,Plan1!B:D,3,0),"0,00")</f>
        <v>415.95</v>
      </c>
      <c r="G316" s="66">
        <v>756.63</v>
      </c>
      <c r="H316" s="41">
        <f t="shared" si="9"/>
        <v>1172.58</v>
      </c>
      <c r="I316" s="24" t="str">
        <f>VLOOKUP(B316,'FOLHA RESUMIDA'!C:D,2,0)</f>
        <v>SANDRA REGINA V DOS SANTOS</v>
      </c>
    </row>
    <row r="317" spans="1:9">
      <c r="A317" s="69">
        <v>1</v>
      </c>
      <c r="B317" s="69">
        <v>2941</v>
      </c>
      <c r="C317" s="65" t="s">
        <v>264</v>
      </c>
      <c r="D317" s="66">
        <v>13554.17</v>
      </c>
      <c r="E317" s="41">
        <f t="shared" si="8"/>
        <v>5863.83</v>
      </c>
      <c r="F317" s="52">
        <f>IFERROR(VLOOKUP(B317,Plan1!B:D,3,0),"0,00")</f>
        <v>1028.23</v>
      </c>
      <c r="G317" s="66">
        <v>6662.11</v>
      </c>
      <c r="H317" s="41">
        <f t="shared" si="9"/>
        <v>7690.34</v>
      </c>
      <c r="I317" s="24" t="str">
        <f>VLOOKUP(B317,'FOLHA RESUMIDA'!C:D,2,0)</f>
        <v>DANIELLE MARIA P NASCIMENTO</v>
      </c>
    </row>
    <row r="318" spans="1:9">
      <c r="A318" s="69">
        <v>1</v>
      </c>
      <c r="B318" s="69">
        <v>2942</v>
      </c>
      <c r="C318" s="65" t="s">
        <v>265</v>
      </c>
      <c r="D318" s="66">
        <v>1348.79</v>
      </c>
      <c r="E318" s="41">
        <f t="shared" si="8"/>
        <v>400.15999999999997</v>
      </c>
      <c r="F318" s="52">
        <f>IFERROR(VLOOKUP(B318,Plan1!B:D,3,0),"0,00")</f>
        <v>458.59</v>
      </c>
      <c r="G318" s="66">
        <v>490.04</v>
      </c>
      <c r="H318" s="41">
        <f t="shared" si="9"/>
        <v>948.63</v>
      </c>
      <c r="I318" s="24" t="str">
        <f>VLOOKUP(B318,'FOLHA RESUMIDA'!C:D,2,0)</f>
        <v>ELIDIANE BARROS DA CRUZ</v>
      </c>
    </row>
    <row r="319" spans="1:9">
      <c r="A319" s="69">
        <v>1</v>
      </c>
      <c r="B319" s="69">
        <v>2943</v>
      </c>
      <c r="C319" s="65" t="s">
        <v>266</v>
      </c>
      <c r="D319" s="66">
        <v>1533.72</v>
      </c>
      <c r="E319" s="41">
        <f t="shared" si="8"/>
        <v>392.05999999999995</v>
      </c>
      <c r="F319" s="52">
        <f>IFERROR(VLOOKUP(B319,Plan1!B:D,3,0),"0,00")</f>
        <v>415.95</v>
      </c>
      <c r="G319" s="66">
        <v>725.71</v>
      </c>
      <c r="H319" s="41">
        <f t="shared" si="9"/>
        <v>1141.6600000000001</v>
      </c>
      <c r="I319" s="24" t="str">
        <f>VLOOKUP(B319,'FOLHA RESUMIDA'!C:D,2,0)</f>
        <v>MARIA JOSE GUILHERME</v>
      </c>
    </row>
    <row r="320" spans="1:9">
      <c r="A320" s="69">
        <v>59</v>
      </c>
      <c r="B320" s="69">
        <v>2962</v>
      </c>
      <c r="C320" s="65" t="s">
        <v>442</v>
      </c>
      <c r="D320" s="66">
        <v>2210.66</v>
      </c>
      <c r="E320" s="41">
        <f t="shared" si="8"/>
        <v>821.13999999999987</v>
      </c>
      <c r="F320" s="52">
        <f>IFERROR(VLOOKUP(B320,Plan1!B:D,3,0),"0,00")</f>
        <v>649.16</v>
      </c>
      <c r="G320" s="66">
        <v>740.36</v>
      </c>
      <c r="H320" s="41">
        <f t="shared" si="9"/>
        <v>1389.52</v>
      </c>
      <c r="I320" s="24" t="str">
        <f>VLOOKUP(B320,'FOLHA RESUMIDA'!C:D,2,0)</f>
        <v>GYSELLE SANTOS AZEVEDO</v>
      </c>
    </row>
    <row r="321" spans="1:9">
      <c r="A321" s="69">
        <v>1</v>
      </c>
      <c r="B321" s="69">
        <v>2969</v>
      </c>
      <c r="C321" s="65" t="s">
        <v>267</v>
      </c>
      <c r="D321" s="66">
        <v>5587.22</v>
      </c>
      <c r="E321" s="41">
        <f t="shared" si="8"/>
        <v>1580.2200000000003</v>
      </c>
      <c r="F321" s="52">
        <f>IFERROR(VLOOKUP(B321,Plan1!B:D,3,0),"0,00")</f>
        <v>949.83</v>
      </c>
      <c r="G321" s="66">
        <v>3057.17</v>
      </c>
      <c r="H321" s="41">
        <f t="shared" si="9"/>
        <v>4007</v>
      </c>
      <c r="I321" s="24" t="str">
        <f>VLOOKUP(B321,'FOLHA RESUMIDA'!C:D,2,0)</f>
        <v>LEYRIANE TELMA V FARIAS</v>
      </c>
    </row>
    <row r="322" spans="1:9">
      <c r="A322" s="69">
        <v>3</v>
      </c>
      <c r="B322" s="69">
        <v>2970</v>
      </c>
      <c r="C322" s="65" t="s">
        <v>380</v>
      </c>
      <c r="D322" s="66">
        <v>2015.6</v>
      </c>
      <c r="E322" s="41">
        <f t="shared" si="8"/>
        <v>1050.4599999999998</v>
      </c>
      <c r="F322" s="52">
        <f>IFERROR(VLOOKUP(B322,Plan1!B:D,3,0),"0,00")</f>
        <v>582.83000000000004</v>
      </c>
      <c r="G322" s="66">
        <v>382.31</v>
      </c>
      <c r="H322" s="41">
        <f t="shared" si="9"/>
        <v>965.1400000000001</v>
      </c>
      <c r="I322" s="24" t="str">
        <f>VLOOKUP(B322,'FOLHA RESUMIDA'!C:D,2,0)</f>
        <v>DAYANE M VALENCA DE OLIVEIRA</v>
      </c>
    </row>
    <row r="323" spans="1:9">
      <c r="A323" s="69">
        <v>51</v>
      </c>
      <c r="B323" s="69">
        <v>2971</v>
      </c>
      <c r="C323" s="65" t="s">
        <v>433</v>
      </c>
      <c r="D323" s="66">
        <v>1714.22</v>
      </c>
      <c r="E323" s="41">
        <f t="shared" si="8"/>
        <v>537.68999999999983</v>
      </c>
      <c r="F323" s="52">
        <f>IFERROR(VLOOKUP(B323,Plan1!B:D,3,0),"0,00")</f>
        <v>582.83000000000004</v>
      </c>
      <c r="G323" s="66">
        <v>593.70000000000005</v>
      </c>
      <c r="H323" s="41">
        <f t="shared" si="9"/>
        <v>1176.5300000000002</v>
      </c>
      <c r="I323" s="24" t="str">
        <f>VLOOKUP(B323,'FOLHA RESUMIDA'!C:D,2,0)</f>
        <v>LETYCIA THAISA V FARIAS</v>
      </c>
    </row>
    <row r="324" spans="1:9">
      <c r="A324" s="69">
        <v>10</v>
      </c>
      <c r="B324" s="69">
        <v>2973</v>
      </c>
      <c r="C324" s="65" t="s">
        <v>389</v>
      </c>
      <c r="D324" s="66">
        <v>1909.28</v>
      </c>
      <c r="E324" s="41">
        <f t="shared" si="8"/>
        <v>1100.8800000000001</v>
      </c>
      <c r="F324" s="52">
        <f>IFERROR(VLOOKUP(B324,Plan1!B:D,3,0),"0,00")</f>
        <v>572.78</v>
      </c>
      <c r="G324" s="66">
        <v>235.62</v>
      </c>
      <c r="H324" s="41">
        <f t="shared" si="9"/>
        <v>808.4</v>
      </c>
      <c r="I324" s="24" t="str">
        <f>VLOOKUP(B324,'FOLHA RESUMIDA'!C:D,2,0)</f>
        <v>ELDERSON GOMES DA CUNHA</v>
      </c>
    </row>
    <row r="325" spans="1:9">
      <c r="A325" s="69">
        <v>3</v>
      </c>
      <c r="B325" s="69">
        <v>2974</v>
      </c>
      <c r="C325" s="65" t="s">
        <v>390</v>
      </c>
      <c r="D325" s="66">
        <v>1714.22</v>
      </c>
      <c r="E325" s="41">
        <f t="shared" si="8"/>
        <v>762.31999999999994</v>
      </c>
      <c r="F325" s="52">
        <f>IFERROR(VLOOKUP(B325,Plan1!B:D,3,0),"0,00")</f>
        <v>582.83000000000004</v>
      </c>
      <c r="G325" s="66">
        <v>369.07</v>
      </c>
      <c r="H325" s="41">
        <f t="shared" si="9"/>
        <v>951.90000000000009</v>
      </c>
      <c r="I325" s="24" t="str">
        <f>VLOOKUP(B325,'FOLHA RESUMIDA'!C:D,2,0)</f>
        <v>MARCELO DIEDERICHS PRATES</v>
      </c>
    </row>
    <row r="326" spans="1:9">
      <c r="A326" s="69">
        <v>23</v>
      </c>
      <c r="B326" s="69">
        <v>2977</v>
      </c>
      <c r="C326" s="65" t="s">
        <v>403</v>
      </c>
      <c r="D326" s="66">
        <v>3806.6</v>
      </c>
      <c r="E326" s="41">
        <f t="shared" ref="E326:E389" si="10">D326-H326</f>
        <v>554.19999999999982</v>
      </c>
      <c r="F326" s="52">
        <f>IFERROR(VLOOKUP(B326,Plan1!B:D,3,0),"0,00")</f>
        <v>1294.24</v>
      </c>
      <c r="G326" s="66">
        <v>1958.16</v>
      </c>
      <c r="H326" s="41">
        <f t="shared" ref="H326:H389" si="11">F326+G326</f>
        <v>3252.4</v>
      </c>
      <c r="I326" s="24" t="str">
        <f>VLOOKUP(B326,'FOLHA RESUMIDA'!C:D,2,0)</f>
        <v>VENILTON CARLOS M CARDOSO</v>
      </c>
    </row>
    <row r="327" spans="1:9">
      <c r="A327" s="69">
        <v>23</v>
      </c>
      <c r="B327" s="69">
        <v>2978</v>
      </c>
      <c r="C327" s="65" t="s">
        <v>404</v>
      </c>
      <c r="D327" s="66">
        <v>2210.66</v>
      </c>
      <c r="E327" s="41">
        <f t="shared" si="10"/>
        <v>968.89999999999986</v>
      </c>
      <c r="F327" s="52">
        <f>IFERROR(VLOOKUP(B327,Plan1!B:D,3,0),"0,00")</f>
        <v>649.16</v>
      </c>
      <c r="G327" s="66">
        <v>592.6</v>
      </c>
      <c r="H327" s="41">
        <f t="shared" si="11"/>
        <v>1241.76</v>
      </c>
      <c r="I327" s="24" t="str">
        <f>VLOOKUP(B327,'FOLHA RESUMIDA'!C:D,2,0)</f>
        <v>CARLOS BRUNO GOMES MACEDO</v>
      </c>
    </row>
    <row r="328" spans="1:9">
      <c r="A328" s="69">
        <v>1</v>
      </c>
      <c r="B328" s="69">
        <v>2982</v>
      </c>
      <c r="C328" s="65" t="s">
        <v>268</v>
      </c>
      <c r="D328" s="66">
        <v>3372.46</v>
      </c>
      <c r="E328" s="41">
        <f t="shared" si="10"/>
        <v>1858.3899999999999</v>
      </c>
      <c r="F328" s="52">
        <f>IFERROR(VLOOKUP(B328,Plan1!B:D,3,0),"0,00")</f>
        <v>1014.07</v>
      </c>
      <c r="G328" s="66">
        <v>500</v>
      </c>
      <c r="H328" s="41">
        <f t="shared" si="11"/>
        <v>1514.0700000000002</v>
      </c>
      <c r="I328" s="24" t="str">
        <f>VLOOKUP(B328,'FOLHA RESUMIDA'!C:D,2,0)</f>
        <v>CINTIA MARIA LEITE DO N AVELAR</v>
      </c>
    </row>
    <row r="329" spans="1:9">
      <c r="A329" s="69">
        <v>1</v>
      </c>
      <c r="B329" s="69">
        <v>2983</v>
      </c>
      <c r="C329" s="65" t="s">
        <v>269</v>
      </c>
      <c r="D329" s="66">
        <v>3436.93</v>
      </c>
      <c r="E329" s="41">
        <f t="shared" si="10"/>
        <v>2574.4899999999998</v>
      </c>
      <c r="F329" s="52">
        <f>IFERROR(VLOOKUP(B329,Plan1!B:D,3,0),"0,00")</f>
        <v>862.44</v>
      </c>
      <c r="G329" s="66">
        <v>0</v>
      </c>
      <c r="H329" s="41">
        <f t="shared" si="11"/>
        <v>862.44</v>
      </c>
      <c r="I329" s="24" t="str">
        <f>VLOOKUP(B329,'FOLHA RESUMIDA'!C:D,2,0)</f>
        <v>EMILLY INOCENCIO DA SILVA</v>
      </c>
    </row>
    <row r="330" spans="1:9">
      <c r="A330" s="69">
        <v>1</v>
      </c>
      <c r="B330" s="69">
        <v>2988</v>
      </c>
      <c r="C330" s="65" t="s">
        <v>270</v>
      </c>
      <c r="D330" s="66">
        <v>2982.55</v>
      </c>
      <c r="E330" s="41">
        <f t="shared" si="10"/>
        <v>575.87000000000035</v>
      </c>
      <c r="F330" s="52">
        <f>IFERROR(VLOOKUP(B330,Plan1!B:D,3,0),"0,00")</f>
        <v>1014.07</v>
      </c>
      <c r="G330" s="66">
        <v>1392.61</v>
      </c>
      <c r="H330" s="41">
        <f t="shared" si="11"/>
        <v>2406.6799999999998</v>
      </c>
      <c r="I330" s="24" t="str">
        <f>VLOOKUP(B330,'FOLHA RESUMIDA'!C:D,2,0)</f>
        <v>GERALDO CRISTOVAO DE O FILHO</v>
      </c>
    </row>
    <row r="331" spans="1:9">
      <c r="A331" s="69">
        <v>1</v>
      </c>
      <c r="B331" s="69">
        <v>2991</v>
      </c>
      <c r="C331" s="65" t="s">
        <v>271</v>
      </c>
      <c r="D331" s="66">
        <v>2536.6</v>
      </c>
      <c r="E331" s="41">
        <f t="shared" si="10"/>
        <v>500.30999999999995</v>
      </c>
      <c r="F331" s="52">
        <f>IFERROR(VLOOKUP(B331,Plan1!B:D,3,0),"0,00")</f>
        <v>862.44</v>
      </c>
      <c r="G331" s="66">
        <v>1173.8499999999999</v>
      </c>
      <c r="H331" s="41">
        <f t="shared" si="11"/>
        <v>2036.29</v>
      </c>
      <c r="I331" s="24" t="str">
        <f>VLOOKUP(B331,'FOLHA RESUMIDA'!C:D,2,0)</f>
        <v>MARILENE ARRUDA DE BARROS</v>
      </c>
    </row>
    <row r="332" spans="1:9">
      <c r="A332" s="69">
        <v>1</v>
      </c>
      <c r="B332" s="69">
        <v>2996</v>
      </c>
      <c r="C332" s="65" t="s">
        <v>272</v>
      </c>
      <c r="D332" s="66">
        <v>5191.91</v>
      </c>
      <c r="E332" s="41">
        <f t="shared" si="10"/>
        <v>2175.3199999999997</v>
      </c>
      <c r="F332" s="52">
        <f>IFERROR(VLOOKUP(B332,Plan1!B:D,3,0),"0,00")</f>
        <v>1765.25</v>
      </c>
      <c r="G332" s="66">
        <v>1251.3399999999999</v>
      </c>
      <c r="H332" s="41">
        <f t="shared" si="11"/>
        <v>3016.59</v>
      </c>
      <c r="I332" s="24" t="str">
        <f>VLOOKUP(B332,'FOLHA RESUMIDA'!C:D,2,0)</f>
        <v>LUCIANO BARROS COSTA</v>
      </c>
    </row>
    <row r="333" spans="1:9">
      <c r="A333" s="69">
        <v>1</v>
      </c>
      <c r="B333" s="69">
        <v>2998</v>
      </c>
      <c r="C333" s="65" t="s">
        <v>273</v>
      </c>
      <c r="D333" s="66">
        <v>12151.08</v>
      </c>
      <c r="E333" s="41">
        <f t="shared" si="10"/>
        <v>4876.96</v>
      </c>
      <c r="F333" s="52">
        <f>IFERROR(VLOOKUP(B333,Plan1!B:D,3,0),"0,00")</f>
        <v>4028.9</v>
      </c>
      <c r="G333" s="66">
        <v>3245.22</v>
      </c>
      <c r="H333" s="41">
        <f t="shared" si="11"/>
        <v>7274.12</v>
      </c>
      <c r="I333" s="24" t="str">
        <f>VLOOKUP(B333,'FOLHA RESUMIDA'!C:D,2,0)</f>
        <v>MIGUEL WILSON REGUEIRA RIBEIRO</v>
      </c>
    </row>
    <row r="334" spans="1:9">
      <c r="A334" s="69">
        <v>1</v>
      </c>
      <c r="B334" s="69">
        <v>3003</v>
      </c>
      <c r="C334" s="65" t="s">
        <v>274</v>
      </c>
      <c r="D334" s="66">
        <v>4004.93</v>
      </c>
      <c r="E334" s="41">
        <f t="shared" si="10"/>
        <v>584.77999999999975</v>
      </c>
      <c r="F334" s="52">
        <f>IFERROR(VLOOKUP(B334,Plan1!B:D,3,0),"0,00")</f>
        <v>1493.68</v>
      </c>
      <c r="G334" s="66">
        <v>1926.47</v>
      </c>
      <c r="H334" s="41">
        <f t="shared" si="11"/>
        <v>3420.15</v>
      </c>
      <c r="I334" s="24" t="str">
        <f>VLOOKUP(B334,'FOLHA RESUMIDA'!C:D,2,0)</f>
        <v>CAETANO SILVA DIAS</v>
      </c>
    </row>
    <row r="335" spans="1:9">
      <c r="A335" s="69">
        <v>1</v>
      </c>
      <c r="B335" s="69">
        <v>3004</v>
      </c>
      <c r="C335" s="65" t="s">
        <v>275</v>
      </c>
      <c r="D335" s="66">
        <v>3816.45</v>
      </c>
      <c r="E335" s="41">
        <f t="shared" si="10"/>
        <v>638.23999999999978</v>
      </c>
      <c r="F335" s="52">
        <f>IFERROR(VLOOKUP(B335,Plan1!B:D,3,0),"0,00")</f>
        <v>1293.68</v>
      </c>
      <c r="G335" s="66">
        <v>1884.53</v>
      </c>
      <c r="H335" s="41">
        <f t="shared" si="11"/>
        <v>3178.21</v>
      </c>
      <c r="I335" s="24" t="str">
        <f>VLOOKUP(B335,'FOLHA RESUMIDA'!C:D,2,0)</f>
        <v>ITHALO IGOR DANTAS E SILVA</v>
      </c>
    </row>
    <row r="336" spans="1:9">
      <c r="A336" s="69">
        <v>1</v>
      </c>
      <c r="B336" s="69">
        <v>3012</v>
      </c>
      <c r="C336" s="65" t="s">
        <v>276</v>
      </c>
      <c r="D336" s="66">
        <v>1714.22</v>
      </c>
      <c r="E336" s="41">
        <f t="shared" si="10"/>
        <v>328.12000000000012</v>
      </c>
      <c r="F336" s="52">
        <f>IFERROR(VLOOKUP(B336,Plan1!B:D,3,0),"0,00")</f>
        <v>582.83000000000004</v>
      </c>
      <c r="G336" s="66">
        <v>803.27</v>
      </c>
      <c r="H336" s="41">
        <f t="shared" si="11"/>
        <v>1386.1</v>
      </c>
      <c r="I336" s="24" t="str">
        <f>VLOOKUP(B336,'FOLHA RESUMIDA'!C:D,2,0)</f>
        <v>ESTELA FELIPE DE OLIVEIRA</v>
      </c>
    </row>
    <row r="337" spans="1:9">
      <c r="A337" s="69">
        <v>1</v>
      </c>
      <c r="B337" s="69">
        <v>3015</v>
      </c>
      <c r="C337" s="65" t="s">
        <v>277</v>
      </c>
      <c r="D337" s="66">
        <v>1714.22</v>
      </c>
      <c r="E337" s="41">
        <f t="shared" si="10"/>
        <v>256.60000000000014</v>
      </c>
      <c r="F337" s="52">
        <f>IFERROR(VLOOKUP(B337,Plan1!B:D,3,0),"0,00")</f>
        <v>582.83000000000004</v>
      </c>
      <c r="G337" s="66">
        <v>874.79</v>
      </c>
      <c r="H337" s="41">
        <f t="shared" si="11"/>
        <v>1457.62</v>
      </c>
      <c r="I337" s="24" t="str">
        <f>VLOOKUP(B337,'FOLHA RESUMIDA'!C:D,2,0)</f>
        <v>MARIA DANIELLE DE SOUZA SANTOS</v>
      </c>
    </row>
    <row r="338" spans="1:9">
      <c r="A338" s="69">
        <v>1</v>
      </c>
      <c r="B338" s="69">
        <v>3016</v>
      </c>
      <c r="C338" s="65" t="s">
        <v>278</v>
      </c>
      <c r="D338" s="66">
        <v>2075.42</v>
      </c>
      <c r="E338" s="41">
        <f t="shared" si="10"/>
        <v>937.48</v>
      </c>
      <c r="F338" s="52">
        <f>IFERROR(VLOOKUP(B338,Plan1!B:D,3,0),"0,00")</f>
        <v>582.83000000000004</v>
      </c>
      <c r="G338" s="66">
        <v>555.11</v>
      </c>
      <c r="H338" s="41">
        <f t="shared" si="11"/>
        <v>1137.94</v>
      </c>
      <c r="I338" s="24" t="str">
        <f>VLOOKUP(B338,'FOLHA RESUMIDA'!C:D,2,0)</f>
        <v>MARIANA SILVA MONTEIRO</v>
      </c>
    </row>
    <row r="339" spans="1:9">
      <c r="A339" s="69">
        <v>10</v>
      </c>
      <c r="B339" s="69">
        <v>3023</v>
      </c>
      <c r="C339" s="65" t="s">
        <v>399</v>
      </c>
      <c r="D339" s="66">
        <v>4107.9799999999996</v>
      </c>
      <c r="E339" s="41">
        <f t="shared" si="10"/>
        <v>594.45999999999913</v>
      </c>
      <c r="F339" s="52">
        <f>IFERROR(VLOOKUP(B339,Plan1!B:D,3,0),"0,00")</f>
        <v>1294.24</v>
      </c>
      <c r="G339" s="66">
        <v>2219.2800000000002</v>
      </c>
      <c r="H339" s="41">
        <f t="shared" si="11"/>
        <v>3513.5200000000004</v>
      </c>
      <c r="I339" s="24" t="str">
        <f>VLOOKUP(B339,'FOLHA RESUMIDA'!C:D,2,0)</f>
        <v>SERGIO ARAUJO DE OLIVEIRA</v>
      </c>
    </row>
    <row r="340" spans="1:9">
      <c r="A340" s="69">
        <v>3</v>
      </c>
      <c r="B340" s="69">
        <v>3025</v>
      </c>
      <c r="C340" s="65" t="s">
        <v>436</v>
      </c>
      <c r="D340" s="66">
        <v>4107.9799999999996</v>
      </c>
      <c r="E340" s="41">
        <f t="shared" si="10"/>
        <v>1742.4299999999994</v>
      </c>
      <c r="F340" s="52">
        <f>IFERROR(VLOOKUP(B340,Plan1!B:D,3,0),"0,00")</f>
        <v>1294.24</v>
      </c>
      <c r="G340" s="66">
        <v>1071.31</v>
      </c>
      <c r="H340" s="41">
        <f t="shared" si="11"/>
        <v>2365.5500000000002</v>
      </c>
      <c r="I340" s="24" t="str">
        <f>VLOOKUP(B340,'FOLHA RESUMIDA'!C:D,2,0)</f>
        <v>MARIANA KAROLYNE G DE SOUZA</v>
      </c>
    </row>
    <row r="341" spans="1:9">
      <c r="A341" s="69">
        <v>48</v>
      </c>
      <c r="B341" s="69">
        <v>3027</v>
      </c>
      <c r="C341" s="65" t="s">
        <v>279</v>
      </c>
      <c r="D341" s="66">
        <v>4107.9799999999996</v>
      </c>
      <c r="E341" s="41">
        <f t="shared" si="10"/>
        <v>948.73999999999978</v>
      </c>
      <c r="F341" s="52">
        <f>IFERROR(VLOOKUP(B341,Plan1!B:D,3,0),"0,00")</f>
        <v>1294.24</v>
      </c>
      <c r="G341" s="66">
        <v>1865</v>
      </c>
      <c r="H341" s="41">
        <f t="shared" si="11"/>
        <v>3159.24</v>
      </c>
      <c r="I341" s="24" t="str">
        <f>VLOOKUP(B341,'FOLHA RESUMIDA'!C:D,2,0)</f>
        <v>MARILIA MILENA R PIRES</v>
      </c>
    </row>
    <row r="342" spans="1:9">
      <c r="A342" s="69">
        <v>51</v>
      </c>
      <c r="B342" s="69">
        <v>3029</v>
      </c>
      <c r="C342" s="65" t="s">
        <v>434</v>
      </c>
      <c r="D342" s="66">
        <v>3806.6</v>
      </c>
      <c r="E342" s="41">
        <f t="shared" si="10"/>
        <v>527.20999999999958</v>
      </c>
      <c r="F342" s="52">
        <f>IFERROR(VLOOKUP(B342,Plan1!B:D,3,0),"0,00")</f>
        <v>1294.24</v>
      </c>
      <c r="G342" s="66">
        <v>1985.15</v>
      </c>
      <c r="H342" s="41">
        <f t="shared" si="11"/>
        <v>3279.3900000000003</v>
      </c>
      <c r="I342" s="24" t="str">
        <f>VLOOKUP(B342,'FOLHA RESUMIDA'!C:D,2,0)</f>
        <v>RISOALDO DUARTE DA S JUNIOR</v>
      </c>
    </row>
    <row r="343" spans="1:9">
      <c r="A343" s="69">
        <v>1</v>
      </c>
      <c r="B343" s="69">
        <v>3031</v>
      </c>
      <c r="C343" s="65" t="s">
        <v>280</v>
      </c>
      <c r="D343" s="66">
        <v>6897.99</v>
      </c>
      <c r="E343" s="41">
        <f t="shared" si="10"/>
        <v>1546.6299999999992</v>
      </c>
      <c r="F343" s="52">
        <f>IFERROR(VLOOKUP(B343,Plan1!B:D,3,0),"0,00")</f>
        <v>2007.81</v>
      </c>
      <c r="G343" s="66">
        <v>3343.55</v>
      </c>
      <c r="H343" s="41">
        <f t="shared" si="11"/>
        <v>5351.3600000000006</v>
      </c>
      <c r="I343" s="24" t="str">
        <f>VLOOKUP(B343,'FOLHA RESUMIDA'!C:D,2,0)</f>
        <v>DENNYS LAPENDA FAGUNDES</v>
      </c>
    </row>
    <row r="344" spans="1:9">
      <c r="A344" s="69">
        <v>1</v>
      </c>
      <c r="B344" s="69">
        <v>3032</v>
      </c>
      <c r="C344" s="65" t="s">
        <v>378</v>
      </c>
      <c r="D344" s="66">
        <v>3983.35</v>
      </c>
      <c r="E344" s="41">
        <f t="shared" si="10"/>
        <v>572.05999999999995</v>
      </c>
      <c r="F344" s="52">
        <f>IFERROR(VLOOKUP(B344,Plan1!B:D,3,0),"0,00")</f>
        <v>1294.24</v>
      </c>
      <c r="G344" s="66">
        <v>2117.0500000000002</v>
      </c>
      <c r="H344" s="41">
        <f t="shared" si="11"/>
        <v>3411.29</v>
      </c>
      <c r="I344" s="24" t="str">
        <f>VLOOKUP(B344,'FOLHA RESUMIDA'!C:D,2,0)</f>
        <v>KELEN CRISTINA DE AL F E SILVA</v>
      </c>
    </row>
    <row r="345" spans="1:9">
      <c r="A345" s="69">
        <v>1</v>
      </c>
      <c r="B345" s="69">
        <v>3036</v>
      </c>
      <c r="C345" s="65" t="s">
        <v>281</v>
      </c>
      <c r="D345" s="66">
        <v>1714.22</v>
      </c>
      <c r="E345" s="41">
        <f t="shared" si="10"/>
        <v>151.75</v>
      </c>
      <c r="F345" s="52">
        <f>IFERROR(VLOOKUP(B345,Plan1!B:D,3,0),"0,00")</f>
        <v>582.83000000000004</v>
      </c>
      <c r="G345" s="66">
        <v>979.64</v>
      </c>
      <c r="H345" s="41">
        <f t="shared" si="11"/>
        <v>1562.47</v>
      </c>
      <c r="I345" s="24" t="str">
        <f>VLOOKUP(B345,'FOLHA RESUMIDA'!C:D,2,0)</f>
        <v>CECILIA REGINA DO N S CABRAL</v>
      </c>
    </row>
    <row r="346" spans="1:9">
      <c r="A346" s="69">
        <v>1</v>
      </c>
      <c r="B346" s="69">
        <v>3037</v>
      </c>
      <c r="C346" s="65" t="s">
        <v>282</v>
      </c>
      <c r="D346" s="66">
        <v>1302</v>
      </c>
      <c r="E346" s="41">
        <f t="shared" si="10"/>
        <v>267.17999999999984</v>
      </c>
      <c r="F346" s="52">
        <f>IFERROR(VLOOKUP(B346,Plan1!B:D,3,0),"0,00")</f>
        <v>397.62</v>
      </c>
      <c r="G346" s="66">
        <v>637.20000000000005</v>
      </c>
      <c r="H346" s="41">
        <f t="shared" si="11"/>
        <v>1034.8200000000002</v>
      </c>
      <c r="I346" s="24" t="str">
        <f>VLOOKUP(B346,'FOLHA RESUMIDA'!C:D,2,0)</f>
        <v>JADON JORGE OLIVEIRA DA SILVA</v>
      </c>
    </row>
    <row r="347" spans="1:9">
      <c r="A347" s="69">
        <v>1</v>
      </c>
      <c r="B347" s="69">
        <v>3040</v>
      </c>
      <c r="C347" s="65" t="s">
        <v>283</v>
      </c>
      <c r="D347" s="66">
        <v>2119.19</v>
      </c>
      <c r="E347" s="41">
        <f t="shared" si="10"/>
        <v>1109.73</v>
      </c>
      <c r="F347" s="52">
        <f>IFERROR(VLOOKUP(B347,Plan1!B:D,3,0),"0,00")</f>
        <v>582.83000000000004</v>
      </c>
      <c r="G347" s="66">
        <v>426.63</v>
      </c>
      <c r="H347" s="41">
        <f t="shared" si="11"/>
        <v>1009.46</v>
      </c>
      <c r="I347" s="24" t="str">
        <f>VLOOKUP(B347,'FOLHA RESUMIDA'!C:D,2,0)</f>
        <v>LORENA ESTHER L M CAVALCANTI</v>
      </c>
    </row>
    <row r="348" spans="1:9">
      <c r="A348" s="69">
        <v>1</v>
      </c>
      <c r="B348" s="69">
        <v>3044</v>
      </c>
      <c r="C348" s="65" t="s">
        <v>386</v>
      </c>
      <c r="D348" s="66">
        <v>6307.16</v>
      </c>
      <c r="E348" s="41">
        <f t="shared" si="10"/>
        <v>1790.0599999999995</v>
      </c>
      <c r="F348" s="52">
        <f>IFERROR(VLOOKUP(B348,Plan1!B:D,3,0),"0,00")</f>
        <v>1294.24</v>
      </c>
      <c r="G348" s="66">
        <v>3222.86</v>
      </c>
      <c r="H348" s="41">
        <f t="shared" si="11"/>
        <v>4517.1000000000004</v>
      </c>
      <c r="I348" s="24" t="str">
        <f>VLOOKUP(B348,'FOLHA RESUMIDA'!C:D,2,0)</f>
        <v>THIANE NASCIMENTO PAIXAO</v>
      </c>
    </row>
    <row r="349" spans="1:9">
      <c r="A349" s="69">
        <v>1</v>
      </c>
      <c r="B349" s="69">
        <v>3046</v>
      </c>
      <c r="C349" s="65" t="s">
        <v>438</v>
      </c>
      <c r="D349" s="66">
        <v>4107.9799999999996</v>
      </c>
      <c r="E349" s="41">
        <f t="shared" si="10"/>
        <v>685.71999999999935</v>
      </c>
      <c r="F349" s="52">
        <f>IFERROR(VLOOKUP(B349,Plan1!B:D,3,0),"0,00")</f>
        <v>1294.24</v>
      </c>
      <c r="G349" s="66">
        <v>2128.02</v>
      </c>
      <c r="H349" s="41">
        <f t="shared" si="11"/>
        <v>3422.26</v>
      </c>
      <c r="I349" s="24" t="str">
        <f>VLOOKUP(B349,'FOLHA RESUMIDA'!C:D,2,0)</f>
        <v>RONALDO GOMINHO BISPO FILHO</v>
      </c>
    </row>
    <row r="350" spans="1:9">
      <c r="A350" s="69">
        <v>1</v>
      </c>
      <c r="B350" s="69">
        <v>3047</v>
      </c>
      <c r="C350" s="65" t="s">
        <v>284</v>
      </c>
      <c r="D350" s="66">
        <v>1714.22</v>
      </c>
      <c r="E350" s="41">
        <f t="shared" si="10"/>
        <v>334.98</v>
      </c>
      <c r="F350" s="52">
        <f>IFERROR(VLOOKUP(B350,Plan1!B:D,3,0),"0,00")</f>
        <v>582.83000000000004</v>
      </c>
      <c r="G350" s="66">
        <v>796.41</v>
      </c>
      <c r="H350" s="41">
        <f t="shared" si="11"/>
        <v>1379.24</v>
      </c>
      <c r="I350" s="24" t="str">
        <f>VLOOKUP(B350,'FOLHA RESUMIDA'!C:D,2,0)</f>
        <v>SWEET GALLEGHER CAETANO COSTA</v>
      </c>
    </row>
    <row r="351" spans="1:9">
      <c r="A351" s="69">
        <v>1</v>
      </c>
      <c r="B351" s="69">
        <v>3049</v>
      </c>
      <c r="C351" s="65" t="s">
        <v>285</v>
      </c>
      <c r="D351" s="66">
        <v>5568.5</v>
      </c>
      <c r="E351" s="41">
        <f t="shared" si="10"/>
        <v>3768.0299999999997</v>
      </c>
      <c r="F351" s="52">
        <f>IFERROR(VLOOKUP(B351,Plan1!B:D,3,0),"0,00")</f>
        <v>1800.47</v>
      </c>
      <c r="G351" s="66">
        <v>0</v>
      </c>
      <c r="H351" s="41">
        <f t="shared" si="11"/>
        <v>1800.47</v>
      </c>
      <c r="I351" s="24" t="str">
        <f>VLOOKUP(B351,'FOLHA RESUMIDA'!C:D,2,0)</f>
        <v>DEBORA GUEDES NERES</v>
      </c>
    </row>
    <row r="352" spans="1:9">
      <c r="A352" s="69">
        <v>50</v>
      </c>
      <c r="B352" s="69">
        <v>3055</v>
      </c>
      <c r="C352" s="65" t="s">
        <v>430</v>
      </c>
      <c r="D352" s="66">
        <v>10150.92</v>
      </c>
      <c r="E352" s="41">
        <f t="shared" si="10"/>
        <v>5242.6099999999997</v>
      </c>
      <c r="F352" s="52" t="str">
        <f>IFERROR(VLOOKUP(B352,Plan1!B:D,3,0),"0,00")</f>
        <v>0,00</v>
      </c>
      <c r="G352" s="66">
        <v>4908.3100000000004</v>
      </c>
      <c r="H352" s="41">
        <f t="shared" si="11"/>
        <v>4908.3100000000004</v>
      </c>
      <c r="I352" s="24" t="str">
        <f>VLOOKUP(B352,'FOLHA RESUMIDA'!C:D,2,0)</f>
        <v>ANA PAULA SABINO L DE SOUZA</v>
      </c>
    </row>
    <row r="353" spans="1:9">
      <c r="A353" s="69">
        <v>1</v>
      </c>
      <c r="B353" s="69">
        <v>3057</v>
      </c>
      <c r="C353" s="65" t="s">
        <v>286</v>
      </c>
      <c r="D353" s="66">
        <v>1714.22</v>
      </c>
      <c r="E353" s="41">
        <f t="shared" si="10"/>
        <v>137.83999999999992</v>
      </c>
      <c r="F353" s="52">
        <f>IFERROR(VLOOKUP(B353,Plan1!B:D,3,0),"0,00")</f>
        <v>582.83000000000004</v>
      </c>
      <c r="G353" s="66">
        <v>993.55</v>
      </c>
      <c r="H353" s="41">
        <f t="shared" si="11"/>
        <v>1576.38</v>
      </c>
      <c r="I353" s="24" t="str">
        <f>VLOOKUP(B353,'FOLHA RESUMIDA'!C:D,2,0)</f>
        <v>YANNE TALITA PEREIRA CALIXTO</v>
      </c>
    </row>
    <row r="354" spans="1:9">
      <c r="A354" s="69">
        <v>1</v>
      </c>
      <c r="B354" s="69">
        <v>3062</v>
      </c>
      <c r="C354" s="65" t="s">
        <v>287</v>
      </c>
      <c r="D354" s="66">
        <v>2158.48</v>
      </c>
      <c r="E354" s="41">
        <f t="shared" si="10"/>
        <v>549.86999999999989</v>
      </c>
      <c r="F354" s="52">
        <f>IFERROR(VLOOKUP(B354,Plan1!B:D,3,0),"0,00")</f>
        <v>864.19</v>
      </c>
      <c r="G354" s="66">
        <v>744.42</v>
      </c>
      <c r="H354" s="41">
        <f t="shared" si="11"/>
        <v>1608.6100000000001</v>
      </c>
      <c r="I354" s="24" t="str">
        <f>VLOOKUP(B354,'FOLHA RESUMIDA'!C:D,2,0)</f>
        <v>GRAZIELE MARIA DA SILVA</v>
      </c>
    </row>
    <row r="355" spans="1:9">
      <c r="A355" s="69">
        <v>1</v>
      </c>
      <c r="B355" s="69">
        <v>3063</v>
      </c>
      <c r="C355" s="65" t="s">
        <v>288</v>
      </c>
      <c r="D355" s="66">
        <v>2015.61</v>
      </c>
      <c r="E355" s="41">
        <f t="shared" si="10"/>
        <v>665.12999999999988</v>
      </c>
      <c r="F355" s="52">
        <f>IFERROR(VLOOKUP(B355,Plan1!B:D,3,0),"0,00")</f>
        <v>582.84</v>
      </c>
      <c r="G355" s="66">
        <v>767.64</v>
      </c>
      <c r="H355" s="41">
        <f t="shared" si="11"/>
        <v>1350.48</v>
      </c>
      <c r="I355" s="24" t="str">
        <f>VLOOKUP(B355,'FOLHA RESUMIDA'!C:D,2,0)</f>
        <v>DEYBISON AFONSO PEREIRA</v>
      </c>
    </row>
    <row r="356" spans="1:9">
      <c r="A356" s="69">
        <v>1</v>
      </c>
      <c r="B356" s="69">
        <v>3066</v>
      </c>
      <c r="C356" s="65" t="s">
        <v>289</v>
      </c>
      <c r="D356" s="66">
        <v>3311.56</v>
      </c>
      <c r="E356" s="41">
        <f t="shared" si="10"/>
        <v>3311.56</v>
      </c>
      <c r="F356" s="52" t="str">
        <f>IFERROR(VLOOKUP(B356,Plan1!B:D,3,0),"0,00")</f>
        <v>0,00</v>
      </c>
      <c r="G356" s="66">
        <v>0</v>
      </c>
      <c r="H356" s="41">
        <f t="shared" si="11"/>
        <v>0</v>
      </c>
      <c r="I356" s="24" t="str">
        <f>VLOOKUP(B356,'FOLHA RESUMIDA'!C:D,2,0)</f>
        <v>GENIVAL F DA SILVA JUNIOR</v>
      </c>
    </row>
    <row r="357" spans="1:9">
      <c r="A357" s="69">
        <v>1</v>
      </c>
      <c r="B357" s="69">
        <v>3067</v>
      </c>
      <c r="C357" s="65" t="s">
        <v>290</v>
      </c>
      <c r="D357" s="66">
        <v>2536.6</v>
      </c>
      <c r="E357" s="41">
        <f t="shared" si="10"/>
        <v>1175.3999999999999</v>
      </c>
      <c r="F357" s="52">
        <f>IFERROR(VLOOKUP(B357,Plan1!B:D,3,0),"0,00")</f>
        <v>862.44</v>
      </c>
      <c r="G357" s="66">
        <v>498.76</v>
      </c>
      <c r="H357" s="41">
        <f t="shared" si="11"/>
        <v>1361.2</v>
      </c>
      <c r="I357" s="24" t="str">
        <f>VLOOKUP(B357,'FOLHA RESUMIDA'!C:D,2,0)</f>
        <v>EMANUELA AMELIA DE A  AGUIAR</v>
      </c>
    </row>
    <row r="358" spans="1:9">
      <c r="A358" s="69">
        <v>16</v>
      </c>
      <c r="B358" s="69">
        <v>3069</v>
      </c>
      <c r="C358" s="65" t="s">
        <v>381</v>
      </c>
      <c r="D358" s="66">
        <v>2436.62</v>
      </c>
      <c r="E358" s="41">
        <f t="shared" si="10"/>
        <v>803.27999999999975</v>
      </c>
      <c r="F358" s="52">
        <f>IFERROR(VLOOKUP(B358,Plan1!B:D,3,0),"0,00")</f>
        <v>582.83000000000004</v>
      </c>
      <c r="G358" s="66">
        <v>1050.51</v>
      </c>
      <c r="H358" s="41">
        <f t="shared" si="11"/>
        <v>1633.3400000000001</v>
      </c>
      <c r="I358" s="24" t="str">
        <f>VLOOKUP(B358,'FOLHA RESUMIDA'!C:D,2,0)</f>
        <v>ANDRE LUIS MOTA PIRES</v>
      </c>
    </row>
    <row r="359" spans="1:9">
      <c r="A359" s="69">
        <v>1</v>
      </c>
      <c r="B359" s="69">
        <v>3081</v>
      </c>
      <c r="C359" s="65" t="s">
        <v>292</v>
      </c>
      <c r="D359" s="66">
        <v>1468.53</v>
      </c>
      <c r="E359" s="41">
        <f t="shared" si="10"/>
        <v>443.57999999999993</v>
      </c>
      <c r="F359" s="52">
        <f>IFERROR(VLOOKUP(B359,Plan1!B:D,3,0),"0,00")</f>
        <v>499.3</v>
      </c>
      <c r="G359" s="66">
        <v>525.65</v>
      </c>
      <c r="H359" s="41">
        <f t="shared" si="11"/>
        <v>1024.95</v>
      </c>
      <c r="I359" s="24" t="str">
        <f>VLOOKUP(B359,'FOLHA RESUMIDA'!C:D,2,0)</f>
        <v>MAILTON NOBRE DE MEDEIROS</v>
      </c>
    </row>
    <row r="360" spans="1:9">
      <c r="A360" s="69">
        <v>1</v>
      </c>
      <c r="B360" s="69">
        <v>3086</v>
      </c>
      <c r="C360" s="65" t="s">
        <v>382</v>
      </c>
      <c r="D360" s="66">
        <v>3806.6</v>
      </c>
      <c r="E360" s="41">
        <f t="shared" si="10"/>
        <v>526.37999999999965</v>
      </c>
      <c r="F360" s="52">
        <f>IFERROR(VLOOKUP(B360,Plan1!B:D,3,0),"0,00")</f>
        <v>1294.24</v>
      </c>
      <c r="G360" s="66">
        <v>1985.98</v>
      </c>
      <c r="H360" s="41">
        <f t="shared" si="11"/>
        <v>3280.2200000000003</v>
      </c>
      <c r="I360" s="24" t="str">
        <f>VLOOKUP(B360,'FOLHA RESUMIDA'!C:D,2,0)</f>
        <v>DIMAS CARDOSO CAMPOS</v>
      </c>
    </row>
    <row r="361" spans="1:9">
      <c r="A361" s="69">
        <v>1</v>
      </c>
      <c r="B361" s="69">
        <v>3092</v>
      </c>
      <c r="C361" s="65" t="s">
        <v>612</v>
      </c>
      <c r="D361" s="66">
        <v>41962.2</v>
      </c>
      <c r="E361" s="41">
        <f t="shared" si="10"/>
        <v>5727.0399999999936</v>
      </c>
      <c r="F361" s="52">
        <f>IFERROR(VLOOKUP(B361,Plan1!B:D,3,0),"0,00")</f>
        <v>7133.57</v>
      </c>
      <c r="G361" s="66">
        <v>29101.59</v>
      </c>
      <c r="H361" s="41">
        <f t="shared" si="11"/>
        <v>36235.160000000003</v>
      </c>
      <c r="I361" s="24" t="str">
        <f>VLOOKUP(B361,'FOLHA RESUMIDA'!C:D,2,0)</f>
        <v>BETY ANNE DE A S CORDULA</v>
      </c>
    </row>
    <row r="362" spans="1:9">
      <c r="A362" s="69">
        <v>1</v>
      </c>
      <c r="B362" s="69">
        <v>3112</v>
      </c>
      <c r="C362" s="65" t="s">
        <v>294</v>
      </c>
      <c r="D362" s="66">
        <v>2536.6</v>
      </c>
      <c r="E362" s="41">
        <f t="shared" si="10"/>
        <v>733.48</v>
      </c>
      <c r="F362" s="52">
        <f>IFERROR(VLOOKUP(B362,Plan1!B:D,3,0),"0,00")</f>
        <v>862.44</v>
      </c>
      <c r="G362" s="66">
        <v>940.68</v>
      </c>
      <c r="H362" s="41">
        <f t="shared" si="11"/>
        <v>1803.12</v>
      </c>
      <c r="I362" s="24" t="str">
        <f>VLOOKUP(B362,'FOLHA RESUMIDA'!C:D,2,0)</f>
        <v>DIEGO SCHMITH OLIVEIRA DE LIMA</v>
      </c>
    </row>
    <row r="363" spans="1:9">
      <c r="A363" s="69">
        <v>1</v>
      </c>
      <c r="B363" s="69">
        <v>3113</v>
      </c>
      <c r="C363" s="65" t="s">
        <v>295</v>
      </c>
      <c r="D363" s="66">
        <v>1714.22</v>
      </c>
      <c r="E363" s="41">
        <f t="shared" si="10"/>
        <v>532.53</v>
      </c>
      <c r="F363" s="52">
        <f>IFERROR(VLOOKUP(B363,Plan1!B:D,3,0),"0,00")</f>
        <v>582.83000000000004</v>
      </c>
      <c r="G363" s="66">
        <v>598.86</v>
      </c>
      <c r="H363" s="41">
        <f t="shared" si="11"/>
        <v>1181.69</v>
      </c>
      <c r="I363" s="24" t="str">
        <f>VLOOKUP(B363,'FOLHA RESUMIDA'!C:D,2,0)</f>
        <v>CYNTHIA MARIA REGIS SIQUEIRA</v>
      </c>
    </row>
    <row r="364" spans="1:9">
      <c r="A364" s="69">
        <v>1</v>
      </c>
      <c r="B364" s="69">
        <v>3132</v>
      </c>
      <c r="C364" s="65" t="s">
        <v>296</v>
      </c>
      <c r="D364" s="66">
        <v>2837.98</v>
      </c>
      <c r="E364" s="41">
        <f t="shared" si="10"/>
        <v>798.3599999999999</v>
      </c>
      <c r="F364" s="52">
        <f>IFERROR(VLOOKUP(B364,Plan1!B:D,3,0),"0,00")</f>
        <v>862.44</v>
      </c>
      <c r="G364" s="66">
        <v>1177.18</v>
      </c>
      <c r="H364" s="41">
        <f t="shared" si="11"/>
        <v>2039.6200000000001</v>
      </c>
      <c r="I364" s="24" t="str">
        <f>VLOOKUP(B364,'FOLHA RESUMIDA'!C:D,2,0)</f>
        <v>TALITA ANDREIA MARTINS GONZAGA</v>
      </c>
    </row>
    <row r="365" spans="1:9">
      <c r="A365" s="69">
        <v>1</v>
      </c>
      <c r="B365" s="69">
        <v>3134</v>
      </c>
      <c r="C365" s="65" t="s">
        <v>297</v>
      </c>
      <c r="D365" s="66">
        <v>2104.13</v>
      </c>
      <c r="E365" s="41">
        <f t="shared" si="10"/>
        <v>285.25</v>
      </c>
      <c r="F365" s="52">
        <f>IFERROR(VLOOKUP(B365,Plan1!B:D,3,0),"0,00")</f>
        <v>582.83000000000004</v>
      </c>
      <c r="G365" s="66">
        <v>1236.05</v>
      </c>
      <c r="H365" s="41">
        <f t="shared" si="11"/>
        <v>1818.88</v>
      </c>
      <c r="I365" s="24" t="str">
        <f>VLOOKUP(B365,'FOLHA RESUMIDA'!C:D,2,0)</f>
        <v>ESTEVAN DE ALMEIDA FALCAO</v>
      </c>
    </row>
    <row r="366" spans="1:9">
      <c r="A366" s="69">
        <v>1</v>
      </c>
      <c r="B366" s="69">
        <v>3135</v>
      </c>
      <c r="C366" s="65" t="s">
        <v>298</v>
      </c>
      <c r="D366" s="66">
        <v>9941.7199999999993</v>
      </c>
      <c r="E366" s="41">
        <f t="shared" si="10"/>
        <v>2538.2399999999998</v>
      </c>
      <c r="F366" s="52">
        <f>IFERROR(VLOOKUP(B366,Plan1!B:D,3,0),"0,00")</f>
        <v>3277.72</v>
      </c>
      <c r="G366" s="66">
        <v>4125.76</v>
      </c>
      <c r="H366" s="41">
        <f t="shared" si="11"/>
        <v>7403.48</v>
      </c>
      <c r="I366" s="24" t="str">
        <f>VLOOKUP(B366,'FOLHA RESUMIDA'!C:D,2,0)</f>
        <v>RAFAEL DE MENEZES E S PIRES</v>
      </c>
    </row>
    <row r="367" spans="1:9">
      <c r="A367" s="69">
        <v>1</v>
      </c>
      <c r="B367" s="69">
        <v>3136</v>
      </c>
      <c r="C367" s="65" t="s">
        <v>299</v>
      </c>
      <c r="D367" s="66">
        <v>4147.28</v>
      </c>
      <c r="E367" s="41">
        <f t="shared" si="10"/>
        <v>866.94999999999982</v>
      </c>
      <c r="F367" s="52">
        <f>IFERROR(VLOOKUP(B367,Plan1!B:D,3,0),"0,00")</f>
        <v>1019.72</v>
      </c>
      <c r="G367" s="66">
        <v>2260.61</v>
      </c>
      <c r="H367" s="41">
        <f t="shared" si="11"/>
        <v>3280.33</v>
      </c>
      <c r="I367" s="24" t="str">
        <f>VLOOKUP(B367,'FOLHA RESUMIDA'!C:D,2,0)</f>
        <v>ALEXANDER BEZERRA</v>
      </c>
    </row>
    <row r="368" spans="1:9">
      <c r="A368" s="69">
        <v>1</v>
      </c>
      <c r="B368" s="69">
        <v>3138</v>
      </c>
      <c r="C368" s="65" t="s">
        <v>300</v>
      </c>
      <c r="D368" s="66">
        <v>2837.98</v>
      </c>
      <c r="E368" s="41">
        <f t="shared" si="10"/>
        <v>796.3599999999999</v>
      </c>
      <c r="F368" s="52">
        <f>IFERROR(VLOOKUP(B368,Plan1!B:D,3,0),"0,00")</f>
        <v>862.44</v>
      </c>
      <c r="G368" s="66">
        <v>1179.18</v>
      </c>
      <c r="H368" s="41">
        <f t="shared" si="11"/>
        <v>2041.6200000000001</v>
      </c>
      <c r="I368" s="24" t="str">
        <f>VLOOKUP(B368,'FOLHA RESUMIDA'!C:D,2,0)</f>
        <v>MANUELA SILVA DE LIMA B DA PAZ</v>
      </c>
    </row>
    <row r="369" spans="1:9">
      <c r="A369" s="69">
        <v>1</v>
      </c>
      <c r="B369" s="69">
        <v>3139</v>
      </c>
      <c r="C369" s="65" t="s">
        <v>301</v>
      </c>
      <c r="D369" s="66">
        <v>1851.16</v>
      </c>
      <c r="E369" s="41">
        <f t="shared" si="10"/>
        <v>842.3900000000001</v>
      </c>
      <c r="F369" s="52">
        <f>IFERROR(VLOOKUP(B369,Plan1!B:D,3,0),"0,00")</f>
        <v>582.83000000000004</v>
      </c>
      <c r="G369" s="66">
        <v>425.94</v>
      </c>
      <c r="H369" s="41">
        <f t="shared" si="11"/>
        <v>1008.77</v>
      </c>
      <c r="I369" s="24" t="str">
        <f>VLOOKUP(B369,'FOLHA RESUMIDA'!C:D,2,0)</f>
        <v>JOAO ROBERTO  MACHADO ARAUJO</v>
      </c>
    </row>
    <row r="370" spans="1:9">
      <c r="A370" s="69">
        <v>1</v>
      </c>
      <c r="B370" s="69">
        <v>3141</v>
      </c>
      <c r="C370" s="65" t="s">
        <v>302</v>
      </c>
      <c r="D370" s="66">
        <v>1714.22</v>
      </c>
      <c r="E370" s="41">
        <f t="shared" si="10"/>
        <v>368.18999999999983</v>
      </c>
      <c r="F370" s="52">
        <f>IFERROR(VLOOKUP(B370,Plan1!B:D,3,0),"0,00")</f>
        <v>582.83000000000004</v>
      </c>
      <c r="G370" s="66">
        <v>763.2</v>
      </c>
      <c r="H370" s="41">
        <f t="shared" si="11"/>
        <v>1346.0300000000002</v>
      </c>
      <c r="I370" s="24" t="str">
        <f>VLOOKUP(B370,'FOLHA RESUMIDA'!C:D,2,0)</f>
        <v>LIVIA QUEIROZ DE OLIVEIRA</v>
      </c>
    </row>
    <row r="371" spans="1:9">
      <c r="A371" s="69">
        <v>1</v>
      </c>
      <c r="B371" s="69">
        <v>3147</v>
      </c>
      <c r="C371" s="65" t="s">
        <v>303</v>
      </c>
      <c r="D371" s="66">
        <v>1302</v>
      </c>
      <c r="E371" s="41">
        <f t="shared" si="10"/>
        <v>158.22000000000003</v>
      </c>
      <c r="F371" s="52">
        <f>IFERROR(VLOOKUP(B371,Plan1!B:D,3,0),"0,00")</f>
        <v>397.62</v>
      </c>
      <c r="G371" s="66">
        <v>746.16</v>
      </c>
      <c r="H371" s="41">
        <f t="shared" si="11"/>
        <v>1143.78</v>
      </c>
      <c r="I371" s="24" t="str">
        <f>VLOOKUP(B371,'FOLHA RESUMIDA'!C:D,2,0)</f>
        <v>ALZENIRA PEREIRA DA SILVA</v>
      </c>
    </row>
    <row r="372" spans="1:9">
      <c r="A372" s="69">
        <v>1</v>
      </c>
      <c r="B372" s="69">
        <v>3152</v>
      </c>
      <c r="C372" s="65" t="s">
        <v>304</v>
      </c>
      <c r="D372" s="66">
        <v>1302</v>
      </c>
      <c r="E372" s="41">
        <f t="shared" si="10"/>
        <v>158.22000000000003</v>
      </c>
      <c r="F372" s="52">
        <f>IFERROR(VLOOKUP(B372,Plan1!B:D,3,0),"0,00")</f>
        <v>397.62</v>
      </c>
      <c r="G372" s="66">
        <v>746.16</v>
      </c>
      <c r="H372" s="41">
        <f t="shared" si="11"/>
        <v>1143.78</v>
      </c>
      <c r="I372" s="24" t="str">
        <f>VLOOKUP(B372,'FOLHA RESUMIDA'!C:D,2,0)</f>
        <v>DANIEL CIRILO DOS SANTOS</v>
      </c>
    </row>
    <row r="373" spans="1:9">
      <c r="A373" s="69">
        <v>1</v>
      </c>
      <c r="B373" s="69">
        <v>3154</v>
      </c>
      <c r="C373" s="65" t="s">
        <v>305</v>
      </c>
      <c r="D373" s="66">
        <v>2752</v>
      </c>
      <c r="E373" s="41">
        <f t="shared" si="10"/>
        <v>329.59000000000015</v>
      </c>
      <c r="F373" s="52">
        <f>IFERROR(VLOOKUP(B373,Plan1!B:D,3,0),"0,00")</f>
        <v>890.62</v>
      </c>
      <c r="G373" s="66">
        <v>1531.79</v>
      </c>
      <c r="H373" s="41">
        <f t="shared" si="11"/>
        <v>2422.41</v>
      </c>
      <c r="I373" s="24" t="str">
        <f>VLOOKUP(B373,'FOLHA RESUMIDA'!C:D,2,0)</f>
        <v>DANIELLE D O A DE MIRANDA</v>
      </c>
    </row>
    <row r="374" spans="1:9">
      <c r="A374" s="69">
        <v>1</v>
      </c>
      <c r="B374" s="69">
        <v>3156</v>
      </c>
      <c r="C374" s="65" t="s">
        <v>307</v>
      </c>
      <c r="D374" s="66">
        <v>1302</v>
      </c>
      <c r="E374" s="41">
        <f t="shared" si="10"/>
        <v>774.28</v>
      </c>
      <c r="F374" s="52">
        <f>IFERROR(VLOOKUP(B374,Plan1!B:D,3,0),"0,00")</f>
        <v>116.95</v>
      </c>
      <c r="G374" s="66">
        <v>410.77</v>
      </c>
      <c r="H374" s="41">
        <f t="shared" si="11"/>
        <v>527.72</v>
      </c>
      <c r="I374" s="24" t="str">
        <f>VLOOKUP(B374,'FOLHA RESUMIDA'!C:D,2,0)</f>
        <v>GILVANEIDE LAURENTINO MARTINS</v>
      </c>
    </row>
    <row r="375" spans="1:9">
      <c r="A375" s="69">
        <v>1</v>
      </c>
      <c r="B375" s="69">
        <v>3160</v>
      </c>
      <c r="C375" s="65" t="s">
        <v>308</v>
      </c>
      <c r="D375" s="66">
        <v>1714.22</v>
      </c>
      <c r="E375" s="41">
        <f t="shared" si="10"/>
        <v>748.32999999999993</v>
      </c>
      <c r="F375" s="52">
        <f>IFERROR(VLOOKUP(B375,Plan1!B:D,3,0),"0,00")</f>
        <v>582.83000000000004</v>
      </c>
      <c r="G375" s="66">
        <v>383.06</v>
      </c>
      <c r="H375" s="41">
        <f t="shared" si="11"/>
        <v>965.8900000000001</v>
      </c>
      <c r="I375" s="24" t="str">
        <f>VLOOKUP(B375,'FOLHA RESUMIDA'!C:D,2,0)</f>
        <v>LUCIANNA NUNES LIRA</v>
      </c>
    </row>
    <row r="376" spans="1:9">
      <c r="A376" s="69">
        <v>1</v>
      </c>
      <c r="B376" s="69">
        <v>3164</v>
      </c>
      <c r="C376" s="65" t="s">
        <v>309</v>
      </c>
      <c r="D376" s="66">
        <v>1714.22</v>
      </c>
      <c r="E376" s="41">
        <f t="shared" si="10"/>
        <v>151.75</v>
      </c>
      <c r="F376" s="52">
        <f>IFERROR(VLOOKUP(B376,Plan1!B:D,3,0),"0,00")</f>
        <v>582.83000000000004</v>
      </c>
      <c r="G376" s="66">
        <v>979.64</v>
      </c>
      <c r="H376" s="41">
        <f t="shared" si="11"/>
        <v>1562.47</v>
      </c>
      <c r="I376" s="24" t="str">
        <f>VLOOKUP(B376,'FOLHA RESUMIDA'!C:D,2,0)</f>
        <v>MONIQUE FERRAZ PEREIRA</v>
      </c>
    </row>
    <row r="377" spans="1:9">
      <c r="A377" s="69">
        <v>1</v>
      </c>
      <c r="B377" s="69">
        <v>3165</v>
      </c>
      <c r="C377" s="65" t="s">
        <v>310</v>
      </c>
      <c r="D377" s="66">
        <v>2248.34</v>
      </c>
      <c r="E377" s="41">
        <f t="shared" si="10"/>
        <v>1230.73</v>
      </c>
      <c r="F377" s="52">
        <f>IFERROR(VLOOKUP(B377,Plan1!B:D,3,0),"0,00")</f>
        <v>582.83000000000004</v>
      </c>
      <c r="G377" s="66">
        <v>434.78</v>
      </c>
      <c r="H377" s="41">
        <f t="shared" si="11"/>
        <v>1017.61</v>
      </c>
      <c r="I377" s="24" t="str">
        <f>VLOOKUP(B377,'FOLHA RESUMIDA'!C:D,2,0)</f>
        <v>PATRICIA SERPA PEIXOTO</v>
      </c>
    </row>
    <row r="378" spans="1:9">
      <c r="A378" s="69">
        <v>1</v>
      </c>
      <c r="B378" s="69">
        <v>3167</v>
      </c>
      <c r="C378" s="65" t="s">
        <v>311</v>
      </c>
      <c r="D378" s="66">
        <v>13130.22</v>
      </c>
      <c r="E378" s="41">
        <f t="shared" si="10"/>
        <v>4690.3599999999988</v>
      </c>
      <c r="F378" s="52">
        <f>IFERROR(VLOOKUP(B378,Plan1!B:D,3,0),"0,00")</f>
        <v>2551.65</v>
      </c>
      <c r="G378" s="66">
        <v>5888.21</v>
      </c>
      <c r="H378" s="41">
        <f t="shared" si="11"/>
        <v>8439.86</v>
      </c>
      <c r="I378" s="24" t="str">
        <f>VLOOKUP(B378,'FOLHA RESUMIDA'!C:D,2,0)</f>
        <v>POLYANA BEZERRA SOUTO SANTOS</v>
      </c>
    </row>
    <row r="379" spans="1:9">
      <c r="A379" s="69">
        <v>1</v>
      </c>
      <c r="B379" s="69">
        <v>3169</v>
      </c>
      <c r="C379" s="65" t="s">
        <v>312</v>
      </c>
      <c r="D379" s="66">
        <v>2278.75</v>
      </c>
      <c r="E379" s="41">
        <f t="shared" si="10"/>
        <v>453.23</v>
      </c>
      <c r="F379" s="52">
        <f>IFERROR(VLOOKUP(B379,Plan1!B:D,3,0),"0,00")</f>
        <v>397.62</v>
      </c>
      <c r="G379" s="66">
        <v>1427.9</v>
      </c>
      <c r="H379" s="41">
        <f t="shared" si="11"/>
        <v>1825.52</v>
      </c>
      <c r="I379" s="24" t="str">
        <f>VLOOKUP(B379,'FOLHA RESUMIDA'!C:D,2,0)</f>
        <v>RENATA BEZERRA DA SILVA</v>
      </c>
    </row>
    <row r="380" spans="1:9">
      <c r="A380" s="69">
        <v>1</v>
      </c>
      <c r="B380" s="69">
        <v>3171</v>
      </c>
      <c r="C380" s="65" t="s">
        <v>313</v>
      </c>
      <c r="D380" s="66">
        <v>2678.73</v>
      </c>
      <c r="E380" s="41">
        <f t="shared" si="10"/>
        <v>974.25</v>
      </c>
      <c r="F380" s="52">
        <f>IFERROR(VLOOKUP(B380,Plan1!B:D,3,0),"0,00")</f>
        <v>1245.96</v>
      </c>
      <c r="G380" s="66">
        <v>458.52</v>
      </c>
      <c r="H380" s="41">
        <f t="shared" si="11"/>
        <v>1704.48</v>
      </c>
      <c r="I380" s="24" t="str">
        <f>VLOOKUP(B380,'FOLHA RESUMIDA'!C:D,2,0)</f>
        <v>ROSY KELLY LIMA DA S PIMENTEL</v>
      </c>
    </row>
    <row r="381" spans="1:9">
      <c r="A381" s="69">
        <v>1</v>
      </c>
      <c r="B381" s="69">
        <v>3172</v>
      </c>
      <c r="C381" s="65" t="s">
        <v>314</v>
      </c>
      <c r="D381" s="66">
        <v>1302</v>
      </c>
      <c r="E381" s="41">
        <f t="shared" si="10"/>
        <v>289.52</v>
      </c>
      <c r="F381" s="52">
        <f>IFERROR(VLOOKUP(B381,Plan1!B:D,3,0),"0,00")</f>
        <v>397.62</v>
      </c>
      <c r="G381" s="66">
        <v>614.86</v>
      </c>
      <c r="H381" s="41">
        <f t="shared" si="11"/>
        <v>1012.48</v>
      </c>
      <c r="I381" s="24" t="str">
        <f>VLOOKUP(B381,'FOLHA RESUMIDA'!C:D,2,0)</f>
        <v>SAVIO BARCELOS DE MELO</v>
      </c>
    </row>
    <row r="382" spans="1:9">
      <c r="A382" s="69">
        <v>1</v>
      </c>
      <c r="B382" s="69">
        <v>3175</v>
      </c>
      <c r="C382" s="65" t="s">
        <v>315</v>
      </c>
      <c r="D382" s="66">
        <v>8196.15</v>
      </c>
      <c r="E382" s="41">
        <f t="shared" si="10"/>
        <v>3576.66</v>
      </c>
      <c r="F382" s="52">
        <f>IFERROR(VLOOKUP(B382,Plan1!B:D,3,0),"0,00")</f>
        <v>2551.65</v>
      </c>
      <c r="G382" s="66">
        <v>2067.84</v>
      </c>
      <c r="H382" s="41">
        <f t="shared" si="11"/>
        <v>4619.49</v>
      </c>
      <c r="I382" s="24" t="str">
        <f>VLOOKUP(B382,'FOLHA RESUMIDA'!C:D,2,0)</f>
        <v>VIVIANE SOARES DE JESUS</v>
      </c>
    </row>
    <row r="383" spans="1:9">
      <c r="A383" s="69">
        <v>1</v>
      </c>
      <c r="B383" s="69">
        <v>3177</v>
      </c>
      <c r="C383" s="65" t="s">
        <v>316</v>
      </c>
      <c r="D383" s="66">
        <v>7807.42</v>
      </c>
      <c r="E383" s="41">
        <f t="shared" si="10"/>
        <v>2233.7299999999996</v>
      </c>
      <c r="F383" s="52">
        <f>IFERROR(VLOOKUP(B383,Plan1!B:D,3,0),"0,00")</f>
        <v>2551.65</v>
      </c>
      <c r="G383" s="66">
        <v>3022.04</v>
      </c>
      <c r="H383" s="41">
        <f t="shared" si="11"/>
        <v>5573.6900000000005</v>
      </c>
      <c r="I383" s="24" t="str">
        <f>VLOOKUP(B383,'FOLHA RESUMIDA'!C:D,2,0)</f>
        <v>DEMOSTENES FIGUEIREDO DE SOUSA</v>
      </c>
    </row>
    <row r="384" spans="1:9">
      <c r="A384" s="69">
        <v>1</v>
      </c>
      <c r="B384" s="69">
        <v>3178</v>
      </c>
      <c r="C384" s="65" t="s">
        <v>317</v>
      </c>
      <c r="D384" s="66">
        <v>7504.86</v>
      </c>
      <c r="E384" s="41">
        <f t="shared" si="10"/>
        <v>2065.9299999999994</v>
      </c>
      <c r="F384" s="52">
        <f>IFERROR(VLOOKUP(B384,Plan1!B:D,3,0),"0,00")</f>
        <v>2551.65</v>
      </c>
      <c r="G384" s="66">
        <v>2887.28</v>
      </c>
      <c r="H384" s="41">
        <f t="shared" si="11"/>
        <v>5438.93</v>
      </c>
      <c r="I384" s="24" t="str">
        <f>VLOOKUP(B384,'FOLHA RESUMIDA'!C:D,2,0)</f>
        <v>HOSANA SUELEM S DE MIRANDA</v>
      </c>
    </row>
    <row r="385" spans="1:9">
      <c r="A385" s="69">
        <v>1</v>
      </c>
      <c r="B385" s="69">
        <v>3180</v>
      </c>
      <c r="C385" s="65" t="s">
        <v>318</v>
      </c>
      <c r="D385" s="66">
        <v>7531.58</v>
      </c>
      <c r="E385" s="41">
        <f t="shared" si="10"/>
        <v>2234.3599999999997</v>
      </c>
      <c r="F385" s="52">
        <f>IFERROR(VLOOKUP(B385,Plan1!B:D,3,0),"0,00")</f>
        <v>2551.65</v>
      </c>
      <c r="G385" s="66">
        <v>2745.57</v>
      </c>
      <c r="H385" s="41">
        <f t="shared" si="11"/>
        <v>5297.22</v>
      </c>
      <c r="I385" s="24" t="str">
        <f>VLOOKUP(B385,'FOLHA RESUMIDA'!C:D,2,0)</f>
        <v>CAIO CESAR DE A R SILVA</v>
      </c>
    </row>
    <row r="386" spans="1:9">
      <c r="A386" s="69">
        <v>1</v>
      </c>
      <c r="B386" s="69">
        <v>3182</v>
      </c>
      <c r="C386" s="65" t="s">
        <v>319</v>
      </c>
      <c r="D386" s="66">
        <v>2019.88</v>
      </c>
      <c r="E386" s="41">
        <f t="shared" si="10"/>
        <v>1060.22</v>
      </c>
      <c r="F386" s="52">
        <f>IFERROR(VLOOKUP(B386,Plan1!B:D,3,0),"0,00")</f>
        <v>428.56</v>
      </c>
      <c r="G386" s="66">
        <v>531.1</v>
      </c>
      <c r="H386" s="41">
        <f t="shared" si="11"/>
        <v>959.66000000000008</v>
      </c>
      <c r="I386" s="24" t="str">
        <f>VLOOKUP(B386,'FOLHA RESUMIDA'!C:D,2,0)</f>
        <v>VANELLY FERREIRA DE SOUZA</v>
      </c>
    </row>
    <row r="387" spans="1:9">
      <c r="A387" s="69">
        <v>1</v>
      </c>
      <c r="B387" s="69">
        <v>3183</v>
      </c>
      <c r="C387" s="65" t="s">
        <v>320</v>
      </c>
      <c r="D387" s="66">
        <v>2871.68</v>
      </c>
      <c r="E387" s="41">
        <f t="shared" si="10"/>
        <v>632.36999999999989</v>
      </c>
      <c r="F387" s="52">
        <f>IFERROR(VLOOKUP(B387,Plan1!B:D,3,0),"0,00")</f>
        <v>582.83000000000004</v>
      </c>
      <c r="G387" s="66">
        <v>1656.48</v>
      </c>
      <c r="H387" s="41">
        <f t="shared" si="11"/>
        <v>2239.31</v>
      </c>
      <c r="I387" s="24" t="str">
        <f>VLOOKUP(B387,'FOLHA RESUMIDA'!C:D,2,0)</f>
        <v>DALETE VICENTE DE LIMA</v>
      </c>
    </row>
    <row r="388" spans="1:9">
      <c r="A388" s="69">
        <v>1</v>
      </c>
      <c r="B388" s="69">
        <v>3194</v>
      </c>
      <c r="C388" s="65" t="s">
        <v>321</v>
      </c>
      <c r="D388" s="66">
        <v>9941.7199999999993</v>
      </c>
      <c r="E388" s="41">
        <f t="shared" si="10"/>
        <v>4311.99</v>
      </c>
      <c r="F388" s="52">
        <f>IFERROR(VLOOKUP(B388,Plan1!B:D,3,0),"0,00")</f>
        <v>3277.72</v>
      </c>
      <c r="G388" s="66">
        <v>2352.0100000000002</v>
      </c>
      <c r="H388" s="41">
        <f t="shared" si="11"/>
        <v>5629.73</v>
      </c>
      <c r="I388" s="24" t="str">
        <f>VLOOKUP(B388,'FOLHA RESUMIDA'!C:D,2,0)</f>
        <v>ODAYANNA KESSY F MONTEIRO</v>
      </c>
    </row>
    <row r="389" spans="1:9">
      <c r="A389" s="69">
        <v>1</v>
      </c>
      <c r="B389" s="69">
        <v>3201</v>
      </c>
      <c r="C389" s="65" t="s">
        <v>322</v>
      </c>
      <c r="D389" s="66">
        <v>1468.53</v>
      </c>
      <c r="E389" s="41">
        <f t="shared" si="10"/>
        <v>542.26</v>
      </c>
      <c r="F389" s="52">
        <f>IFERROR(VLOOKUP(B389,Plan1!B:D,3,0),"0,00")</f>
        <v>499.3</v>
      </c>
      <c r="G389" s="66">
        <v>426.97</v>
      </c>
      <c r="H389" s="41">
        <f t="shared" si="11"/>
        <v>926.27</v>
      </c>
      <c r="I389" s="24" t="str">
        <f>VLOOKUP(B389,'FOLHA RESUMIDA'!C:D,2,0)</f>
        <v>LUCIENE TORRES GALINDO DE MELO</v>
      </c>
    </row>
    <row r="390" spans="1:9">
      <c r="A390" s="69">
        <v>1</v>
      </c>
      <c r="B390" s="69">
        <v>3208</v>
      </c>
      <c r="C390" s="65" t="s">
        <v>323</v>
      </c>
      <c r="D390" s="66">
        <v>4699.32</v>
      </c>
      <c r="E390" s="41">
        <f t="shared" ref="E390:E453" si="12">D390-H390</f>
        <v>1781.4199999999996</v>
      </c>
      <c r="F390" s="52">
        <f>IFERROR(VLOOKUP(B390,Plan1!B:D,3,0),"0,00")</f>
        <v>1497.91</v>
      </c>
      <c r="G390" s="66">
        <v>1419.99</v>
      </c>
      <c r="H390" s="41">
        <f t="shared" ref="H390:H453" si="13">F390+G390</f>
        <v>2917.9</v>
      </c>
      <c r="I390" s="24" t="str">
        <f>VLOOKUP(B390,'FOLHA RESUMIDA'!C:D,2,0)</f>
        <v>FABIOLA LAPORTE DE A TRINDADE</v>
      </c>
    </row>
    <row r="391" spans="1:9">
      <c r="A391" s="69">
        <v>1</v>
      </c>
      <c r="B391" s="69">
        <v>3220</v>
      </c>
      <c r="C391" s="65" t="s">
        <v>324</v>
      </c>
      <c r="D391" s="66">
        <v>8322.24</v>
      </c>
      <c r="E391" s="41">
        <f t="shared" si="12"/>
        <v>2058.34</v>
      </c>
      <c r="F391" s="52">
        <f>IFERROR(VLOOKUP(B391,Plan1!B:D,3,0),"0,00")</f>
        <v>2829.56</v>
      </c>
      <c r="G391" s="66">
        <v>3434.34</v>
      </c>
      <c r="H391" s="41">
        <f t="shared" si="13"/>
        <v>6263.9</v>
      </c>
      <c r="I391" s="24" t="str">
        <f>VLOOKUP(B391,'FOLHA RESUMIDA'!C:D,2,0)</f>
        <v>RENATA RODRIGUES C DE MELO</v>
      </c>
    </row>
    <row r="392" spans="1:9">
      <c r="A392" s="69">
        <v>1</v>
      </c>
      <c r="B392" s="69">
        <v>3221</v>
      </c>
      <c r="C392" s="65" t="s">
        <v>325</v>
      </c>
      <c r="D392" s="66">
        <v>3507.54</v>
      </c>
      <c r="E392" s="41">
        <f t="shared" si="12"/>
        <v>1695.73</v>
      </c>
      <c r="F392" s="52">
        <f>IFERROR(VLOOKUP(B392,Plan1!B:D,3,0),"0,00")</f>
        <v>1258.23</v>
      </c>
      <c r="G392" s="66">
        <v>553.58000000000004</v>
      </c>
      <c r="H392" s="41">
        <f t="shared" si="13"/>
        <v>1811.81</v>
      </c>
      <c r="I392" s="24" t="str">
        <f>VLOOKUP(B392,'FOLHA RESUMIDA'!C:D,2,0)</f>
        <v>MARIA ERLANI BARBOSA SILVA</v>
      </c>
    </row>
    <row r="393" spans="1:9">
      <c r="A393" s="69">
        <v>1</v>
      </c>
      <c r="B393" s="69">
        <v>3228</v>
      </c>
      <c r="C393" s="65" t="s">
        <v>437</v>
      </c>
      <c r="D393" s="66">
        <v>1714.22</v>
      </c>
      <c r="E393" s="41">
        <f t="shared" si="12"/>
        <v>338.68999999999983</v>
      </c>
      <c r="F393" s="52">
        <f>IFERROR(VLOOKUP(B393,Plan1!B:D,3,0),"0,00")</f>
        <v>582.83000000000004</v>
      </c>
      <c r="G393" s="66">
        <v>792.7</v>
      </c>
      <c r="H393" s="41">
        <f t="shared" si="13"/>
        <v>1375.5300000000002</v>
      </c>
      <c r="I393" s="24" t="str">
        <f>VLOOKUP(B393,'FOLHA RESUMIDA'!C:D,2,0)</f>
        <v>RENATO VELOSO LINO DE OLIVEIRA</v>
      </c>
    </row>
    <row r="394" spans="1:9">
      <c r="A394" s="69">
        <v>1</v>
      </c>
      <c r="B394" s="69">
        <v>3229</v>
      </c>
      <c r="C394" s="65" t="s">
        <v>326</v>
      </c>
      <c r="D394" s="66">
        <v>2896.46</v>
      </c>
      <c r="E394" s="41">
        <f t="shared" si="12"/>
        <v>1490.3</v>
      </c>
      <c r="F394" s="52">
        <f>IFERROR(VLOOKUP(B394,Plan1!B:D,3,0),"0,00")</f>
        <v>862.44</v>
      </c>
      <c r="G394" s="66">
        <v>543.72</v>
      </c>
      <c r="H394" s="41">
        <f t="shared" si="13"/>
        <v>1406.16</v>
      </c>
      <c r="I394" s="24" t="str">
        <f>VLOOKUP(B394,'FOLHA RESUMIDA'!C:D,2,0)</f>
        <v>WELTON FERNANDES DE PAULA</v>
      </c>
    </row>
    <row r="395" spans="1:9">
      <c r="A395" s="69">
        <v>1</v>
      </c>
      <c r="B395" s="69">
        <v>3232</v>
      </c>
      <c r="C395" s="65" t="s">
        <v>327</v>
      </c>
      <c r="D395" s="66">
        <v>1774.04</v>
      </c>
      <c r="E395" s="41">
        <f t="shared" si="12"/>
        <v>492.82999999999993</v>
      </c>
      <c r="F395" s="52">
        <f>IFERROR(VLOOKUP(B395,Plan1!B:D,3,0),"0,00")</f>
        <v>582.83000000000004</v>
      </c>
      <c r="G395" s="66">
        <v>698.38</v>
      </c>
      <c r="H395" s="41">
        <f t="shared" si="13"/>
        <v>1281.21</v>
      </c>
      <c r="I395" s="24" t="str">
        <f>VLOOKUP(B395,'FOLHA RESUMIDA'!C:D,2,0)</f>
        <v>MARCOS ANTONIO SILVA DE LIMA</v>
      </c>
    </row>
    <row r="396" spans="1:9">
      <c r="A396" s="69">
        <v>1</v>
      </c>
      <c r="B396" s="69">
        <v>3233</v>
      </c>
      <c r="C396" s="65" t="s">
        <v>328</v>
      </c>
      <c r="D396" s="66">
        <v>2228.48</v>
      </c>
      <c r="E396" s="41">
        <f t="shared" si="12"/>
        <v>839.71</v>
      </c>
      <c r="F396" s="52">
        <f>IFERROR(VLOOKUP(B396,Plan1!B:D,3,0),"0,00")</f>
        <v>757.69</v>
      </c>
      <c r="G396" s="66">
        <v>631.08000000000004</v>
      </c>
      <c r="H396" s="41">
        <f t="shared" si="13"/>
        <v>1388.77</v>
      </c>
      <c r="I396" s="24" t="str">
        <f>VLOOKUP(B396,'FOLHA RESUMIDA'!C:D,2,0)</f>
        <v>MARIANA JOYCE BEZERRA DA SILVA</v>
      </c>
    </row>
    <row r="397" spans="1:9">
      <c r="A397" s="69">
        <v>1</v>
      </c>
      <c r="B397" s="69">
        <v>3234</v>
      </c>
      <c r="C397" s="65" t="s">
        <v>329</v>
      </c>
      <c r="D397" s="66">
        <v>9348.23</v>
      </c>
      <c r="E397" s="41">
        <f t="shared" si="12"/>
        <v>9116.1899999999987</v>
      </c>
      <c r="F397" s="52" t="str">
        <f>IFERROR(VLOOKUP(B397,Plan1!B:D,3,0),"0,00")</f>
        <v>0,00</v>
      </c>
      <c r="G397" s="66">
        <v>232.04</v>
      </c>
      <c r="H397" s="41">
        <f t="shared" si="13"/>
        <v>232.04</v>
      </c>
      <c r="I397" s="24" t="str">
        <f>VLOOKUP(B397,'FOLHA RESUMIDA'!C:D,2,0)</f>
        <v>SANDRO FERREIRA BEZERRA</v>
      </c>
    </row>
    <row r="398" spans="1:9">
      <c r="A398" s="69">
        <v>1</v>
      </c>
      <c r="B398" s="69">
        <v>3237</v>
      </c>
      <c r="C398" s="65" t="s">
        <v>330</v>
      </c>
      <c r="D398" s="66">
        <v>1714.36</v>
      </c>
      <c r="E398" s="41">
        <f t="shared" si="12"/>
        <v>319.56999999999994</v>
      </c>
      <c r="F398" s="52">
        <f>IFERROR(VLOOKUP(B398,Plan1!B:D,3,0),"0,00")</f>
        <v>582.83000000000004</v>
      </c>
      <c r="G398" s="66">
        <v>811.96</v>
      </c>
      <c r="H398" s="41">
        <f t="shared" si="13"/>
        <v>1394.79</v>
      </c>
      <c r="I398" s="24" t="str">
        <f>VLOOKUP(B398,'FOLHA RESUMIDA'!C:D,2,0)</f>
        <v>LIVIA MARIA DE MORAES</v>
      </c>
    </row>
    <row r="399" spans="1:9">
      <c r="A399" s="69">
        <v>1</v>
      </c>
      <c r="B399" s="69">
        <v>3241</v>
      </c>
      <c r="C399" s="65" t="s">
        <v>331</v>
      </c>
      <c r="D399" s="66">
        <v>1714.22</v>
      </c>
      <c r="E399" s="41">
        <f t="shared" si="12"/>
        <v>676.54</v>
      </c>
      <c r="F399" s="52">
        <f>IFERROR(VLOOKUP(B399,Plan1!B:D,3,0),"0,00")</f>
        <v>582.83000000000004</v>
      </c>
      <c r="G399" s="66">
        <v>454.85</v>
      </c>
      <c r="H399" s="41">
        <f t="shared" si="13"/>
        <v>1037.68</v>
      </c>
      <c r="I399" s="24" t="str">
        <f>VLOOKUP(B399,'FOLHA RESUMIDA'!C:D,2,0)</f>
        <v>EDNALDO LUIZ TRAJANO</v>
      </c>
    </row>
    <row r="400" spans="1:9">
      <c r="A400" s="69">
        <v>1</v>
      </c>
      <c r="B400" s="69">
        <v>3242</v>
      </c>
      <c r="C400" s="65" t="s">
        <v>332</v>
      </c>
      <c r="D400" s="66">
        <v>4249.42</v>
      </c>
      <c r="E400" s="41">
        <f t="shared" si="12"/>
        <v>1077.3000000000002</v>
      </c>
      <c r="F400" s="52">
        <f>IFERROR(VLOOKUP(B400,Plan1!B:D,3,0),"0,00")</f>
        <v>862.44</v>
      </c>
      <c r="G400" s="66">
        <v>2309.6799999999998</v>
      </c>
      <c r="H400" s="41">
        <f t="shared" si="13"/>
        <v>3172.12</v>
      </c>
      <c r="I400" s="24" t="str">
        <f>VLOOKUP(B400,'FOLHA RESUMIDA'!C:D,2,0)</f>
        <v>CLAUDIO HENRIQUE G DE OLIVEIRA</v>
      </c>
    </row>
    <row r="401" spans="1:13">
      <c r="A401" s="69">
        <v>1</v>
      </c>
      <c r="B401" s="69">
        <v>3245</v>
      </c>
      <c r="C401" s="65" t="s">
        <v>333</v>
      </c>
      <c r="D401" s="66">
        <v>12493.98</v>
      </c>
      <c r="E401" s="41">
        <f t="shared" si="12"/>
        <v>3964.59</v>
      </c>
      <c r="F401" s="52">
        <f>IFERROR(VLOOKUP(B401,Plan1!B:D,3,0),"0,00")</f>
        <v>3572.23</v>
      </c>
      <c r="G401" s="66">
        <v>4957.16</v>
      </c>
      <c r="H401" s="41">
        <f t="shared" si="13"/>
        <v>8529.39</v>
      </c>
      <c r="I401" s="24" t="str">
        <f>VLOOKUP(B401,'FOLHA RESUMIDA'!C:D,2,0)</f>
        <v>EUGENIO PACELLI R DE ARAUJO</v>
      </c>
    </row>
    <row r="402" spans="1:13">
      <c r="A402" s="69">
        <v>1</v>
      </c>
      <c r="B402" s="69">
        <v>3247</v>
      </c>
      <c r="C402" s="65" t="s">
        <v>334</v>
      </c>
      <c r="D402" s="66">
        <v>9357.93</v>
      </c>
      <c r="E402" s="41">
        <f t="shared" si="12"/>
        <v>2304.9300000000003</v>
      </c>
      <c r="F402" s="52">
        <f>IFERROR(VLOOKUP(B402,Plan1!B:D,3,0),"0,00")</f>
        <v>3504.23</v>
      </c>
      <c r="G402" s="66">
        <v>3548.77</v>
      </c>
      <c r="H402" s="41">
        <f t="shared" si="13"/>
        <v>7053</v>
      </c>
      <c r="I402" s="24" t="str">
        <f>VLOOKUP(B402,'FOLHA RESUMIDA'!C:D,2,0)</f>
        <v>LEONARDO ARAUJO PAES BARRETO</v>
      </c>
    </row>
    <row r="403" spans="1:13">
      <c r="A403" s="69">
        <v>1</v>
      </c>
      <c r="B403" s="69">
        <v>3249</v>
      </c>
      <c r="C403" s="65" t="s">
        <v>335</v>
      </c>
      <c r="D403" s="66">
        <v>4895.13</v>
      </c>
      <c r="E403" s="41">
        <f t="shared" si="12"/>
        <v>1315.38</v>
      </c>
      <c r="F403" s="52">
        <f>IFERROR(VLOOKUP(B403,Plan1!B:D,3,0),"0,00")</f>
        <v>1664.34</v>
      </c>
      <c r="G403" s="66">
        <v>1915.41</v>
      </c>
      <c r="H403" s="41">
        <f t="shared" si="13"/>
        <v>3579.75</v>
      </c>
      <c r="I403" s="24" t="str">
        <f>VLOOKUP(B403,'FOLHA RESUMIDA'!C:D,2,0)</f>
        <v>LUCIANA MARIA BASTO DE AQUINO</v>
      </c>
    </row>
    <row r="404" spans="1:13">
      <c r="A404" s="69">
        <v>1</v>
      </c>
      <c r="B404" s="69">
        <v>3250</v>
      </c>
      <c r="C404" s="65" t="s">
        <v>336</v>
      </c>
      <c r="D404" s="66">
        <v>4405.6099999999997</v>
      </c>
      <c r="E404" s="41">
        <f t="shared" si="12"/>
        <v>972.1899999999996</v>
      </c>
      <c r="F404" s="52">
        <f>IFERROR(VLOOKUP(B404,Plan1!B:D,3,0),"0,00")</f>
        <v>1497.91</v>
      </c>
      <c r="G404" s="66">
        <v>1935.51</v>
      </c>
      <c r="H404" s="41">
        <f t="shared" si="13"/>
        <v>3433.42</v>
      </c>
      <c r="I404" s="24" t="str">
        <f>VLOOKUP(B404,'FOLHA RESUMIDA'!C:D,2,0)</f>
        <v>GERMANA DE MELO LOBO FREIRE</v>
      </c>
    </row>
    <row r="405" spans="1:13">
      <c r="A405" s="69">
        <v>1</v>
      </c>
      <c r="B405" s="69">
        <v>3256</v>
      </c>
      <c r="C405" s="65" t="s">
        <v>337</v>
      </c>
      <c r="D405" s="66">
        <v>4895.13</v>
      </c>
      <c r="E405" s="41">
        <f t="shared" si="12"/>
        <v>1670.5</v>
      </c>
      <c r="F405" s="52">
        <f>IFERROR(VLOOKUP(B405,Plan1!B:D,3,0),"0,00")</f>
        <v>1664.34</v>
      </c>
      <c r="G405" s="66">
        <v>1560.29</v>
      </c>
      <c r="H405" s="41">
        <f t="shared" si="13"/>
        <v>3224.63</v>
      </c>
      <c r="I405" s="24" t="str">
        <f>VLOOKUP(B405,'FOLHA RESUMIDA'!C:D,2,0)</f>
        <v>JOAO ALFREDO SOARES DE AVELLAR</v>
      </c>
    </row>
    <row r="406" spans="1:13">
      <c r="A406" s="69">
        <v>1</v>
      </c>
      <c r="B406" s="69">
        <v>3263</v>
      </c>
      <c r="C406" s="65" t="s">
        <v>338</v>
      </c>
      <c r="D406" s="66">
        <v>8322.24</v>
      </c>
      <c r="E406" s="41">
        <f t="shared" si="12"/>
        <v>2149.9499999999998</v>
      </c>
      <c r="F406" s="52">
        <f>IFERROR(VLOOKUP(B406,Plan1!B:D,3,0),"0,00")</f>
        <v>2829.56</v>
      </c>
      <c r="G406" s="66">
        <v>3342.73</v>
      </c>
      <c r="H406" s="41">
        <f t="shared" si="13"/>
        <v>6172.29</v>
      </c>
      <c r="I406" s="24" t="str">
        <f>VLOOKUP(B406,'FOLHA RESUMIDA'!C:D,2,0)</f>
        <v>ANA CECILIA DE SENA T SOUZA</v>
      </c>
    </row>
    <row r="407" spans="1:13">
      <c r="A407" s="69">
        <v>1</v>
      </c>
      <c r="B407" s="69">
        <v>3281</v>
      </c>
      <c r="C407" s="65" t="s">
        <v>339</v>
      </c>
      <c r="D407" s="66">
        <v>3430.48</v>
      </c>
      <c r="E407" s="41">
        <f t="shared" si="12"/>
        <v>706.36000000000013</v>
      </c>
      <c r="F407" s="52">
        <f>IFERROR(VLOOKUP(B407,Plan1!B:D,3,0),"0,00")</f>
        <v>757.69</v>
      </c>
      <c r="G407" s="66">
        <v>1966.43</v>
      </c>
      <c r="H407" s="41">
        <f t="shared" si="13"/>
        <v>2724.12</v>
      </c>
      <c r="I407" s="24" t="str">
        <f>VLOOKUP(B407,'FOLHA RESUMIDA'!C:D,2,0)</f>
        <v>PAULO AUGUSTO DA SILVA</v>
      </c>
    </row>
    <row r="408" spans="1:13">
      <c r="A408" s="69">
        <v>1</v>
      </c>
      <c r="B408" s="69">
        <v>3283</v>
      </c>
      <c r="C408" s="65" t="s">
        <v>340</v>
      </c>
      <c r="D408" s="66">
        <v>8322.24</v>
      </c>
      <c r="E408" s="41">
        <f t="shared" si="12"/>
        <v>2058.34</v>
      </c>
      <c r="F408" s="52">
        <f>IFERROR(VLOOKUP(B408,Plan1!B:D,3,0),"0,00")</f>
        <v>2829.56</v>
      </c>
      <c r="G408" s="66">
        <v>3434.34</v>
      </c>
      <c r="H408" s="41">
        <f t="shared" si="13"/>
        <v>6263.9</v>
      </c>
      <c r="I408" s="24" t="str">
        <f>VLOOKUP(B408,'FOLHA RESUMIDA'!C:D,2,0)</f>
        <v>MANUELA A DE SENA L VENTURA</v>
      </c>
    </row>
    <row r="409" spans="1:13">
      <c r="A409" s="69">
        <v>1</v>
      </c>
      <c r="B409" s="69">
        <v>3289</v>
      </c>
      <c r="C409" s="65" t="s">
        <v>341</v>
      </c>
      <c r="D409" s="66">
        <v>20981.1</v>
      </c>
      <c r="E409" s="41">
        <f t="shared" si="12"/>
        <v>5539.5199999999986</v>
      </c>
      <c r="F409" s="52">
        <f>IFERROR(VLOOKUP(B409,Plan1!B:D,3,0),"0,00")</f>
        <v>7133.57</v>
      </c>
      <c r="G409" s="66">
        <v>8308.01</v>
      </c>
      <c r="H409" s="41">
        <f t="shared" si="13"/>
        <v>15441.58</v>
      </c>
      <c r="I409" s="24" t="str">
        <f>VLOOKUP(B409,'FOLHA RESUMIDA'!C:D,2,0)</f>
        <v>JOSE NIVALDO BRAYNER DE ARAUJO</v>
      </c>
    </row>
    <row r="410" spans="1:13">
      <c r="A410" s="69">
        <v>1</v>
      </c>
      <c r="B410" s="69">
        <v>3312</v>
      </c>
      <c r="C410" s="65" t="s">
        <v>342</v>
      </c>
      <c r="D410" s="66">
        <v>8322.24</v>
      </c>
      <c r="E410" s="41">
        <f t="shared" si="12"/>
        <v>2058.34</v>
      </c>
      <c r="F410" s="52">
        <f>IFERROR(VLOOKUP(B410,Plan1!B:D,3,0),"0,00")</f>
        <v>2829.56</v>
      </c>
      <c r="G410" s="66">
        <v>3434.34</v>
      </c>
      <c r="H410" s="41">
        <f t="shared" si="13"/>
        <v>6263.9</v>
      </c>
      <c r="I410" s="24" t="str">
        <f>VLOOKUP(B410,'FOLHA RESUMIDA'!C:D,2,0)</f>
        <v>DIMAS PEREIRA DANTAS</v>
      </c>
    </row>
    <row r="411" spans="1:13">
      <c r="A411" s="69">
        <v>1</v>
      </c>
      <c r="B411" s="69">
        <v>3314</v>
      </c>
      <c r="C411" s="65" t="s">
        <v>343</v>
      </c>
      <c r="D411" s="66">
        <v>4895.13</v>
      </c>
      <c r="E411" s="41">
        <f t="shared" si="12"/>
        <v>2263.79</v>
      </c>
      <c r="F411" s="52">
        <f>IFERROR(VLOOKUP(B411,Plan1!B:D,3,0),"0,00")</f>
        <v>1664.34</v>
      </c>
      <c r="G411" s="66">
        <v>967</v>
      </c>
      <c r="H411" s="41">
        <f t="shared" si="13"/>
        <v>2631.34</v>
      </c>
      <c r="I411" s="24" t="str">
        <f>VLOOKUP(B411,'FOLHA RESUMIDA'!C:D,2,0)</f>
        <v>LUIZ ANTONIO GRANJA DE MENEZES</v>
      </c>
    </row>
    <row r="412" spans="1:13">
      <c r="A412" s="69">
        <v>1</v>
      </c>
      <c r="B412" s="69">
        <v>3316</v>
      </c>
      <c r="C412" s="65" t="s">
        <v>344</v>
      </c>
      <c r="D412" s="66">
        <v>1468.53</v>
      </c>
      <c r="E412" s="41">
        <f t="shared" si="12"/>
        <v>115.73000000000002</v>
      </c>
      <c r="F412" s="52">
        <f>IFERROR(VLOOKUP(B412,Plan1!B:D,3,0),"0,00")</f>
        <v>499.3</v>
      </c>
      <c r="G412" s="66">
        <v>853.5</v>
      </c>
      <c r="H412" s="41">
        <f t="shared" si="13"/>
        <v>1352.8</v>
      </c>
      <c r="I412" s="24" t="str">
        <f>VLOOKUP(B412,'FOLHA RESUMIDA'!C:D,2,0)</f>
        <v>MAYARA CRISTINA NUNES DE LIRA</v>
      </c>
    </row>
    <row r="413" spans="1:13">
      <c r="A413" s="69">
        <v>1</v>
      </c>
      <c r="B413" s="69">
        <v>3317</v>
      </c>
      <c r="C413" s="65" t="s">
        <v>345</v>
      </c>
      <c r="D413" s="66">
        <v>1714.24</v>
      </c>
      <c r="E413" s="41">
        <f t="shared" si="12"/>
        <v>534.41000000000008</v>
      </c>
      <c r="F413" s="52">
        <f>IFERROR(VLOOKUP(B413,Plan1!B:D,3,0),"0,00")</f>
        <v>582.84</v>
      </c>
      <c r="G413" s="66">
        <v>596.99</v>
      </c>
      <c r="H413" s="41">
        <f t="shared" si="13"/>
        <v>1179.83</v>
      </c>
      <c r="I413" s="24" t="str">
        <f>VLOOKUP(B413,'FOLHA RESUMIDA'!C:D,2,0)</f>
        <v>KATIA CRISTINA B DA SILVA</v>
      </c>
    </row>
    <row r="414" spans="1:13">
      <c r="A414" s="69">
        <v>1</v>
      </c>
      <c r="B414" s="69">
        <v>3319</v>
      </c>
      <c r="C414" s="65" t="s">
        <v>346</v>
      </c>
      <c r="D414" s="66">
        <v>1468.53</v>
      </c>
      <c r="E414" s="41">
        <f t="shared" si="12"/>
        <v>548.56999999999994</v>
      </c>
      <c r="F414" s="52">
        <f>IFERROR(VLOOKUP(B414,Plan1!B:D,3,0),"0,00")</f>
        <v>499.3</v>
      </c>
      <c r="G414" s="66">
        <v>420.66</v>
      </c>
      <c r="H414" s="41">
        <f t="shared" si="13"/>
        <v>919.96</v>
      </c>
      <c r="I414" s="24" t="str">
        <f>VLOOKUP(B414,'FOLHA RESUMIDA'!C:D,2,0)</f>
        <v>MARIA EMILIA DE A S E SILVA</v>
      </c>
    </row>
    <row r="415" spans="1:13">
      <c r="A415" s="69">
        <v>1</v>
      </c>
      <c r="B415" s="69">
        <v>3322</v>
      </c>
      <c r="C415" s="65" t="s">
        <v>347</v>
      </c>
      <c r="D415" s="66">
        <v>1714.24</v>
      </c>
      <c r="E415" s="41">
        <f t="shared" si="12"/>
        <v>532.6400000000001</v>
      </c>
      <c r="F415" s="52">
        <f>IFERROR(VLOOKUP(B415,Plan1!B:D,3,0),"0,00")</f>
        <v>582.84</v>
      </c>
      <c r="G415" s="66">
        <v>598.76</v>
      </c>
      <c r="H415" s="41">
        <f t="shared" si="13"/>
        <v>1181.5999999999999</v>
      </c>
      <c r="I415" s="24" t="str">
        <f>VLOOKUP(B415,'FOLHA RESUMIDA'!C:D,2,0)</f>
        <v>JOSEFINA DA SILVA RODRIGUES</v>
      </c>
    </row>
    <row r="416" spans="1:13" s="10" customFormat="1">
      <c r="A416" s="69">
        <v>1</v>
      </c>
      <c r="B416" s="69">
        <v>3324</v>
      </c>
      <c r="C416" s="65" t="s">
        <v>348</v>
      </c>
      <c r="D416" s="66">
        <v>9056.5499999999993</v>
      </c>
      <c r="E416" s="41">
        <f t="shared" si="12"/>
        <v>4433.3799999999992</v>
      </c>
      <c r="F416" s="52">
        <f>IFERROR(VLOOKUP(B416,Plan1!B:D,3,0),"0,00")</f>
        <v>3079.23</v>
      </c>
      <c r="G416" s="66">
        <v>1543.94</v>
      </c>
      <c r="H416" s="41">
        <f t="shared" si="13"/>
        <v>4623.17</v>
      </c>
      <c r="I416" s="24" t="str">
        <f>VLOOKUP(B416,'FOLHA RESUMIDA'!C:D,2,0)</f>
        <v>ANDRE LUIZ DE MOURA MELO</v>
      </c>
      <c r="L416" s="11"/>
      <c r="M416" s="11"/>
    </row>
    <row r="417" spans="1:9">
      <c r="A417" s="69">
        <v>1</v>
      </c>
      <c r="B417" s="69">
        <v>3325</v>
      </c>
      <c r="C417" s="65" t="s">
        <v>349</v>
      </c>
      <c r="D417" s="66">
        <v>8322.24</v>
      </c>
      <c r="E417" s="41">
        <f t="shared" si="12"/>
        <v>4432.6099999999997</v>
      </c>
      <c r="F417" s="52">
        <f>IFERROR(VLOOKUP(B417,Plan1!B:D,3,0),"0,00")</f>
        <v>2829.56</v>
      </c>
      <c r="G417" s="66">
        <v>1060.07</v>
      </c>
      <c r="H417" s="41">
        <f t="shared" si="13"/>
        <v>3889.63</v>
      </c>
      <c r="I417" s="24" t="str">
        <f>VLOOKUP(B417,'FOLHA RESUMIDA'!C:D,2,0)</f>
        <v>MANOEL DE LIMA BARBOSA</v>
      </c>
    </row>
    <row r="418" spans="1:9">
      <c r="A418" s="69">
        <v>1</v>
      </c>
      <c r="B418" s="69">
        <v>3327</v>
      </c>
      <c r="C418" s="65" t="s">
        <v>350</v>
      </c>
      <c r="D418" s="66">
        <v>8322.24</v>
      </c>
      <c r="E418" s="41">
        <f t="shared" si="12"/>
        <v>2006.21</v>
      </c>
      <c r="F418" s="52">
        <f>IFERROR(VLOOKUP(B418,Plan1!B:D,3,0),"0,00")</f>
        <v>2829.56</v>
      </c>
      <c r="G418" s="66">
        <v>3486.47</v>
      </c>
      <c r="H418" s="41">
        <f t="shared" si="13"/>
        <v>6316.03</v>
      </c>
      <c r="I418" s="24" t="str">
        <f>VLOOKUP(B418,'FOLHA RESUMIDA'!C:D,2,0)</f>
        <v>NATALIA DOURADO DA FONTE</v>
      </c>
    </row>
    <row r="419" spans="1:9">
      <c r="A419" s="69">
        <v>1</v>
      </c>
      <c r="B419" s="69">
        <v>3328</v>
      </c>
      <c r="C419" s="65" t="s">
        <v>351</v>
      </c>
      <c r="D419" s="66">
        <v>4895.13</v>
      </c>
      <c r="E419" s="41">
        <f t="shared" si="12"/>
        <v>1499.1900000000005</v>
      </c>
      <c r="F419" s="52">
        <f>IFERROR(VLOOKUP(B419,Plan1!B:D,3,0),"0,00")</f>
        <v>1664.34</v>
      </c>
      <c r="G419" s="66">
        <v>1731.6</v>
      </c>
      <c r="H419" s="41">
        <f t="shared" si="13"/>
        <v>3395.9399999999996</v>
      </c>
      <c r="I419" s="24" t="str">
        <f>VLOOKUP(B419,'FOLHA RESUMIDA'!C:D,2,0)</f>
        <v>VINICIUS JOSE OLIVEIRA D SOUSA</v>
      </c>
    </row>
    <row r="420" spans="1:9">
      <c r="A420" s="69">
        <v>1</v>
      </c>
      <c r="B420" s="69">
        <v>3333</v>
      </c>
      <c r="C420" s="65" t="s">
        <v>352</v>
      </c>
      <c r="D420" s="66">
        <v>2028.73</v>
      </c>
      <c r="E420" s="41">
        <f t="shared" si="12"/>
        <v>486.52</v>
      </c>
      <c r="F420" s="52">
        <f>IFERROR(VLOOKUP(B420,Plan1!B:D,3,0),"0,00")</f>
        <v>436.75</v>
      </c>
      <c r="G420" s="66">
        <v>1105.46</v>
      </c>
      <c r="H420" s="41">
        <f t="shared" si="13"/>
        <v>1542.21</v>
      </c>
      <c r="I420" s="24" t="str">
        <f>VLOOKUP(B420,'FOLHA RESUMIDA'!C:D,2,0)</f>
        <v>JOSE HIGO MARQUES RENER</v>
      </c>
    </row>
    <row r="421" spans="1:9">
      <c r="A421" s="69">
        <v>1</v>
      </c>
      <c r="B421" s="69">
        <v>3336</v>
      </c>
      <c r="C421" s="65" t="s">
        <v>353</v>
      </c>
      <c r="D421" s="66">
        <v>1663.2</v>
      </c>
      <c r="E421" s="41">
        <f t="shared" si="12"/>
        <v>892.98</v>
      </c>
      <c r="F421" s="52">
        <f>IFERROR(VLOOKUP(B421,Plan1!B:D,3,0),"0,00")</f>
        <v>436.75</v>
      </c>
      <c r="G421" s="66">
        <v>333.47</v>
      </c>
      <c r="H421" s="41">
        <f t="shared" si="13"/>
        <v>770.22</v>
      </c>
      <c r="I421" s="24" t="str">
        <f>VLOOKUP(B421,'FOLHA RESUMIDA'!C:D,2,0)</f>
        <v>MICHELLI HELENA LIMA DA SILVA</v>
      </c>
    </row>
    <row r="422" spans="1:9">
      <c r="A422" s="69">
        <v>1</v>
      </c>
      <c r="B422" s="69">
        <v>3338</v>
      </c>
      <c r="C422" s="65" t="s">
        <v>354</v>
      </c>
      <c r="D422" s="66">
        <v>4895.13</v>
      </c>
      <c r="E422" s="41">
        <f t="shared" si="12"/>
        <v>962.26000000000022</v>
      </c>
      <c r="F422" s="52">
        <f>IFERROR(VLOOKUP(B422,Plan1!B:D,3,0),"0,00")</f>
        <v>1664.34</v>
      </c>
      <c r="G422" s="66">
        <v>2268.5300000000002</v>
      </c>
      <c r="H422" s="41">
        <f t="shared" si="13"/>
        <v>3932.87</v>
      </c>
      <c r="I422" s="24" t="str">
        <f>VLOOKUP(B422,'FOLHA RESUMIDA'!C:D,2,0)</f>
        <v>IAN THIAGO DE LIMA BARBOSA</v>
      </c>
    </row>
    <row r="423" spans="1:9">
      <c r="A423" s="69">
        <v>1</v>
      </c>
      <c r="B423" s="69">
        <v>3339</v>
      </c>
      <c r="C423" s="65" t="s">
        <v>355</v>
      </c>
      <c r="D423" s="66">
        <v>3804.93</v>
      </c>
      <c r="E423" s="41">
        <f t="shared" si="12"/>
        <v>2505</v>
      </c>
      <c r="F423" s="52">
        <f>IFERROR(VLOOKUP(B423,Plan1!B:D,3,0),"0,00")</f>
        <v>456.59</v>
      </c>
      <c r="G423" s="66">
        <v>843.34</v>
      </c>
      <c r="H423" s="41">
        <f t="shared" si="13"/>
        <v>1299.93</v>
      </c>
      <c r="I423" s="24" t="str">
        <f>VLOOKUP(B423,'FOLHA RESUMIDA'!C:D,2,0)</f>
        <v>ANA CAROLINA CALLAND ROSA</v>
      </c>
    </row>
    <row r="424" spans="1:9">
      <c r="A424" s="69">
        <v>1</v>
      </c>
      <c r="B424" s="69">
        <v>3340</v>
      </c>
      <c r="C424" s="65" t="s">
        <v>356</v>
      </c>
      <c r="D424" s="66">
        <v>8623.6200000000008</v>
      </c>
      <c r="E424" s="41">
        <f t="shared" si="12"/>
        <v>2834.7400000000007</v>
      </c>
      <c r="F424" s="52">
        <f>IFERROR(VLOOKUP(B424,Plan1!B:D,3,0),"0,00")</f>
        <v>2829.56</v>
      </c>
      <c r="G424" s="66">
        <v>2959.32</v>
      </c>
      <c r="H424" s="41">
        <f t="shared" si="13"/>
        <v>5788.88</v>
      </c>
      <c r="I424" s="24" t="str">
        <f>VLOOKUP(B424,'FOLHA RESUMIDA'!C:D,2,0)</f>
        <v>SANDRO MARQUES TEIXEIRA</v>
      </c>
    </row>
    <row r="425" spans="1:9">
      <c r="A425" s="69">
        <v>1</v>
      </c>
      <c r="B425" s="69">
        <v>3341</v>
      </c>
      <c r="C425" s="65" t="s">
        <v>357</v>
      </c>
      <c r="D425" s="66">
        <v>4405.6099999999997</v>
      </c>
      <c r="E425" s="41">
        <f t="shared" si="12"/>
        <v>782.72999999999956</v>
      </c>
      <c r="F425" s="52">
        <f>IFERROR(VLOOKUP(B425,Plan1!B:D,3,0),"0,00")</f>
        <v>1497.91</v>
      </c>
      <c r="G425" s="66">
        <v>2124.9699999999998</v>
      </c>
      <c r="H425" s="41">
        <f t="shared" si="13"/>
        <v>3622.88</v>
      </c>
      <c r="I425" s="24" t="str">
        <f>VLOOKUP(B425,'FOLHA RESUMIDA'!C:D,2,0)</f>
        <v>JOSE VICTOR M A BARBOSA</v>
      </c>
    </row>
    <row r="426" spans="1:9">
      <c r="A426" s="69">
        <v>1</v>
      </c>
      <c r="B426" s="69">
        <v>3343</v>
      </c>
      <c r="C426" s="65" t="s">
        <v>358</v>
      </c>
      <c r="D426" s="66">
        <v>1468.53</v>
      </c>
      <c r="E426" s="41">
        <f t="shared" si="12"/>
        <v>115.73000000000002</v>
      </c>
      <c r="F426" s="52">
        <f>IFERROR(VLOOKUP(B426,Plan1!B:D,3,0),"0,00")</f>
        <v>499.3</v>
      </c>
      <c r="G426" s="66">
        <v>853.5</v>
      </c>
      <c r="H426" s="41">
        <f t="shared" si="13"/>
        <v>1352.8</v>
      </c>
      <c r="I426" s="24" t="str">
        <f>VLOOKUP(B426,'FOLHA RESUMIDA'!C:D,2,0)</f>
        <v>MARCELO MONTEIRO DE C. FILHO</v>
      </c>
    </row>
    <row r="427" spans="1:9">
      <c r="A427" s="69">
        <v>1</v>
      </c>
      <c r="B427" s="69">
        <v>3344</v>
      </c>
      <c r="C427" s="65" t="s">
        <v>359</v>
      </c>
      <c r="D427" s="66">
        <v>1815.72</v>
      </c>
      <c r="E427" s="41">
        <f t="shared" si="12"/>
        <v>552.33000000000015</v>
      </c>
      <c r="F427" s="52">
        <f>IFERROR(VLOOKUP(B427,Plan1!B:D,3,0),"0,00")</f>
        <v>436.75</v>
      </c>
      <c r="G427" s="66">
        <v>826.64</v>
      </c>
      <c r="H427" s="41">
        <f t="shared" si="13"/>
        <v>1263.3899999999999</v>
      </c>
      <c r="I427" s="24" t="str">
        <f>VLOOKUP(B427,'FOLHA RESUMIDA'!C:D,2,0)</f>
        <v>JEANE DE ALMEIDA C REVOREDO</v>
      </c>
    </row>
    <row r="428" spans="1:9">
      <c r="A428" s="69">
        <v>1</v>
      </c>
      <c r="B428" s="69">
        <v>3345</v>
      </c>
      <c r="C428" s="65" t="s">
        <v>360</v>
      </c>
      <c r="D428" s="66">
        <v>1643.75</v>
      </c>
      <c r="E428" s="41">
        <f t="shared" si="12"/>
        <v>977.87</v>
      </c>
      <c r="F428" s="52">
        <f>IFERROR(VLOOKUP(B428,Plan1!B:D,3,0),"0,00")</f>
        <v>436.75</v>
      </c>
      <c r="G428" s="66">
        <v>229.13</v>
      </c>
      <c r="H428" s="41">
        <f t="shared" si="13"/>
        <v>665.88</v>
      </c>
      <c r="I428" s="24" t="str">
        <f>VLOOKUP(B428,'FOLHA RESUMIDA'!C:D,2,0)</f>
        <v>ELIZABETE BARBOSA W D OLIVEIRA</v>
      </c>
    </row>
    <row r="429" spans="1:9">
      <c r="A429" s="69">
        <v>1</v>
      </c>
      <c r="B429" s="69">
        <v>3346</v>
      </c>
      <c r="C429" s="65" t="s">
        <v>361</v>
      </c>
      <c r="D429" s="66">
        <v>1721.21</v>
      </c>
      <c r="E429" s="41">
        <f t="shared" si="12"/>
        <v>517.36999999999989</v>
      </c>
      <c r="F429" s="52">
        <f>IFERROR(VLOOKUP(B429,Plan1!B:D,3,0),"0,00")</f>
        <v>397.62</v>
      </c>
      <c r="G429" s="66">
        <v>806.22</v>
      </c>
      <c r="H429" s="41">
        <f t="shared" si="13"/>
        <v>1203.8400000000001</v>
      </c>
      <c r="I429" s="24" t="str">
        <f>VLOOKUP(B429,'FOLHA RESUMIDA'!C:D,2,0)</f>
        <v>EMANOELLA RAFAELA D S A SILVA</v>
      </c>
    </row>
    <row r="430" spans="1:9">
      <c r="A430" s="69">
        <v>1</v>
      </c>
      <c r="B430" s="69">
        <v>3348</v>
      </c>
      <c r="C430" s="65" t="s">
        <v>362</v>
      </c>
      <c r="D430" s="66">
        <v>1629.87</v>
      </c>
      <c r="E430" s="41">
        <f t="shared" si="12"/>
        <v>1104.2999999999997</v>
      </c>
      <c r="F430" s="52">
        <f>IFERROR(VLOOKUP(B430,Plan1!B:D,3,0),"0,00")</f>
        <v>256.91000000000003</v>
      </c>
      <c r="G430" s="66">
        <v>268.66000000000003</v>
      </c>
      <c r="H430" s="41">
        <f t="shared" si="13"/>
        <v>525.57000000000005</v>
      </c>
      <c r="I430" s="24" t="str">
        <f>VLOOKUP(B430,'FOLHA RESUMIDA'!C:D,2,0)</f>
        <v>KARLA FERREIRA DA SILVA</v>
      </c>
    </row>
    <row r="431" spans="1:9">
      <c r="A431" s="69">
        <v>1</v>
      </c>
      <c r="B431" s="69">
        <v>3349</v>
      </c>
      <c r="C431" s="65" t="s">
        <v>363</v>
      </c>
      <c r="D431" s="66">
        <v>1302.18</v>
      </c>
      <c r="E431" s="41">
        <f t="shared" si="12"/>
        <v>399.16000000000008</v>
      </c>
      <c r="F431" s="52">
        <f>IFERROR(VLOOKUP(B431,Plan1!B:D,3,0),"0,00")</f>
        <v>397.62</v>
      </c>
      <c r="G431" s="66">
        <v>505.4</v>
      </c>
      <c r="H431" s="41">
        <f t="shared" si="13"/>
        <v>903.02</v>
      </c>
      <c r="I431" s="24" t="str">
        <f>VLOOKUP(B431,'FOLHA RESUMIDA'!C:D,2,0)</f>
        <v>NILZA PEREIRA DA SILVA</v>
      </c>
    </row>
    <row r="432" spans="1:9">
      <c r="A432" s="69">
        <v>1</v>
      </c>
      <c r="B432" s="69">
        <v>3351</v>
      </c>
      <c r="C432" s="65" t="s">
        <v>364</v>
      </c>
      <c r="D432" s="66">
        <v>1964.58</v>
      </c>
      <c r="E432" s="41">
        <f t="shared" si="12"/>
        <v>1072.1599999999999</v>
      </c>
      <c r="F432" s="52">
        <f>IFERROR(VLOOKUP(B432,Plan1!B:D,3,0),"0,00")</f>
        <v>397.62</v>
      </c>
      <c r="G432" s="66">
        <v>494.8</v>
      </c>
      <c r="H432" s="41">
        <f t="shared" si="13"/>
        <v>892.42000000000007</v>
      </c>
      <c r="I432" s="24" t="str">
        <f>VLOOKUP(B432,'FOLHA RESUMIDA'!C:D,2,0)</f>
        <v>SIMONE ARAUJO DE ALMEIDA</v>
      </c>
    </row>
    <row r="433" spans="1:9">
      <c r="A433" s="69">
        <v>1</v>
      </c>
      <c r="B433" s="69">
        <v>3352</v>
      </c>
      <c r="C433" s="65" t="s">
        <v>365</v>
      </c>
      <c r="D433" s="66">
        <v>2015.61</v>
      </c>
      <c r="E433" s="41">
        <f t="shared" si="12"/>
        <v>1063.2999999999997</v>
      </c>
      <c r="F433" s="52">
        <f>IFERROR(VLOOKUP(B433,Plan1!B:D,3,0),"0,00")</f>
        <v>582.84</v>
      </c>
      <c r="G433" s="66">
        <v>369.47</v>
      </c>
      <c r="H433" s="41">
        <f t="shared" si="13"/>
        <v>952.31000000000006</v>
      </c>
      <c r="I433" s="24" t="str">
        <f>VLOOKUP(B433,'FOLHA RESUMIDA'!C:D,2,0)</f>
        <v>CARLA SABRINA DE FREITAS LIMA</v>
      </c>
    </row>
    <row r="434" spans="1:9">
      <c r="A434" s="69">
        <v>1</v>
      </c>
      <c r="B434" s="69">
        <v>3353</v>
      </c>
      <c r="C434" s="65" t="s">
        <v>366</v>
      </c>
      <c r="D434" s="66">
        <v>1302.07</v>
      </c>
      <c r="E434" s="41">
        <f t="shared" si="12"/>
        <v>163.97999999999979</v>
      </c>
      <c r="F434" s="52">
        <f>IFERROR(VLOOKUP(B434,Plan1!B:D,3,0),"0,00")</f>
        <v>436.75</v>
      </c>
      <c r="G434" s="66">
        <v>701.34</v>
      </c>
      <c r="H434" s="41">
        <f t="shared" si="13"/>
        <v>1138.0900000000001</v>
      </c>
      <c r="I434" s="24" t="str">
        <f>VLOOKUP(B434,'FOLHA RESUMIDA'!C:D,2,0)</f>
        <v>LUCIO ANDRE DA SILVA</v>
      </c>
    </row>
    <row r="435" spans="1:9">
      <c r="A435" s="69">
        <v>1</v>
      </c>
      <c r="B435" s="69">
        <v>3355</v>
      </c>
      <c r="C435" s="65" t="s">
        <v>367</v>
      </c>
      <c r="D435" s="66">
        <v>1480.62</v>
      </c>
      <c r="E435" s="41">
        <f t="shared" si="12"/>
        <v>514.12999999999988</v>
      </c>
      <c r="F435" s="52">
        <f>IFERROR(VLOOKUP(B435,Plan1!B:D,3,0),"0,00")</f>
        <v>436.75</v>
      </c>
      <c r="G435" s="66">
        <v>529.74</v>
      </c>
      <c r="H435" s="41">
        <f t="shared" si="13"/>
        <v>966.49</v>
      </c>
      <c r="I435" s="24" t="str">
        <f>VLOOKUP(B435,'FOLHA RESUMIDA'!C:D,2,0)</f>
        <v>ANA CAROLINE GOMES PEREIRA</v>
      </c>
    </row>
    <row r="436" spans="1:9">
      <c r="A436" s="69">
        <v>1</v>
      </c>
      <c r="B436" s="69">
        <v>3356</v>
      </c>
      <c r="C436" s="65" t="s">
        <v>368</v>
      </c>
      <c r="D436" s="66">
        <v>1537.03</v>
      </c>
      <c r="E436" s="41">
        <f t="shared" si="12"/>
        <v>185.22000000000003</v>
      </c>
      <c r="F436" s="52">
        <f>IFERROR(VLOOKUP(B436,Plan1!B:D,3,0),"0,00")</f>
        <v>397.62</v>
      </c>
      <c r="G436" s="66">
        <v>954.19</v>
      </c>
      <c r="H436" s="41">
        <f t="shared" si="13"/>
        <v>1351.81</v>
      </c>
      <c r="I436" s="24" t="str">
        <f>VLOOKUP(B436,'FOLHA RESUMIDA'!C:D,2,0)</f>
        <v>MARIA GABRIELLY DE S SANTOS</v>
      </c>
    </row>
    <row r="437" spans="1:9">
      <c r="A437" s="69">
        <v>1</v>
      </c>
      <c r="B437" s="69">
        <v>3358</v>
      </c>
      <c r="C437" s="65" t="s">
        <v>369</v>
      </c>
      <c r="D437" s="66">
        <v>20981.1</v>
      </c>
      <c r="E437" s="41">
        <f t="shared" si="12"/>
        <v>5937.32</v>
      </c>
      <c r="F437" s="52">
        <f>IFERROR(VLOOKUP(B437,Plan1!B:D,3,0),"0,00")</f>
        <v>7133.57</v>
      </c>
      <c r="G437" s="66">
        <v>7910.21</v>
      </c>
      <c r="H437" s="41">
        <f t="shared" si="13"/>
        <v>15043.779999999999</v>
      </c>
      <c r="I437" s="24" t="str">
        <f>VLOOKUP(B437,'FOLHA RESUMIDA'!C:D,2,0)</f>
        <v>SERGIO LUIZ DE NORONHA</v>
      </c>
    </row>
    <row r="438" spans="1:9">
      <c r="A438" s="69">
        <v>1</v>
      </c>
      <c r="B438" s="69">
        <v>3359</v>
      </c>
      <c r="C438" s="65" t="s">
        <v>370</v>
      </c>
      <c r="D438" s="66">
        <v>8322.24</v>
      </c>
      <c r="E438" s="41">
        <f t="shared" si="12"/>
        <v>2058.34</v>
      </c>
      <c r="F438" s="52">
        <f>IFERROR(VLOOKUP(B438,Plan1!B:D,3,0),"0,00")</f>
        <v>2829.56</v>
      </c>
      <c r="G438" s="66">
        <v>3434.34</v>
      </c>
      <c r="H438" s="41">
        <f t="shared" si="13"/>
        <v>6263.9</v>
      </c>
      <c r="I438" s="24" t="str">
        <f>VLOOKUP(B438,'FOLHA RESUMIDA'!C:D,2,0)</f>
        <v>ALICE ANA BARBOSA ROSENDO</v>
      </c>
    </row>
    <row r="439" spans="1:9">
      <c r="A439" s="69">
        <v>1</v>
      </c>
      <c r="B439" s="69">
        <v>3361</v>
      </c>
      <c r="C439" s="65" t="s">
        <v>371</v>
      </c>
      <c r="D439" s="66">
        <v>2560.8000000000002</v>
      </c>
      <c r="E439" s="41">
        <f t="shared" si="12"/>
        <v>755.54000000000019</v>
      </c>
      <c r="F439" s="52">
        <f>IFERROR(VLOOKUP(B439,Plan1!B:D,3,0),"0,00")</f>
        <v>665.73</v>
      </c>
      <c r="G439" s="66">
        <v>1139.53</v>
      </c>
      <c r="H439" s="41">
        <f t="shared" si="13"/>
        <v>1805.26</v>
      </c>
      <c r="I439" s="24" t="str">
        <f>VLOOKUP(B439,'FOLHA RESUMIDA'!C:D,2,0)</f>
        <v>DANIELLY C. DO NASCIMENTO</v>
      </c>
    </row>
    <row r="440" spans="1:9">
      <c r="A440" s="69">
        <v>1</v>
      </c>
      <c r="B440" s="69">
        <v>3362</v>
      </c>
      <c r="C440" s="65" t="s">
        <v>372</v>
      </c>
      <c r="D440" s="66">
        <v>1958.04</v>
      </c>
      <c r="E440" s="41">
        <f t="shared" si="12"/>
        <v>516.54999999999995</v>
      </c>
      <c r="F440" s="52">
        <f>IFERROR(VLOOKUP(B440,Plan1!B:D,3,0),"0,00")</f>
        <v>665.73</v>
      </c>
      <c r="G440" s="66">
        <v>775.76</v>
      </c>
      <c r="H440" s="41">
        <f t="shared" si="13"/>
        <v>1441.49</v>
      </c>
      <c r="I440" s="24" t="str">
        <f>VLOOKUP(B440,'FOLHA RESUMIDA'!C:D,2,0)</f>
        <v>LEANDRA NASCIMENTO ESTEFANIO</v>
      </c>
    </row>
    <row r="441" spans="1:9">
      <c r="A441" s="69">
        <v>1</v>
      </c>
      <c r="B441" s="69">
        <v>3364</v>
      </c>
      <c r="C441" s="65" t="s">
        <v>373</v>
      </c>
      <c r="D441" s="66">
        <v>1788</v>
      </c>
      <c r="E441" s="41">
        <f t="shared" si="12"/>
        <v>352.73</v>
      </c>
      <c r="F441" s="52">
        <f>IFERROR(VLOOKUP(B441,Plan1!B:D,3,0),"0,00")</f>
        <v>436.76</v>
      </c>
      <c r="G441" s="66">
        <v>998.51</v>
      </c>
      <c r="H441" s="41">
        <f t="shared" si="13"/>
        <v>1435.27</v>
      </c>
      <c r="I441" s="24" t="str">
        <f>VLOOKUP(B441,'FOLHA RESUMIDA'!C:D,2,0)</f>
        <v>ADRIANO JOSE MARTINS DA SILVA</v>
      </c>
    </row>
    <row r="442" spans="1:9">
      <c r="A442" s="69">
        <v>1</v>
      </c>
      <c r="B442" s="69">
        <v>3366</v>
      </c>
      <c r="C442" s="65" t="s">
        <v>374</v>
      </c>
      <c r="D442" s="66">
        <v>19973.37</v>
      </c>
      <c r="E442" s="41">
        <f t="shared" si="12"/>
        <v>11096.32</v>
      </c>
      <c r="F442" s="52" t="str">
        <f>IFERROR(VLOOKUP(B442,Plan1!B:D,3,0),"0,00")</f>
        <v>0,00</v>
      </c>
      <c r="G442" s="66">
        <v>8877.0499999999993</v>
      </c>
      <c r="H442" s="41">
        <f t="shared" si="13"/>
        <v>8877.0499999999993</v>
      </c>
      <c r="I442" s="24" t="str">
        <f>VLOOKUP(B442,'FOLHA RESUMIDA'!C:D,2,0)</f>
        <v>JOSE RICARDO OLIVEIRA CHAGAS</v>
      </c>
    </row>
    <row r="443" spans="1:9">
      <c r="A443" s="69">
        <v>1</v>
      </c>
      <c r="B443" s="69">
        <v>3367</v>
      </c>
      <c r="C443" s="65" t="s">
        <v>492</v>
      </c>
      <c r="D443" s="66">
        <v>7481.25</v>
      </c>
      <c r="E443" s="41">
        <f t="shared" si="12"/>
        <v>1793.8100000000004</v>
      </c>
      <c r="F443" s="52">
        <f>IFERROR(VLOOKUP(B443,Plan1!B:D,3,0),"0,00")</f>
        <v>1664.34</v>
      </c>
      <c r="G443" s="66">
        <v>4023.1</v>
      </c>
      <c r="H443" s="41">
        <f t="shared" si="13"/>
        <v>5687.44</v>
      </c>
      <c r="I443" s="27" t="str">
        <f>VLOOKUP(B443,'FOLHA RESUMIDA'!C:D,2,0)</f>
        <v>ROBERTA BARBOSA  DE A PACHECO</v>
      </c>
    </row>
    <row r="444" spans="1:9">
      <c r="A444" s="69">
        <v>1</v>
      </c>
      <c r="B444" s="69">
        <v>3370</v>
      </c>
      <c r="C444" s="65" t="s">
        <v>491</v>
      </c>
      <c r="D444" s="66">
        <v>9056.5499999999993</v>
      </c>
      <c r="E444" s="41">
        <f t="shared" si="12"/>
        <v>2260.2699999999986</v>
      </c>
      <c r="F444" s="52">
        <f>IFERROR(VLOOKUP(B444,Plan1!B:D,3,0),"0,00")</f>
        <v>3079.23</v>
      </c>
      <c r="G444" s="66">
        <v>3717.05</v>
      </c>
      <c r="H444" s="41">
        <f t="shared" si="13"/>
        <v>6796.2800000000007</v>
      </c>
      <c r="I444" s="27" t="str">
        <f>VLOOKUP(B444,'FOLHA RESUMIDA'!C:D,2,0)</f>
        <v>LITIO TADEU C R  DOS SANTOS</v>
      </c>
    </row>
    <row r="445" spans="1:9">
      <c r="A445" s="69">
        <v>1</v>
      </c>
      <c r="B445" s="69">
        <v>3373</v>
      </c>
      <c r="C445" s="65" t="s">
        <v>498</v>
      </c>
      <c r="D445" s="66">
        <v>8322.24</v>
      </c>
      <c r="E445" s="41">
        <f t="shared" si="12"/>
        <v>2977.6000000000004</v>
      </c>
      <c r="F445" s="52">
        <f>IFERROR(VLOOKUP(B445,Plan1!B:D,3,0),"0,00")</f>
        <v>2829.56</v>
      </c>
      <c r="G445" s="66">
        <v>2515.08</v>
      </c>
      <c r="H445" s="41">
        <f t="shared" si="13"/>
        <v>5344.6399999999994</v>
      </c>
      <c r="I445" s="24" t="str">
        <f>VLOOKUP(B445,'FOLHA RESUMIDA'!C:D,2,0)</f>
        <v>LEANDRO RAMOS M DE ANDRADE</v>
      </c>
    </row>
    <row r="446" spans="1:9">
      <c r="A446" s="69">
        <v>1</v>
      </c>
      <c r="B446" s="69">
        <v>3375</v>
      </c>
      <c r="C446" s="65" t="s">
        <v>499</v>
      </c>
      <c r="D446" s="66">
        <v>8322.24</v>
      </c>
      <c r="E446" s="41">
        <f t="shared" si="12"/>
        <v>3169.1299999999992</v>
      </c>
      <c r="F446" s="52">
        <f>IFERROR(VLOOKUP(B446,Plan1!B:D,3,0),"0,00")</f>
        <v>2829.56</v>
      </c>
      <c r="G446" s="66">
        <v>2323.5500000000002</v>
      </c>
      <c r="H446" s="41">
        <f t="shared" si="13"/>
        <v>5153.1100000000006</v>
      </c>
      <c r="I446" s="24" t="str">
        <f>VLOOKUP(B446,'FOLHA RESUMIDA'!C:D,2,0)</f>
        <v>LETICIA LIRA DE SOUSA</v>
      </c>
    </row>
    <row r="447" spans="1:9">
      <c r="A447" s="69">
        <v>1</v>
      </c>
      <c r="B447" s="69">
        <v>3376</v>
      </c>
      <c r="C447" s="65" t="s">
        <v>502</v>
      </c>
      <c r="D447" s="66">
        <v>1362.68</v>
      </c>
      <c r="E447" s="41">
        <f t="shared" si="12"/>
        <v>364.80000000000007</v>
      </c>
      <c r="F447" s="52">
        <f>IFERROR(VLOOKUP(B447,Plan1!B:D,3,0),"0,00")</f>
        <v>397.62</v>
      </c>
      <c r="G447" s="66">
        <v>600.26</v>
      </c>
      <c r="H447" s="41">
        <f t="shared" si="13"/>
        <v>997.88</v>
      </c>
      <c r="I447" s="24" t="str">
        <f>VLOOKUP(B447,'FOLHA RESUMIDA'!C:D,2,0)</f>
        <v>SILVIA LUIZA DE SOUZA E SILVA</v>
      </c>
    </row>
    <row r="448" spans="1:9">
      <c r="A448" s="69">
        <v>1</v>
      </c>
      <c r="B448" s="69">
        <v>3378</v>
      </c>
      <c r="C448" s="65" t="s">
        <v>505</v>
      </c>
      <c r="D448" s="66">
        <v>20805.599999999999</v>
      </c>
      <c r="E448" s="41">
        <f t="shared" si="12"/>
        <v>8081.8599999999988</v>
      </c>
      <c r="F448" s="52">
        <f>IFERROR(VLOOKUP(B448,Plan1!B:D,3,0),"0,00")</f>
        <v>2829.56</v>
      </c>
      <c r="G448" s="66">
        <v>9894.18</v>
      </c>
      <c r="H448" s="41">
        <f t="shared" si="13"/>
        <v>12723.74</v>
      </c>
      <c r="I448" s="24" t="str">
        <f>VLOOKUP(B448,'FOLHA RESUMIDA'!C:D,2,0)</f>
        <v>EDIVALDO MANOEL DA SILVA FILHO</v>
      </c>
    </row>
    <row r="449" spans="1:9">
      <c r="A449" s="69">
        <v>1</v>
      </c>
      <c r="B449" s="69">
        <v>3379</v>
      </c>
      <c r="C449" s="65" t="s">
        <v>506</v>
      </c>
      <c r="D449" s="66">
        <v>6037.5</v>
      </c>
      <c r="E449" s="41">
        <f t="shared" si="12"/>
        <v>1688.7600000000002</v>
      </c>
      <c r="F449" s="52">
        <f>IFERROR(VLOOKUP(B449,Plan1!B:D,3,0),"0,00")</f>
        <v>1664.34</v>
      </c>
      <c r="G449" s="66">
        <v>2684.4</v>
      </c>
      <c r="H449" s="41">
        <f t="shared" si="13"/>
        <v>4348.74</v>
      </c>
      <c r="I449" s="24" t="str">
        <f>VLOOKUP(B449,'FOLHA RESUMIDA'!C:D,2,0)</f>
        <v>ITAMAR XAVIER DE SA</v>
      </c>
    </row>
    <row r="450" spans="1:9">
      <c r="A450" s="69">
        <v>1</v>
      </c>
      <c r="B450" s="69">
        <v>3381</v>
      </c>
      <c r="C450" s="65" t="s">
        <v>507</v>
      </c>
      <c r="D450" s="66">
        <v>1858.44</v>
      </c>
      <c r="E450" s="41">
        <f t="shared" si="12"/>
        <v>164.73000000000002</v>
      </c>
      <c r="F450" s="52">
        <f>IFERROR(VLOOKUP(B450,Plan1!B:D,3,0),"0,00")</f>
        <v>499.3</v>
      </c>
      <c r="G450" s="66">
        <v>1194.4100000000001</v>
      </c>
      <c r="H450" s="41">
        <f t="shared" si="13"/>
        <v>1693.71</v>
      </c>
      <c r="I450" s="24" t="str">
        <f>VLOOKUP(B450,'FOLHA RESUMIDA'!C:D,2,0)</f>
        <v>MARIA VITORIA ALVES VILA NOVA</v>
      </c>
    </row>
    <row r="451" spans="1:9">
      <c r="A451" s="69">
        <v>1</v>
      </c>
      <c r="B451" s="69">
        <v>3382</v>
      </c>
      <c r="C451" s="65" t="s">
        <v>508</v>
      </c>
      <c r="D451" s="66">
        <v>9559.69</v>
      </c>
      <c r="E451" s="41">
        <f t="shared" si="12"/>
        <v>3933.7100000000009</v>
      </c>
      <c r="F451" s="52">
        <f>IFERROR(VLOOKUP(B451,Plan1!B:D,3,0),"0,00")</f>
        <v>3079.23</v>
      </c>
      <c r="G451" s="66">
        <v>2546.75</v>
      </c>
      <c r="H451" s="41">
        <f t="shared" si="13"/>
        <v>5625.98</v>
      </c>
      <c r="I451" s="24" t="str">
        <f>VLOOKUP(B451,'FOLHA RESUMIDA'!C:D,2,0)</f>
        <v>FERNANDA DA SILVA P DE ANDRADE</v>
      </c>
    </row>
    <row r="452" spans="1:9">
      <c r="A452" s="69">
        <v>1</v>
      </c>
      <c r="B452" s="69">
        <v>3383</v>
      </c>
      <c r="C452" s="65" t="s">
        <v>510</v>
      </c>
      <c r="D452" s="66">
        <v>22555.37</v>
      </c>
      <c r="E452" s="41">
        <f t="shared" si="12"/>
        <v>5920.32</v>
      </c>
      <c r="F452" s="52">
        <f>IFERROR(VLOOKUP(B452,Plan1!B:D,3,0),"0,00")</f>
        <v>7668.83</v>
      </c>
      <c r="G452" s="66">
        <v>8966.2199999999993</v>
      </c>
      <c r="H452" s="41">
        <f t="shared" si="13"/>
        <v>16635.05</v>
      </c>
      <c r="I452" s="24" t="str">
        <f>VLOOKUP(B452,'FOLHA RESUMIDA'!C:D,2,0)</f>
        <v>PLINIO ANTONIO L P FILHO</v>
      </c>
    </row>
    <row r="453" spans="1:9">
      <c r="A453" s="69">
        <v>1</v>
      </c>
      <c r="B453" s="69">
        <v>3384</v>
      </c>
      <c r="C453" s="65" t="s">
        <v>513</v>
      </c>
      <c r="D453" s="66">
        <v>8322.24</v>
      </c>
      <c r="E453" s="41">
        <f t="shared" si="12"/>
        <v>1954.08</v>
      </c>
      <c r="F453" s="52">
        <f>IFERROR(VLOOKUP(B453,Plan1!B:D,3,0),"0,00")</f>
        <v>2829.56</v>
      </c>
      <c r="G453" s="66">
        <v>3538.6</v>
      </c>
      <c r="H453" s="41">
        <f t="shared" si="13"/>
        <v>6368.16</v>
      </c>
      <c r="I453" s="24" t="str">
        <f>VLOOKUP(B453,'FOLHA RESUMIDA'!C:D,2,0)</f>
        <v>ADRIANA LOPES NOBREGA F BARROS</v>
      </c>
    </row>
    <row r="454" spans="1:9">
      <c r="A454" s="69">
        <v>1</v>
      </c>
      <c r="B454" s="69">
        <v>3386</v>
      </c>
      <c r="C454" s="65" t="s">
        <v>515</v>
      </c>
      <c r="D454" s="66">
        <v>4405.6099999999997</v>
      </c>
      <c r="E454" s="41">
        <f t="shared" ref="E454:E477" si="14">D454-H454</f>
        <v>884.32999999999947</v>
      </c>
      <c r="F454" s="52">
        <f>IFERROR(VLOOKUP(B454,Plan1!B:D,3,0),"0,00")</f>
        <v>499.3</v>
      </c>
      <c r="G454" s="66">
        <v>3021.98</v>
      </c>
      <c r="H454" s="41">
        <f t="shared" ref="H454:H481" si="15">F454+G454</f>
        <v>3521.28</v>
      </c>
      <c r="I454" s="24" t="str">
        <f>VLOOKUP(B454,'FOLHA RESUMIDA'!C:D,2,0)</f>
        <v>EWERTON RODRIGO PAZ DE SANTANA</v>
      </c>
    </row>
    <row r="455" spans="1:9">
      <c r="A455" s="69">
        <v>1</v>
      </c>
      <c r="B455" s="69">
        <v>3387</v>
      </c>
      <c r="C455" s="65" t="s">
        <v>516</v>
      </c>
      <c r="D455" s="66">
        <v>8322.24</v>
      </c>
      <c r="E455" s="41">
        <f t="shared" si="14"/>
        <v>2143.87</v>
      </c>
      <c r="F455" s="52">
        <f>IFERROR(VLOOKUP(B455,Plan1!B:D,3,0),"0,00")</f>
        <v>2829.56</v>
      </c>
      <c r="G455" s="66">
        <v>3348.81</v>
      </c>
      <c r="H455" s="41">
        <f t="shared" si="15"/>
        <v>6178.37</v>
      </c>
      <c r="I455" s="24" t="str">
        <f>VLOOKUP(B455,'FOLHA RESUMIDA'!C:D,2,0)</f>
        <v>ELHO WENIO DA SILVA</v>
      </c>
    </row>
    <row r="456" spans="1:9">
      <c r="A456" s="69">
        <v>1</v>
      </c>
      <c r="B456" s="69">
        <v>3388</v>
      </c>
      <c r="C456" s="65" t="s">
        <v>519</v>
      </c>
      <c r="D456" s="66">
        <v>8002.32</v>
      </c>
      <c r="E456" s="41">
        <f t="shared" si="14"/>
        <v>1918.2299999999996</v>
      </c>
      <c r="F456" s="52">
        <f>IFERROR(VLOOKUP(B456,Plan1!B:D,3,0),"0,00")</f>
        <v>1664.34</v>
      </c>
      <c r="G456" s="66">
        <v>4419.75</v>
      </c>
      <c r="H456" s="41">
        <f t="shared" si="15"/>
        <v>6084.09</v>
      </c>
      <c r="I456" s="24" t="str">
        <f>VLOOKUP(B456,'FOLHA RESUMIDA'!C:D,2,0)</f>
        <v>SERGIO GOUVEIA LOYO</v>
      </c>
    </row>
    <row r="457" spans="1:9">
      <c r="A457" s="69">
        <v>1</v>
      </c>
      <c r="B457" s="69">
        <v>3389</v>
      </c>
      <c r="C457" s="65" t="s">
        <v>521</v>
      </c>
      <c r="D457" s="66">
        <v>4405.6099999999997</v>
      </c>
      <c r="E457" s="41">
        <f t="shared" si="14"/>
        <v>1753.0899999999997</v>
      </c>
      <c r="F457" s="52">
        <f>IFERROR(VLOOKUP(B457,Plan1!B:D,3,0),"0,00")</f>
        <v>1497.91</v>
      </c>
      <c r="G457" s="66">
        <v>1154.6099999999999</v>
      </c>
      <c r="H457" s="41">
        <f t="shared" si="15"/>
        <v>2652.52</v>
      </c>
      <c r="I457" s="24" t="str">
        <f>VLOOKUP(B457,'FOLHA RESUMIDA'!C:D,2,0)</f>
        <v>ALBERTO AFFONSO F M  TRINDADE</v>
      </c>
    </row>
    <row r="458" spans="1:9">
      <c r="A458" s="69">
        <v>1</v>
      </c>
      <c r="B458" s="69">
        <v>3390</v>
      </c>
      <c r="C458" s="65" t="s">
        <v>520</v>
      </c>
      <c r="D458" s="66">
        <v>1302.04</v>
      </c>
      <c r="E458" s="41">
        <f t="shared" si="14"/>
        <v>280.66999999999996</v>
      </c>
      <c r="F458" s="52">
        <f>IFERROR(VLOOKUP(B458,Plan1!B:D,3,0),"0,00")</f>
        <v>397.62</v>
      </c>
      <c r="G458" s="66">
        <v>623.75</v>
      </c>
      <c r="H458" s="41">
        <f t="shared" si="15"/>
        <v>1021.37</v>
      </c>
      <c r="I458" s="24" t="str">
        <f>VLOOKUP(B458,'FOLHA RESUMIDA'!C:D,2,0)</f>
        <v>ELISABETH DE ARAUJO LOPES</v>
      </c>
    </row>
    <row r="459" spans="1:9">
      <c r="A459" s="69">
        <v>1</v>
      </c>
      <c r="B459" s="69">
        <v>3392</v>
      </c>
      <c r="C459" s="65" t="s">
        <v>568</v>
      </c>
      <c r="D459" s="66">
        <v>8322.24</v>
      </c>
      <c r="E459" s="41">
        <f t="shared" si="14"/>
        <v>2155.83</v>
      </c>
      <c r="F459" s="52">
        <f>IFERROR(VLOOKUP(B459,Plan1!B:D,3,0),"0,00")</f>
        <v>2829.56</v>
      </c>
      <c r="G459" s="66">
        <v>3336.85</v>
      </c>
      <c r="H459" s="41">
        <f t="shared" si="15"/>
        <v>6166.41</v>
      </c>
      <c r="I459" s="24" t="str">
        <f>VLOOKUP(B459,'FOLHA RESUMIDA'!C:D,2,0)</f>
        <v>MARCILIO BATISTA M MOURA</v>
      </c>
    </row>
    <row r="460" spans="1:9">
      <c r="A460" s="69">
        <v>1</v>
      </c>
      <c r="B460" s="69">
        <v>3393</v>
      </c>
      <c r="C460" s="65" t="s">
        <v>569</v>
      </c>
      <c r="D460" s="66">
        <v>8322.24</v>
      </c>
      <c r="E460" s="41">
        <f t="shared" si="14"/>
        <v>2525.0100000000002</v>
      </c>
      <c r="F460" s="52">
        <f>IFERROR(VLOOKUP(B460,Plan1!B:D,3,0),"0,00")</f>
        <v>2829.56</v>
      </c>
      <c r="G460" s="66">
        <v>2967.67</v>
      </c>
      <c r="H460" s="41">
        <f t="shared" si="15"/>
        <v>5797.23</v>
      </c>
      <c r="I460" s="24" t="str">
        <f>VLOOKUP(B460,'FOLHA RESUMIDA'!C:D,2,0)</f>
        <v>STEFANI FARIAS DA SILVA</v>
      </c>
    </row>
    <row r="461" spans="1:9">
      <c r="A461" s="69">
        <v>1</v>
      </c>
      <c r="B461" s="69">
        <v>3394</v>
      </c>
      <c r="C461" s="65" t="s">
        <v>570</v>
      </c>
      <c r="D461" s="66">
        <v>5196.51</v>
      </c>
      <c r="E461" s="41">
        <f t="shared" si="14"/>
        <v>2415.6400000000003</v>
      </c>
      <c r="F461" s="52">
        <f>IFERROR(VLOOKUP(B461,Plan1!B:D,3,0),"0,00")</f>
        <v>1664.34</v>
      </c>
      <c r="G461" s="66">
        <v>1116.53</v>
      </c>
      <c r="H461" s="41">
        <f t="shared" si="15"/>
        <v>2780.87</v>
      </c>
      <c r="I461" s="24" t="str">
        <f>VLOOKUP(B461,'FOLHA RESUMIDA'!C:D,2,0)</f>
        <v>EMANOEL ESTANISLAU GOUVEIA</v>
      </c>
    </row>
    <row r="462" spans="1:9">
      <c r="A462" s="69">
        <v>1</v>
      </c>
      <c r="B462" s="69">
        <v>3395</v>
      </c>
      <c r="C462" s="65" t="s">
        <v>571</v>
      </c>
      <c r="D462" s="66">
        <v>3483.21</v>
      </c>
      <c r="E462" s="41">
        <f t="shared" si="14"/>
        <v>1388.06</v>
      </c>
      <c r="F462" s="52">
        <f>IFERROR(VLOOKUP(B462,Plan1!B:D,3,0),"0,00")</f>
        <v>1081.82</v>
      </c>
      <c r="G462" s="66">
        <v>1013.33</v>
      </c>
      <c r="H462" s="41">
        <f t="shared" si="15"/>
        <v>2095.15</v>
      </c>
      <c r="I462" s="24" t="str">
        <f>VLOOKUP(B462,'FOLHA RESUMIDA'!C:D,2,0)</f>
        <v>ALBERTO ANACLETO BARBOSA</v>
      </c>
    </row>
    <row r="463" spans="1:9">
      <c r="A463" s="69">
        <v>1</v>
      </c>
      <c r="B463" s="69">
        <v>3396</v>
      </c>
      <c r="C463" s="65" t="s">
        <v>572</v>
      </c>
      <c r="D463" s="66">
        <v>3181.83</v>
      </c>
      <c r="E463" s="41">
        <f t="shared" si="14"/>
        <v>624.52</v>
      </c>
      <c r="F463" s="52">
        <f>IFERROR(VLOOKUP(B463,Plan1!B:D,3,0),"0,00")</f>
        <v>1081.82</v>
      </c>
      <c r="G463" s="66">
        <v>1475.49</v>
      </c>
      <c r="H463" s="41">
        <f t="shared" si="15"/>
        <v>2557.31</v>
      </c>
      <c r="I463" s="24" t="str">
        <f>VLOOKUP(B463,'FOLHA RESUMIDA'!C:D,2,0)</f>
        <v>SUYANE KELLY DE SOUZA</v>
      </c>
    </row>
    <row r="464" spans="1:9">
      <c r="A464" s="69">
        <v>1</v>
      </c>
      <c r="B464" s="69">
        <v>3397</v>
      </c>
      <c r="C464" s="65" t="s">
        <v>573</v>
      </c>
      <c r="D464" s="66">
        <v>1468.53</v>
      </c>
      <c r="E464" s="41">
        <f t="shared" si="14"/>
        <v>115.73000000000002</v>
      </c>
      <c r="F464" s="52">
        <f>IFERROR(VLOOKUP(B464,Plan1!B:D,3,0),"0,00")</f>
        <v>499.3</v>
      </c>
      <c r="G464" s="66">
        <v>853.5</v>
      </c>
      <c r="H464" s="41">
        <f t="shared" si="15"/>
        <v>1352.8</v>
      </c>
      <c r="I464" s="24" t="str">
        <f>VLOOKUP(B464,'FOLHA RESUMIDA'!C:D,2,0)</f>
        <v>GENIMAR TAVARES GANDOLFO</v>
      </c>
    </row>
    <row r="465" spans="1:14">
      <c r="A465" s="69">
        <v>1</v>
      </c>
      <c r="B465" s="69">
        <v>3398</v>
      </c>
      <c r="C465" s="65" t="s">
        <v>596</v>
      </c>
      <c r="D465" s="66">
        <v>1485.76</v>
      </c>
      <c r="E465" s="41">
        <f t="shared" si="14"/>
        <v>242.98000000000002</v>
      </c>
      <c r="F465" s="52">
        <f>IFERROR(VLOOKUP(B465,Plan1!B:D,3,0),"0,00")</f>
        <v>499.3</v>
      </c>
      <c r="G465" s="66">
        <v>743.48</v>
      </c>
      <c r="H465" s="41">
        <f t="shared" si="15"/>
        <v>1242.78</v>
      </c>
      <c r="I465" s="24" t="str">
        <f>VLOOKUP(B465,'FOLHA RESUMIDA'!C:D,2,0)</f>
        <v>RINALDO SOARES DE BARROS</v>
      </c>
    </row>
    <row r="466" spans="1:14">
      <c r="A466" s="69">
        <v>1</v>
      </c>
      <c r="B466" s="69">
        <v>3400</v>
      </c>
      <c r="C466" s="65" t="s">
        <v>598</v>
      </c>
      <c r="D466" s="66">
        <v>4405.6099999999997</v>
      </c>
      <c r="E466" s="41">
        <f t="shared" si="14"/>
        <v>837.36999999999989</v>
      </c>
      <c r="F466" s="52">
        <f>IFERROR(VLOOKUP(B466,Plan1!B:D,3,0),"0,00")</f>
        <v>1497.91</v>
      </c>
      <c r="G466" s="66">
        <v>2070.33</v>
      </c>
      <c r="H466" s="41">
        <f t="shared" si="15"/>
        <v>3568.24</v>
      </c>
      <c r="I466" s="24" t="str">
        <f>VLOOKUP(B466,'FOLHA RESUMIDA'!C:D,2,0)</f>
        <v>LUCIANO ALVES DE S JUNIOR</v>
      </c>
    </row>
    <row r="467" spans="1:14">
      <c r="A467" s="69">
        <v>1</v>
      </c>
      <c r="B467" s="69">
        <v>3401</v>
      </c>
      <c r="C467" s="65" t="s">
        <v>599</v>
      </c>
      <c r="D467" s="66">
        <v>1603.38</v>
      </c>
      <c r="E467" s="41">
        <f t="shared" si="14"/>
        <v>558.66000000000008</v>
      </c>
      <c r="F467" s="52">
        <f>IFERROR(VLOOKUP(B467,Plan1!B:D,3,0),"0,00")</f>
        <v>397.62</v>
      </c>
      <c r="G467" s="66">
        <v>647.1</v>
      </c>
      <c r="H467" s="41">
        <f t="shared" si="15"/>
        <v>1044.72</v>
      </c>
      <c r="I467" s="24" t="str">
        <f>VLOOKUP(B467,'FOLHA RESUMIDA'!C:D,2,0)</f>
        <v>TATIANE RAPHAELLA S DA SILVA N</v>
      </c>
    </row>
    <row r="468" spans="1:14">
      <c r="A468" s="69">
        <v>1</v>
      </c>
      <c r="B468" s="69">
        <v>3403</v>
      </c>
      <c r="C468" s="65" t="s">
        <v>600</v>
      </c>
      <c r="D468" s="66">
        <v>4405.6099999999997</v>
      </c>
      <c r="E468" s="41">
        <f t="shared" si="14"/>
        <v>1675.5299999999997</v>
      </c>
      <c r="F468" s="52">
        <f>IFERROR(VLOOKUP(B468,Plan1!B:D,3,0),"0,00")</f>
        <v>1497.91</v>
      </c>
      <c r="G468" s="66">
        <v>1232.17</v>
      </c>
      <c r="H468" s="41">
        <f t="shared" si="15"/>
        <v>2730.08</v>
      </c>
      <c r="I468" s="24" t="str">
        <f>VLOOKUP(B468,'FOLHA RESUMIDA'!C:D,2,0)</f>
        <v>ITAMAR MARIA SILVA DE MELO</v>
      </c>
    </row>
    <row r="469" spans="1:14">
      <c r="A469" s="69">
        <v>1</v>
      </c>
      <c r="B469" s="69">
        <v>3408</v>
      </c>
      <c r="C469" s="65" t="s">
        <v>603</v>
      </c>
      <c r="D469" s="66">
        <v>8322.24</v>
      </c>
      <c r="E469" s="41">
        <f t="shared" si="14"/>
        <v>2058.34</v>
      </c>
      <c r="F469" s="52">
        <f>IFERROR(VLOOKUP(B469,Plan1!B:D,3,0),"0,00")</f>
        <v>2829.56</v>
      </c>
      <c r="G469" s="66">
        <v>3434.34</v>
      </c>
      <c r="H469" s="41">
        <f t="shared" si="15"/>
        <v>6263.9</v>
      </c>
      <c r="I469" s="24" t="str">
        <f>VLOOKUP(B469,'FOLHA RESUMIDA'!C:D,2,0)</f>
        <v>POLYANA KARINE G BARREIROS</v>
      </c>
    </row>
    <row r="470" spans="1:14">
      <c r="A470" s="69">
        <v>1</v>
      </c>
      <c r="B470" s="69">
        <v>3409</v>
      </c>
      <c r="C470" s="65" t="s">
        <v>604</v>
      </c>
      <c r="D470" s="66">
        <v>8322.24</v>
      </c>
      <c r="E470" s="41">
        <f t="shared" si="14"/>
        <v>2057.2399999999998</v>
      </c>
      <c r="F470" s="52">
        <f>IFERROR(VLOOKUP(B470,Plan1!B:D,3,0),"0,00")</f>
        <v>2829.56</v>
      </c>
      <c r="G470" s="66">
        <v>3435.44</v>
      </c>
      <c r="H470" s="41">
        <f t="shared" si="15"/>
        <v>6265</v>
      </c>
      <c r="I470" s="24" t="str">
        <f>VLOOKUP(B470,'FOLHA RESUMIDA'!C:D,2,0)</f>
        <v>SIMONE CARLA ALVES PEREIRA</v>
      </c>
    </row>
    <row r="471" spans="1:14">
      <c r="A471" s="69">
        <v>1</v>
      </c>
      <c r="B471" s="69">
        <v>3410</v>
      </c>
      <c r="C471" s="65" t="s">
        <v>609</v>
      </c>
      <c r="D471" s="66">
        <v>1468.53</v>
      </c>
      <c r="E471" s="41">
        <f t="shared" si="14"/>
        <v>212.65999999999985</v>
      </c>
      <c r="F471" s="52">
        <f>IFERROR(VLOOKUP(B471,Plan1!B:D,3,0),"0,00")</f>
        <v>499.3</v>
      </c>
      <c r="G471" s="66">
        <v>756.57</v>
      </c>
      <c r="H471" s="41">
        <f t="shared" si="15"/>
        <v>1255.8700000000001</v>
      </c>
      <c r="I471" s="24" t="str">
        <f>VLOOKUP(B471,'FOLHA RESUMIDA'!C:D,2,0)</f>
        <v>SARA MEDEIROS C CABRAL</v>
      </c>
      <c r="M471" s="20"/>
      <c r="N471" s="19"/>
    </row>
    <row r="472" spans="1:14">
      <c r="A472" s="69">
        <v>1</v>
      </c>
      <c r="B472" s="69">
        <v>8249</v>
      </c>
      <c r="C472" s="65" t="s">
        <v>375</v>
      </c>
      <c r="D472" s="66">
        <v>3181.83</v>
      </c>
      <c r="E472" s="41">
        <f t="shared" si="14"/>
        <v>2009.45</v>
      </c>
      <c r="F472" s="52">
        <f>IFERROR(VLOOKUP(B472,Plan1!B:D,3,0),"0,00")</f>
        <v>1081.82</v>
      </c>
      <c r="G472" s="66">
        <v>90.56</v>
      </c>
      <c r="H472" s="41">
        <f t="shared" si="15"/>
        <v>1172.3799999999999</v>
      </c>
      <c r="I472" s="24" t="str">
        <f>VLOOKUP(B472,'FOLHA RESUMIDA'!C:D,2,0)</f>
        <v>SELMA BEZERRA DE CARVALHO</v>
      </c>
    </row>
    <row r="473" spans="1:14" s="59" customFormat="1">
      <c r="A473" s="69">
        <v>1</v>
      </c>
      <c r="B473" s="69">
        <v>3080</v>
      </c>
      <c r="C473" s="65" t="s">
        <v>291</v>
      </c>
      <c r="D473" s="66"/>
      <c r="E473" s="41"/>
      <c r="F473" s="63">
        <v>1014.07</v>
      </c>
      <c r="G473" s="66"/>
      <c r="H473" s="41">
        <f t="shared" si="15"/>
        <v>1014.07</v>
      </c>
      <c r="I473" s="60" t="str">
        <f>VLOOKUP(B473,'FOLHA RESUMIDA'!C:D,2,0)</f>
        <v>ALICE JULIANA X DE PONTES</v>
      </c>
      <c r="L473" s="7"/>
      <c r="M473" s="7"/>
    </row>
    <row r="474" spans="1:14" s="59" customFormat="1">
      <c r="A474" s="69">
        <v>1</v>
      </c>
      <c r="B474" s="69">
        <v>3155</v>
      </c>
      <c r="C474" s="65" t="s">
        <v>306</v>
      </c>
      <c r="D474" s="66"/>
      <c r="E474" s="41"/>
      <c r="F474" s="63">
        <v>1765.25</v>
      </c>
      <c r="G474" s="66"/>
      <c r="H474" s="41">
        <f t="shared" si="15"/>
        <v>1765.25</v>
      </c>
      <c r="I474" s="60" t="str">
        <f>VLOOKUP(B474,'FOLHA RESUMIDA'!C:D,2,0)</f>
        <v>DANIELLY R C DE LIRA</v>
      </c>
      <c r="L474" s="7"/>
      <c r="M474" s="7"/>
    </row>
    <row r="475" spans="1:14">
      <c r="A475" s="60" t="s">
        <v>443</v>
      </c>
      <c r="B475" s="60"/>
      <c r="C475" s="60"/>
      <c r="D475" s="67">
        <f>SUM(D5:D472)</f>
        <v>1992366.929999999</v>
      </c>
      <c r="E475" s="41">
        <f t="shared" si="14"/>
        <v>1311599.4999999991</v>
      </c>
      <c r="F475" s="52" t="str">
        <f>IFERROR(VLOOKUP(B475,Plan1!B:D,3,0),"0,00")</f>
        <v>0,00</v>
      </c>
      <c r="G475" s="67">
        <f>SUM(G5:G472)</f>
        <v>680767.42999999982</v>
      </c>
      <c r="H475" s="41">
        <f t="shared" si="15"/>
        <v>680767.42999999982</v>
      </c>
      <c r="I475" s="60" t="e">
        <f>VLOOKUP(B475,'FOLHA RESUMIDA'!C:D,2,0)</f>
        <v>#N/A</v>
      </c>
    </row>
    <row r="476" spans="1:14">
      <c r="D476" s="68">
        <v>1992366.93</v>
      </c>
      <c r="E476" s="41">
        <f t="shared" si="14"/>
        <v>1311599.5</v>
      </c>
      <c r="F476" s="52" t="str">
        <f>IFERROR(VLOOKUP(B476,Plan1!B:D,3,0),"0,00")</f>
        <v>0,00</v>
      </c>
      <c r="G476" s="68">
        <v>680767.43</v>
      </c>
      <c r="H476" s="41">
        <f t="shared" si="15"/>
        <v>680767.43</v>
      </c>
      <c r="I476" s="60" t="e">
        <f>VLOOKUP(B476,'FOLHA RESUMIDA'!C:D,2,0)</f>
        <v>#N/A</v>
      </c>
    </row>
    <row r="477" spans="1:14">
      <c r="E477" s="41"/>
      <c r="F477" s="52"/>
      <c r="H477" s="41"/>
      <c r="I477" s="60"/>
    </row>
    <row r="478" spans="1:14" s="59" customFormat="1">
      <c r="D478" s="19"/>
      <c r="E478" s="41"/>
      <c r="F478" s="66"/>
      <c r="G478" s="19"/>
      <c r="H478" s="41"/>
      <c r="I478" s="60"/>
      <c r="L478" s="7"/>
      <c r="M478" s="7"/>
    </row>
    <row r="479" spans="1:14" s="59" customFormat="1">
      <c r="D479" s="19"/>
      <c r="E479" s="41"/>
      <c r="F479" s="66"/>
      <c r="G479" s="19"/>
      <c r="H479" s="41"/>
      <c r="I479" s="60"/>
      <c r="L479" s="7"/>
      <c r="M479" s="7"/>
    </row>
    <row r="480" spans="1:14" s="59" customFormat="1">
      <c r="D480" s="19"/>
      <c r="E480" s="41"/>
      <c r="F480" s="66"/>
      <c r="G480" s="19"/>
      <c r="H480" s="41"/>
      <c r="I480" s="60"/>
      <c r="L480" s="7"/>
      <c r="M480" s="7"/>
    </row>
    <row r="481" spans="4:13" s="59" customFormat="1">
      <c r="D481" s="19"/>
      <c r="E481" s="41"/>
      <c r="F481" s="66"/>
      <c r="G481" s="19"/>
      <c r="H481" s="41"/>
      <c r="I481" s="60"/>
      <c r="L481" s="7"/>
      <c r="M481" s="7"/>
    </row>
    <row r="482" spans="4:13">
      <c r="E482" s="67"/>
      <c r="F482" s="67"/>
      <c r="H482" s="67"/>
    </row>
    <row r="483" spans="4:13">
      <c r="E483" s="41"/>
      <c r="F483" s="52"/>
      <c r="H483" s="41"/>
    </row>
    <row r="484" spans="4:13">
      <c r="E484" s="41"/>
      <c r="F484" s="52"/>
      <c r="H484" s="41"/>
    </row>
    <row r="485" spans="4:13">
      <c r="E485" s="41"/>
      <c r="F485" s="52"/>
      <c r="H485" s="41"/>
      <c r="I485" s="60"/>
    </row>
    <row r="486" spans="4:13" s="59" customFormat="1">
      <c r="D486" s="19"/>
      <c r="E486" s="41"/>
      <c r="F486" s="63"/>
      <c r="G486" s="19"/>
      <c r="H486" s="41"/>
      <c r="I486" s="60"/>
      <c r="L486" s="7"/>
      <c r="M486" s="7"/>
    </row>
    <row r="487" spans="4:13" s="59" customFormat="1">
      <c r="D487" s="19"/>
      <c r="E487" s="41"/>
      <c r="F487" s="63"/>
      <c r="G487" s="19"/>
      <c r="H487" s="41"/>
      <c r="I487" s="60"/>
      <c r="L487" s="7"/>
      <c r="M487" s="7"/>
    </row>
    <row r="488" spans="4:13">
      <c r="E488" s="41"/>
      <c r="F488" s="63"/>
      <c r="H488" s="41"/>
    </row>
    <row r="489" spans="4:13">
      <c r="E489" s="41"/>
      <c r="F489" s="52"/>
      <c r="H489" s="41"/>
    </row>
    <row r="490" spans="4:13">
      <c r="E490" s="41"/>
      <c r="F490" s="52"/>
      <c r="H490" s="41"/>
    </row>
    <row r="491" spans="4:13">
      <c r="E491" s="41"/>
      <c r="F491" s="52"/>
      <c r="H491" s="41"/>
    </row>
  </sheetData>
  <autoFilter ref="A4:I491"/>
  <sortState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64"/>
  <sheetViews>
    <sheetView workbookViewId="0">
      <selection activeCell="D5" sqref="D5:D6"/>
    </sheetView>
  </sheetViews>
  <sheetFormatPr defaultRowHeight="12"/>
  <cols>
    <col min="1" max="1" width="4.7109375" style="59" customWidth="1"/>
    <col min="2" max="2" width="8" style="59" bestFit="1" customWidth="1"/>
    <col min="3" max="3" width="34.28515625" style="59" bestFit="1" customWidth="1"/>
    <col min="4" max="4" width="16.42578125" style="19" bestFit="1" customWidth="1"/>
    <col min="5" max="5" width="31.7109375" style="23" bestFit="1" customWidth="1"/>
    <col min="6" max="16384" width="9.140625" style="23"/>
  </cols>
  <sheetData>
    <row r="2" spans="1:5">
      <c r="A2" s="59" t="s">
        <v>626</v>
      </c>
    </row>
    <row r="4" spans="1:5">
      <c r="A4" s="59" t="s">
        <v>0</v>
      </c>
      <c r="B4" s="59" t="s">
        <v>1</v>
      </c>
      <c r="C4" s="59" t="s">
        <v>2</v>
      </c>
      <c r="D4" s="19" t="s">
        <v>514</v>
      </c>
    </row>
    <row r="5" spans="1:5">
      <c r="A5" s="69">
        <v>1</v>
      </c>
      <c r="B5" s="69">
        <v>3080</v>
      </c>
      <c r="C5" s="65" t="s">
        <v>291</v>
      </c>
      <c r="D5" s="66">
        <v>1014.07</v>
      </c>
      <c r="E5" s="23" t="str">
        <f>IFERROR(VLOOKUP(B5,FEVEREIRO!B:C,2,0),"")</f>
        <v>ALICE JULIANA X DE PONTES</v>
      </c>
    </row>
    <row r="6" spans="1:5">
      <c r="A6" s="69">
        <v>1</v>
      </c>
      <c r="B6" s="69">
        <v>3155</v>
      </c>
      <c r="C6" s="65" t="s">
        <v>306</v>
      </c>
      <c r="D6" s="66">
        <v>1765.25</v>
      </c>
      <c r="E6" s="23" t="str">
        <f>IFERROR(VLOOKUP(B6,FEVEREIRO!B:C,2,0),"")</f>
        <v>DANIELLY R C DE LIRA</v>
      </c>
    </row>
    <row r="7" spans="1:5">
      <c r="A7" s="69">
        <v>1</v>
      </c>
      <c r="B7" s="69">
        <v>2308</v>
      </c>
      <c r="C7" s="65" t="s">
        <v>126</v>
      </c>
      <c r="D7" s="66">
        <v>1081.82</v>
      </c>
      <c r="E7" s="23" t="str">
        <f>IFERROR(VLOOKUP(B7,FEVEREIRO!B:C,2,0),"")</f>
        <v>ADEILDO CARLOS DIAS BEZERRA</v>
      </c>
    </row>
    <row r="8" spans="1:5">
      <c r="A8" s="69">
        <v>1</v>
      </c>
      <c r="B8" s="69">
        <v>2628</v>
      </c>
      <c r="C8" s="65" t="s">
        <v>177</v>
      </c>
      <c r="D8" s="66">
        <v>1795.18</v>
      </c>
      <c r="E8" s="23" t="str">
        <f>IFERROR(VLOOKUP(B8,FEVEREIRO!B:C,2,0),"")</f>
        <v>ADELE GOMES DE SANTANA</v>
      </c>
    </row>
    <row r="9" spans="1:5">
      <c r="A9" s="69">
        <v>10</v>
      </c>
      <c r="B9" s="69">
        <v>1683</v>
      </c>
      <c r="C9" s="65" t="s">
        <v>431</v>
      </c>
      <c r="D9" s="66">
        <v>1239.4000000000001</v>
      </c>
      <c r="E9" s="23" t="str">
        <f>IFERROR(VLOOKUP(B9,FEVEREIRO!B:C,2,0),"")</f>
        <v>ADEMIR LOPES DA SILVA</v>
      </c>
    </row>
    <row r="10" spans="1:5">
      <c r="A10" s="69">
        <v>1</v>
      </c>
      <c r="B10" s="69">
        <v>1258</v>
      </c>
      <c r="C10" s="65" t="s">
        <v>29</v>
      </c>
      <c r="D10" s="66">
        <v>1880.01</v>
      </c>
      <c r="E10" s="23" t="str">
        <f>IFERROR(VLOOKUP(B10,FEVEREIRO!B:C,2,0),"")</f>
        <v>ADIGALENE RODRIGUES DA SILVA</v>
      </c>
    </row>
    <row r="11" spans="1:5">
      <c r="A11" s="69">
        <v>1</v>
      </c>
      <c r="B11" s="69">
        <v>3384</v>
      </c>
      <c r="C11" s="65" t="s">
        <v>513</v>
      </c>
      <c r="D11" s="66">
        <v>2829.56</v>
      </c>
      <c r="E11" s="23" t="str">
        <f>IFERROR(VLOOKUP(B11,FEVEREIRO!B:C,2,0),"")</f>
        <v>ADRIANA LOPES NOBREGA F BARROS</v>
      </c>
    </row>
    <row r="12" spans="1:5">
      <c r="A12" s="69">
        <v>1</v>
      </c>
      <c r="B12" s="69">
        <v>2860</v>
      </c>
      <c r="C12" s="65" t="s">
        <v>233</v>
      </c>
      <c r="D12" s="66">
        <v>12.23</v>
      </c>
      <c r="E12" s="23" t="str">
        <f>IFERROR(VLOOKUP(B12,FEVEREIRO!B:C,2,0),"")</f>
        <v>ADRIANA MAYO DE SOUZA E SILVA</v>
      </c>
    </row>
    <row r="13" spans="1:5">
      <c r="A13" s="69">
        <v>1</v>
      </c>
      <c r="B13" s="69">
        <v>3364</v>
      </c>
      <c r="C13" s="65" t="s">
        <v>373</v>
      </c>
      <c r="D13" s="66">
        <v>436.76</v>
      </c>
      <c r="E13" s="23" t="str">
        <f>IFERROR(VLOOKUP(B13,FEVEREIRO!B:C,2,0),"")</f>
        <v>ADRIANO JOSE MARTINS DA SILVA</v>
      </c>
    </row>
    <row r="14" spans="1:5">
      <c r="A14" s="69">
        <v>1</v>
      </c>
      <c r="B14" s="69">
        <v>2382</v>
      </c>
      <c r="C14" s="65" t="s">
        <v>136</v>
      </c>
      <c r="D14" s="66">
        <v>4028.9</v>
      </c>
      <c r="E14" s="23" t="str">
        <f>IFERROR(VLOOKUP(B14,FEVEREIRO!B:C,2,0),"")</f>
        <v>AILA KARLA MOTA SANTANA</v>
      </c>
    </row>
    <row r="15" spans="1:5">
      <c r="A15" s="69">
        <v>1</v>
      </c>
      <c r="B15" s="69">
        <v>2086</v>
      </c>
      <c r="C15" s="65" t="s">
        <v>93</v>
      </c>
      <c r="D15" s="66">
        <v>837.04</v>
      </c>
      <c r="E15" s="23" t="str">
        <f>IFERROR(VLOOKUP(B15,FEVEREIRO!B:C,2,0),"")</f>
        <v>ALBANITA LUCIANA DA SILVA</v>
      </c>
    </row>
    <row r="16" spans="1:5">
      <c r="A16" s="69">
        <v>1</v>
      </c>
      <c r="B16" s="69">
        <v>3389</v>
      </c>
      <c r="C16" s="65" t="s">
        <v>521</v>
      </c>
      <c r="D16" s="66">
        <v>1497.91</v>
      </c>
      <c r="E16" s="23" t="str">
        <f>IFERROR(VLOOKUP(B16,FEVEREIRO!B:C,2,0),"")</f>
        <v>ALBERTO AFFONSO F M  TRINDADE</v>
      </c>
    </row>
    <row r="17" spans="1:5">
      <c r="A17" s="69">
        <v>1</v>
      </c>
      <c r="B17" s="69">
        <v>3395</v>
      </c>
      <c r="C17" s="65" t="s">
        <v>571</v>
      </c>
      <c r="D17" s="66">
        <v>1081.82</v>
      </c>
      <c r="E17" s="23" t="str">
        <f>IFERROR(VLOOKUP(B17,FEVEREIRO!B:C,2,0),"")</f>
        <v>ALBERTO ANACLETO BARBOSA</v>
      </c>
    </row>
    <row r="18" spans="1:5">
      <c r="A18" s="69">
        <v>1</v>
      </c>
      <c r="B18" s="69">
        <v>2853</v>
      </c>
      <c r="C18" s="65" t="s">
        <v>229</v>
      </c>
      <c r="D18" s="66">
        <v>458.59</v>
      </c>
      <c r="E18" s="23" t="str">
        <f>IFERROR(VLOOKUP(B18,FEVEREIRO!B:C,2,0),"")</f>
        <v>ALCILEIDE MONTE DA SILVA LIMA</v>
      </c>
    </row>
    <row r="19" spans="1:5">
      <c r="A19" s="69">
        <v>1</v>
      </c>
      <c r="B19" s="69">
        <v>2509</v>
      </c>
      <c r="C19" s="65" t="s">
        <v>160</v>
      </c>
      <c r="D19" s="66">
        <v>220.28</v>
      </c>
      <c r="E19" s="23" t="str">
        <f>IFERROR(VLOOKUP(B19,FEVEREIRO!B:C,2,0),"")</f>
        <v>ALDEMIR NASCIMENTO DA SILVA</v>
      </c>
    </row>
    <row r="20" spans="1:5">
      <c r="A20" s="69">
        <v>1</v>
      </c>
      <c r="B20" s="69">
        <v>2911</v>
      </c>
      <c r="C20" s="65" t="s">
        <v>249</v>
      </c>
      <c r="D20" s="66">
        <v>458.59</v>
      </c>
      <c r="E20" s="23" t="str">
        <f>IFERROR(VLOOKUP(B20,FEVEREIRO!B:C,2,0),"")</f>
        <v>ALDJANE MARIA DOS SANTOS</v>
      </c>
    </row>
    <row r="21" spans="1:5">
      <c r="A21" s="69">
        <v>1</v>
      </c>
      <c r="B21" s="69">
        <v>3136</v>
      </c>
      <c r="C21" s="65" t="s">
        <v>299</v>
      </c>
      <c r="D21" s="66">
        <v>1019.72</v>
      </c>
      <c r="E21" s="23" t="str">
        <f>IFERROR(VLOOKUP(B21,FEVEREIRO!B:C,2,0),"")</f>
        <v>ALEXANDER BEZERRA</v>
      </c>
    </row>
    <row r="22" spans="1:5">
      <c r="A22" s="69">
        <v>1</v>
      </c>
      <c r="B22" s="69">
        <v>2131</v>
      </c>
      <c r="C22" s="65" t="s">
        <v>106</v>
      </c>
      <c r="D22" s="66">
        <v>834.71</v>
      </c>
      <c r="E22" s="23" t="str">
        <f>IFERROR(VLOOKUP(B22,FEVEREIRO!B:C,2,0),"")</f>
        <v>ALEXANDRE BARBOSA DA SILVA</v>
      </c>
    </row>
    <row r="23" spans="1:5">
      <c r="A23" s="69">
        <v>1</v>
      </c>
      <c r="B23" s="69">
        <v>2856</v>
      </c>
      <c r="C23" s="65" t="s">
        <v>231</v>
      </c>
      <c r="D23" s="66">
        <v>582.83000000000004</v>
      </c>
      <c r="E23" s="23" t="str">
        <f>IFERROR(VLOOKUP(B23,FEVEREIRO!B:C,2,0),"")</f>
        <v>ALEXSANDRA DA SILVA M  CABRAL</v>
      </c>
    </row>
    <row r="24" spans="1:5">
      <c r="A24" s="69">
        <v>1</v>
      </c>
      <c r="B24" s="69">
        <v>3359</v>
      </c>
      <c r="C24" s="65" t="s">
        <v>370</v>
      </c>
      <c r="D24" s="66">
        <v>2829.56</v>
      </c>
      <c r="E24" s="23" t="str">
        <f>IFERROR(VLOOKUP(B24,FEVEREIRO!B:C,2,0),"")</f>
        <v>ALICE ANA BARBOSA ROSENDO</v>
      </c>
    </row>
    <row r="25" spans="1:5">
      <c r="A25" s="69">
        <v>1</v>
      </c>
      <c r="B25" s="69">
        <v>1126</v>
      </c>
      <c r="C25" s="65" t="s">
        <v>21</v>
      </c>
      <c r="D25" s="66">
        <v>1989.14</v>
      </c>
      <c r="E25" s="23" t="str">
        <f>IFERROR(VLOOKUP(B25,FEVEREIRO!B:C,2,0),"")</f>
        <v>ALUISIO GOMES FERREIRA FILHO</v>
      </c>
    </row>
    <row r="26" spans="1:5">
      <c r="A26" s="69">
        <v>20</v>
      </c>
      <c r="B26" s="69">
        <v>2799</v>
      </c>
      <c r="C26" s="65" t="s">
        <v>401</v>
      </c>
      <c r="D26" s="66">
        <v>678.3</v>
      </c>
      <c r="E26" s="23" t="str">
        <f>IFERROR(VLOOKUP(B26,FEVEREIRO!B:C,2,0),"")</f>
        <v>ALYSSON FABIO O FLORENCIO</v>
      </c>
    </row>
    <row r="27" spans="1:5">
      <c r="A27" s="69">
        <v>1</v>
      </c>
      <c r="B27" s="69">
        <v>3147</v>
      </c>
      <c r="C27" s="65" t="s">
        <v>303</v>
      </c>
      <c r="D27" s="66">
        <v>397.62</v>
      </c>
      <c r="E27" s="23" t="str">
        <f>IFERROR(VLOOKUP(B27,FEVEREIRO!B:C,2,0),"")</f>
        <v>ALZENIRA PEREIRA DA SILVA</v>
      </c>
    </row>
    <row r="28" spans="1:5">
      <c r="A28" s="69">
        <v>1</v>
      </c>
      <c r="B28" s="69">
        <v>2831</v>
      </c>
      <c r="C28" s="65" t="s">
        <v>222</v>
      </c>
      <c r="D28" s="66">
        <v>1795.18</v>
      </c>
      <c r="E28" s="23" t="str">
        <f>IFERROR(VLOOKUP(B28,FEVEREIRO!B:C,2,0),"")</f>
        <v>AMANDA BEZERRA MASCARENHAS</v>
      </c>
    </row>
    <row r="29" spans="1:5">
      <c r="A29" s="69">
        <v>50</v>
      </c>
      <c r="B29" s="69">
        <v>2706</v>
      </c>
      <c r="C29" s="65" t="s">
        <v>405</v>
      </c>
      <c r="D29" s="66">
        <v>1573.17</v>
      </c>
      <c r="E29" s="23" t="str">
        <f>IFERROR(VLOOKUP(B29,FEVEREIRO!B:C,2,0),"")</f>
        <v>AMANDA FREITAS BASILIO</v>
      </c>
    </row>
    <row r="30" spans="1:5">
      <c r="A30" s="69">
        <v>1</v>
      </c>
      <c r="B30" s="69">
        <v>2344</v>
      </c>
      <c r="C30" s="65" t="s">
        <v>131</v>
      </c>
      <c r="D30" s="66">
        <v>2551.65</v>
      </c>
      <c r="E30" s="23" t="str">
        <f>IFERROR(VLOOKUP(B30,FEVEREIRO!B:C,2,0),"")</f>
        <v>AMANDA TATIANE C  DE OLIVEIRA</v>
      </c>
    </row>
    <row r="31" spans="1:5">
      <c r="A31" s="69">
        <v>1</v>
      </c>
      <c r="B31" s="69">
        <v>2008</v>
      </c>
      <c r="C31" s="65" t="s">
        <v>84</v>
      </c>
      <c r="D31" s="66">
        <v>1103.6600000000001</v>
      </c>
      <c r="E31" s="23" t="str">
        <f>IFERROR(VLOOKUP(B31,FEVEREIRO!B:C,2,0),"")</f>
        <v>AMAURI GONCALO DA SILVA</v>
      </c>
    </row>
    <row r="32" spans="1:5">
      <c r="A32" s="69">
        <v>1</v>
      </c>
      <c r="B32" s="69">
        <v>2806</v>
      </c>
      <c r="C32" s="65" t="s">
        <v>218</v>
      </c>
      <c r="D32" s="66">
        <v>1494.85</v>
      </c>
      <c r="E32" s="23" t="str">
        <f>IFERROR(VLOOKUP(B32,FEVEREIRO!B:C,2,0),"")</f>
        <v>ANA APARECIDA DE ANDRADE LIMA</v>
      </c>
    </row>
    <row r="33" spans="1:5">
      <c r="A33" s="69">
        <v>1</v>
      </c>
      <c r="B33" s="69">
        <v>3339</v>
      </c>
      <c r="C33" s="65" t="s">
        <v>355</v>
      </c>
      <c r="D33" s="66">
        <v>456.59</v>
      </c>
      <c r="E33" s="23" t="str">
        <f>IFERROR(VLOOKUP(B33,FEVEREIRO!B:C,2,0),"")</f>
        <v>ANA CAROLINA CALLAND ROSA</v>
      </c>
    </row>
    <row r="34" spans="1:5">
      <c r="A34" s="69">
        <v>1</v>
      </c>
      <c r="B34" s="69">
        <v>3355</v>
      </c>
      <c r="C34" s="65" t="s">
        <v>367</v>
      </c>
      <c r="D34" s="66">
        <v>436.75</v>
      </c>
      <c r="E34" s="23" t="str">
        <f>IFERROR(VLOOKUP(B34,FEVEREIRO!B:C,2,0),"")</f>
        <v>ANA CAROLINE GOMES PEREIRA</v>
      </c>
    </row>
    <row r="35" spans="1:5">
      <c r="A35" s="69">
        <v>1</v>
      </c>
      <c r="B35" s="69">
        <v>3263</v>
      </c>
      <c r="C35" s="65" t="s">
        <v>338</v>
      </c>
      <c r="D35" s="66">
        <v>2829.56</v>
      </c>
      <c r="E35" s="23" t="str">
        <f>IFERROR(VLOOKUP(B35,FEVEREIRO!B:C,2,0),"")</f>
        <v>ANA CECILIA DE SENA T SOUZA</v>
      </c>
    </row>
    <row r="36" spans="1:5">
      <c r="A36" s="69">
        <v>1</v>
      </c>
      <c r="B36" s="69">
        <v>2421</v>
      </c>
      <c r="C36" s="65" t="s">
        <v>144</v>
      </c>
      <c r="D36" s="66">
        <v>1904.43</v>
      </c>
      <c r="E36" s="23" t="str">
        <f>IFERROR(VLOOKUP(B36,FEVEREIRO!B:C,2,0),"")</f>
        <v>ANA CLAUDIA NUNES DE MOURA</v>
      </c>
    </row>
    <row r="37" spans="1:5">
      <c r="A37" s="69">
        <v>1</v>
      </c>
      <c r="B37" s="69">
        <v>2468</v>
      </c>
      <c r="C37" s="65" t="s">
        <v>150</v>
      </c>
      <c r="D37" s="66">
        <v>2581.59</v>
      </c>
      <c r="E37" s="23" t="str">
        <f>IFERROR(VLOOKUP(B37,FEVEREIRO!B:C,2,0),"")</f>
        <v>ANA GERTRUDES DE A F GUERRA</v>
      </c>
    </row>
    <row r="38" spans="1:5">
      <c r="A38" s="69">
        <v>1</v>
      </c>
      <c r="B38" s="69">
        <v>1427</v>
      </c>
      <c r="C38" s="65" t="s">
        <v>41</v>
      </c>
      <c r="D38" s="66">
        <v>4137.6899999999996</v>
      </c>
      <c r="E38" s="23" t="str">
        <f>IFERROR(VLOOKUP(B38,FEVEREIRO!B:C,2,0),"")</f>
        <v>ANA MARIA ELOI DA H  DA SILVA</v>
      </c>
    </row>
    <row r="39" spans="1:5">
      <c r="A39" s="69">
        <v>1</v>
      </c>
      <c r="B39" s="69">
        <v>542</v>
      </c>
      <c r="C39" s="65" t="s">
        <v>7</v>
      </c>
      <c r="D39" s="66">
        <v>611.98</v>
      </c>
      <c r="E39" s="23" t="str">
        <f>IFERROR(VLOOKUP(B39,FEVEREIRO!B:C,2,0),"")</f>
        <v>ANA MARTA MARCELINO DA SILVA</v>
      </c>
    </row>
    <row r="40" spans="1:5">
      <c r="A40" s="69">
        <v>1</v>
      </c>
      <c r="B40" s="69">
        <v>2507</v>
      </c>
      <c r="C40" s="65" t="s">
        <v>158</v>
      </c>
      <c r="D40" s="66">
        <v>499.3</v>
      </c>
      <c r="E40" s="23" t="str">
        <f>IFERROR(VLOOKUP(B40,FEVEREIRO!B:C,2,0),"")</f>
        <v>ANANIAS TEIXEIRA DE LIMA</v>
      </c>
    </row>
    <row r="41" spans="1:5">
      <c r="A41" s="69">
        <v>1</v>
      </c>
      <c r="B41" s="69">
        <v>2574</v>
      </c>
      <c r="C41" s="65" t="s">
        <v>169</v>
      </c>
      <c r="D41" s="66">
        <v>1428.99</v>
      </c>
      <c r="E41" s="23" t="str">
        <f>IFERROR(VLOOKUP(B41,FEVEREIRO!B:C,2,0),"")</f>
        <v>ANDERSON SANTOS DE LIMA FARIAS</v>
      </c>
    </row>
    <row r="42" spans="1:5">
      <c r="A42" s="69">
        <v>16</v>
      </c>
      <c r="B42" s="69">
        <v>3069</v>
      </c>
      <c r="C42" s="65" t="s">
        <v>381</v>
      </c>
      <c r="D42" s="66">
        <v>582.83000000000004</v>
      </c>
      <c r="E42" s="23" t="str">
        <f>IFERROR(VLOOKUP(B42,FEVEREIRO!B:C,2,0),"")</f>
        <v>ANDRE LUIS MOTA PIRES</v>
      </c>
    </row>
    <row r="43" spans="1:5">
      <c r="A43" s="69">
        <v>1</v>
      </c>
      <c r="B43" s="69">
        <v>3324</v>
      </c>
      <c r="C43" s="65" t="s">
        <v>348</v>
      </c>
      <c r="D43" s="66">
        <v>3079.23</v>
      </c>
      <c r="E43" s="23" t="str">
        <f>IFERROR(VLOOKUP(B43,FEVEREIRO!B:C,2,0),"")</f>
        <v>ANDRE LUIZ DE MOURA MELO</v>
      </c>
    </row>
    <row r="44" spans="1:5">
      <c r="A44" s="69">
        <v>1</v>
      </c>
      <c r="B44" s="69">
        <v>1561</v>
      </c>
      <c r="C44" s="65" t="s">
        <v>52</v>
      </c>
      <c r="D44" s="66">
        <v>557.42999999999995</v>
      </c>
      <c r="E44" s="23" t="str">
        <f>IFERROR(VLOOKUP(B44,FEVEREIRO!B:C,2,0),"")</f>
        <v>ANDRE LUIZ MACIEL FERREIRA</v>
      </c>
    </row>
    <row r="45" spans="1:5">
      <c r="A45" s="69">
        <v>1</v>
      </c>
      <c r="B45" s="69">
        <v>2854</v>
      </c>
      <c r="C45" s="65" t="s">
        <v>230</v>
      </c>
      <c r="D45" s="66">
        <v>458.6</v>
      </c>
      <c r="E45" s="23" t="str">
        <f>IFERROR(VLOOKUP(B45,FEVEREIRO!B:C,2,0),"")</f>
        <v>ANDRE RICARDO CAMARA TORRES</v>
      </c>
    </row>
    <row r="46" spans="1:5">
      <c r="A46" s="69">
        <v>1</v>
      </c>
      <c r="B46" s="69">
        <v>2839</v>
      </c>
      <c r="C46" s="65" t="s">
        <v>226</v>
      </c>
      <c r="D46" s="66">
        <v>1494.85</v>
      </c>
      <c r="E46" s="23" t="str">
        <f>IFERROR(VLOOKUP(B46,FEVEREIRO!B:C,2,0),"")</f>
        <v>ANGELINA MEDEIROS VERONESE</v>
      </c>
    </row>
    <row r="47" spans="1:5">
      <c r="A47" s="69">
        <v>1</v>
      </c>
      <c r="B47" s="69">
        <v>2926</v>
      </c>
      <c r="C47" s="65" t="s">
        <v>257</v>
      </c>
      <c r="D47" s="66">
        <v>505.61</v>
      </c>
      <c r="E47" s="23" t="str">
        <f>IFERROR(VLOOKUP(B47,FEVEREIRO!B:C,2,0),"")</f>
        <v>ANTONIO CARLOS DE LUNA MATOS</v>
      </c>
    </row>
    <row r="48" spans="1:5">
      <c r="A48" s="69">
        <v>10</v>
      </c>
      <c r="B48" s="69">
        <v>1135</v>
      </c>
      <c r="C48" s="65" t="s">
        <v>376</v>
      </c>
      <c r="D48" s="66">
        <v>1046.71</v>
      </c>
      <c r="E48" s="23" t="str">
        <f>IFERROR(VLOOKUP(B48,FEVEREIRO!B:C,2,0),"")</f>
        <v>ANTONIO LUIZ DOS SANTOS</v>
      </c>
    </row>
    <row r="49" spans="1:5">
      <c r="A49" s="69">
        <v>47</v>
      </c>
      <c r="B49" s="69">
        <v>2904</v>
      </c>
      <c r="C49" s="65" t="s">
        <v>424</v>
      </c>
      <c r="D49" s="66">
        <v>611.99</v>
      </c>
      <c r="E49" s="23" t="str">
        <f>IFERROR(VLOOKUP(B49,FEVEREIRO!B:C,2,0),"")</f>
        <v>ANTONIO S ALVES DE O JUNIOR</v>
      </c>
    </row>
    <row r="50" spans="1:5">
      <c r="A50" s="69">
        <v>1</v>
      </c>
      <c r="B50" s="69">
        <v>2120</v>
      </c>
      <c r="C50" s="65" t="s">
        <v>98</v>
      </c>
      <c r="D50" s="66">
        <v>756.28</v>
      </c>
      <c r="E50" s="23" t="str">
        <f>IFERROR(VLOOKUP(B50,FEVEREIRO!B:C,2,0),"")</f>
        <v>ANTONIO SOARES DE MELO</v>
      </c>
    </row>
    <row r="51" spans="1:5">
      <c r="A51" s="69">
        <v>1</v>
      </c>
      <c r="B51" s="69">
        <v>2530</v>
      </c>
      <c r="C51" s="65" t="s">
        <v>163</v>
      </c>
      <c r="D51" s="66">
        <v>505.6</v>
      </c>
      <c r="E51" s="23" t="str">
        <f>IFERROR(VLOOKUP(B51,FEVEREIRO!B:C,2,0),"")</f>
        <v>ARLEILDA MENDES DA SILVA</v>
      </c>
    </row>
    <row r="52" spans="1:5">
      <c r="A52" s="69">
        <v>39</v>
      </c>
      <c r="B52" s="69">
        <v>2484</v>
      </c>
      <c r="C52" s="65" t="s">
        <v>420</v>
      </c>
      <c r="D52" s="66">
        <v>1651.83</v>
      </c>
      <c r="E52" s="23" t="str">
        <f>IFERROR(VLOOKUP(B52,FEVEREIRO!B:C,2,0),"")</f>
        <v>ARLEY ANDERSON TAVARES MOREIRA</v>
      </c>
    </row>
    <row r="53" spans="1:5">
      <c r="A53" s="69">
        <v>1</v>
      </c>
      <c r="B53" s="69">
        <v>2906</v>
      </c>
      <c r="C53" s="65" t="s">
        <v>394</v>
      </c>
      <c r="D53" s="66">
        <v>1498.26</v>
      </c>
      <c r="E53" s="23" t="str">
        <f>IFERROR(VLOOKUP(B53,FEVEREIRO!B:C,2,0),"")</f>
        <v>ARTHUR A SANTOS WANDERLEY</v>
      </c>
    </row>
    <row r="54" spans="1:5">
      <c r="A54" s="69">
        <v>1</v>
      </c>
      <c r="B54" s="69">
        <v>2712</v>
      </c>
      <c r="C54" s="65" t="s">
        <v>196</v>
      </c>
      <c r="D54" s="66">
        <v>922.2</v>
      </c>
      <c r="E54" s="23" t="str">
        <f>IFERROR(VLOOKUP(B54,FEVEREIRO!B:C,2,0),"")</f>
        <v>AUGUSTO CESAR N  A  DA SILVA</v>
      </c>
    </row>
    <row r="55" spans="1:5">
      <c r="A55" s="69">
        <v>16</v>
      </c>
      <c r="B55" s="69">
        <v>2873</v>
      </c>
      <c r="C55" s="65" t="s">
        <v>398</v>
      </c>
      <c r="D55" s="66">
        <v>1498.26</v>
      </c>
      <c r="E55" s="23" t="str">
        <f>IFERROR(VLOOKUP(B55,FEVEREIRO!B:C,2,0),"")</f>
        <v>AURELIA RODRIGUES TORREIRO</v>
      </c>
    </row>
    <row r="56" spans="1:5">
      <c r="A56" s="69">
        <v>1</v>
      </c>
      <c r="B56" s="69">
        <v>3092</v>
      </c>
      <c r="C56" s="65" t="s">
        <v>612</v>
      </c>
      <c r="D56" s="66">
        <v>7133.57</v>
      </c>
      <c r="E56" s="23" t="str">
        <f>IFERROR(VLOOKUP(B56,FEVEREIRO!B:C,2,0),"")</f>
        <v>BETY ANNE DE A SENNA</v>
      </c>
    </row>
    <row r="57" spans="1:5">
      <c r="A57" s="69">
        <v>1</v>
      </c>
      <c r="B57" s="69">
        <v>2837</v>
      </c>
      <c r="C57" s="65" t="s">
        <v>225</v>
      </c>
      <c r="D57" s="66">
        <v>1398.39</v>
      </c>
      <c r="E57" s="23" t="str">
        <f>IFERROR(VLOOKUP(B57,FEVEREIRO!B:C,2,0),"")</f>
        <v>BEZALIEL ROSA DOS S JUNIOR</v>
      </c>
    </row>
    <row r="58" spans="1:5">
      <c r="A58" s="69">
        <v>1</v>
      </c>
      <c r="B58" s="69">
        <v>2664</v>
      </c>
      <c r="C58" s="65" t="s">
        <v>181</v>
      </c>
      <c r="D58" s="66">
        <v>2551.65</v>
      </c>
      <c r="E58" s="23" t="str">
        <f>IFERROR(VLOOKUP(B58,FEVEREIRO!B:C,2,0),"")</f>
        <v>BRUNO AIRES DOS SANTOS</v>
      </c>
    </row>
    <row r="59" spans="1:5">
      <c r="A59" s="69">
        <v>1</v>
      </c>
      <c r="B59" s="69">
        <v>3003</v>
      </c>
      <c r="C59" s="65" t="s">
        <v>274</v>
      </c>
      <c r="D59" s="66">
        <v>1493.68</v>
      </c>
      <c r="E59" s="23" t="str">
        <f>IFERROR(VLOOKUP(B59,FEVEREIRO!B:C,2,0),"")</f>
        <v>CAETANO SILVA DIAS</v>
      </c>
    </row>
    <row r="60" spans="1:5">
      <c r="A60" s="69">
        <v>1</v>
      </c>
      <c r="B60" s="69">
        <v>3180</v>
      </c>
      <c r="C60" s="65" t="s">
        <v>318</v>
      </c>
      <c r="D60" s="66">
        <v>2551.65</v>
      </c>
      <c r="E60" s="23" t="str">
        <f>IFERROR(VLOOKUP(B60,FEVEREIRO!B:C,2,0),"")</f>
        <v>CAIO CESAR DE A R SILVA</v>
      </c>
    </row>
    <row r="61" spans="1:5">
      <c r="A61" s="69">
        <v>51</v>
      </c>
      <c r="B61" s="69">
        <v>2838</v>
      </c>
      <c r="C61" s="65" t="s">
        <v>397</v>
      </c>
      <c r="D61" s="66">
        <v>678.3</v>
      </c>
      <c r="E61" s="23" t="str">
        <f>IFERROR(VLOOKUP(B61,FEVEREIRO!B:C,2,0),"")</f>
        <v>CAIO CEZAR F  E  DO NASCIMENTO</v>
      </c>
    </row>
    <row r="62" spans="1:5">
      <c r="A62" s="69">
        <v>1</v>
      </c>
      <c r="B62" s="69">
        <v>2668</v>
      </c>
      <c r="C62" s="65" t="s">
        <v>184</v>
      </c>
      <c r="D62" s="66">
        <v>611.98</v>
      </c>
      <c r="E62" s="23" t="str">
        <f>IFERROR(VLOOKUP(B62,FEVEREIRO!B:C,2,0),"")</f>
        <v>CARLA BRANDAO DE C  FIGUEIREDO</v>
      </c>
    </row>
    <row r="63" spans="1:5">
      <c r="A63" s="69">
        <v>1</v>
      </c>
      <c r="B63" s="69">
        <v>2577</v>
      </c>
      <c r="C63" s="65" t="s">
        <v>170</v>
      </c>
      <c r="D63" s="66">
        <v>891.59</v>
      </c>
      <c r="E63" s="23" t="str">
        <f>IFERROR(VLOOKUP(B63,FEVEREIRO!B:C,2,0),"")</f>
        <v>CARLA CRISTINA OLIVEIRA MATOS</v>
      </c>
    </row>
    <row r="64" spans="1:5">
      <c r="A64" s="69">
        <v>1</v>
      </c>
      <c r="B64" s="69">
        <v>3352</v>
      </c>
      <c r="C64" s="65" t="s">
        <v>365</v>
      </c>
      <c r="D64" s="66">
        <v>582.84</v>
      </c>
      <c r="E64" s="23" t="str">
        <f>IFERROR(VLOOKUP(B64,FEVEREIRO!B:C,2,0),"")</f>
        <v>CARLA SABRINA DE FREITAS LIMA</v>
      </c>
    </row>
    <row r="65" spans="1:5">
      <c r="A65" s="69">
        <v>1</v>
      </c>
      <c r="B65" s="69">
        <v>830</v>
      </c>
      <c r="C65" s="65" t="s">
        <v>9</v>
      </c>
      <c r="D65" s="66">
        <v>1546.47</v>
      </c>
      <c r="E65" s="23" t="str">
        <f>IFERROR(VLOOKUP(B65,FEVEREIRO!B:C,2,0),"")</f>
        <v>CARLOS ANTONIO DA SILVA</v>
      </c>
    </row>
    <row r="66" spans="1:5">
      <c r="A66" s="69">
        <v>1</v>
      </c>
      <c r="B66" s="69">
        <v>2149</v>
      </c>
      <c r="C66" s="65" t="s">
        <v>115</v>
      </c>
      <c r="D66" s="66">
        <v>907.98</v>
      </c>
      <c r="E66" s="23" t="str">
        <f>IFERROR(VLOOKUP(B66,FEVEREIRO!B:C,2,0),"")</f>
        <v>CARLOS AUGUSTO O  DA SILVA</v>
      </c>
    </row>
    <row r="67" spans="1:5">
      <c r="A67" s="69">
        <v>23</v>
      </c>
      <c r="B67" s="69">
        <v>2978</v>
      </c>
      <c r="C67" s="65" t="s">
        <v>404</v>
      </c>
      <c r="D67" s="66">
        <v>649.16</v>
      </c>
      <c r="E67" s="23" t="str">
        <f>IFERROR(VLOOKUP(B67,FEVEREIRO!B:C,2,0),"")</f>
        <v>CARLOS BRUNO GOMES MACEDO</v>
      </c>
    </row>
    <row r="68" spans="1:5">
      <c r="A68" s="69">
        <v>1</v>
      </c>
      <c r="B68" s="69">
        <v>1924</v>
      </c>
      <c r="C68" s="65" t="s">
        <v>76</v>
      </c>
      <c r="D68" s="66">
        <v>2238.69</v>
      </c>
      <c r="E68" s="23" t="str">
        <f>IFERROR(VLOOKUP(B68,FEVEREIRO!B:C,2,0),"")</f>
        <v>CARLOS HENRIQUE LIMA DE MELO</v>
      </c>
    </row>
    <row r="69" spans="1:5">
      <c r="A69" s="69">
        <v>1</v>
      </c>
      <c r="B69" s="69">
        <v>1821</v>
      </c>
      <c r="C69" s="65" t="s">
        <v>70</v>
      </c>
      <c r="D69" s="66">
        <v>1266.55</v>
      </c>
      <c r="E69" s="23" t="str">
        <f>IFERROR(VLOOKUP(B69,FEVEREIRO!B:C,2,0),"")</f>
        <v>CARLOS STENIO DE DEUS</v>
      </c>
    </row>
    <row r="70" spans="1:5">
      <c r="A70" s="69">
        <v>1</v>
      </c>
      <c r="B70" s="69">
        <v>2772</v>
      </c>
      <c r="C70" s="65" t="s">
        <v>407</v>
      </c>
      <c r="D70" s="66">
        <v>611.98</v>
      </c>
      <c r="E70" s="23" t="str">
        <f>IFERROR(VLOOKUP(B70,FEVEREIRO!B:C,2,0),"")</f>
        <v>CARMEM ALUISIA LEITE DE ANDRAD</v>
      </c>
    </row>
    <row r="71" spans="1:5">
      <c r="A71" s="69">
        <v>1</v>
      </c>
      <c r="B71" s="69">
        <v>2857</v>
      </c>
      <c r="C71" s="65" t="s">
        <v>232</v>
      </c>
      <c r="D71" s="66">
        <v>1048.8800000000001</v>
      </c>
      <c r="E71" s="23" t="str">
        <f>IFERROR(VLOOKUP(B71,FEVEREIRO!B:C,2,0),"")</f>
        <v>CAROLINE ALVES LEAL</v>
      </c>
    </row>
    <row r="72" spans="1:5">
      <c r="A72" s="69">
        <v>50</v>
      </c>
      <c r="B72" s="69">
        <v>2568</v>
      </c>
      <c r="C72" s="65" t="s">
        <v>439</v>
      </c>
      <c r="D72" s="66">
        <v>1573.17</v>
      </c>
      <c r="E72" s="23" t="str">
        <f>IFERROR(VLOOKUP(B72,FEVEREIRO!B:C,2,0),"")</f>
        <v>CATARINA DANIELLE DA S AMORIM</v>
      </c>
    </row>
    <row r="73" spans="1:5">
      <c r="A73" s="69">
        <v>1</v>
      </c>
      <c r="B73" s="69">
        <v>3036</v>
      </c>
      <c r="C73" s="65" t="s">
        <v>281</v>
      </c>
      <c r="D73" s="66">
        <v>582.83000000000004</v>
      </c>
      <c r="E73" s="23" t="str">
        <f>IFERROR(VLOOKUP(B73,FEVEREIRO!B:C,2,0),"")</f>
        <v>CECILIA REGINA DO N S CABRAL</v>
      </c>
    </row>
    <row r="74" spans="1:5">
      <c r="A74" s="69">
        <v>1</v>
      </c>
      <c r="B74" s="69">
        <v>2982</v>
      </c>
      <c r="C74" s="65" t="s">
        <v>268</v>
      </c>
      <c r="D74" s="66">
        <v>1014.07</v>
      </c>
      <c r="E74" s="23" t="str">
        <f>IFERROR(VLOOKUP(B74,FEVEREIRO!B:C,2,0),"")</f>
        <v>CINTIA MARIA LEITE DO N AVELAR</v>
      </c>
    </row>
    <row r="75" spans="1:5">
      <c r="A75" s="69">
        <v>1</v>
      </c>
      <c r="B75" s="69">
        <v>2757</v>
      </c>
      <c r="C75" s="65" t="s">
        <v>202</v>
      </c>
      <c r="D75" s="66">
        <v>505.6</v>
      </c>
      <c r="E75" s="23" t="str">
        <f>IFERROR(VLOOKUP(B75,FEVEREIRO!B:C,2,0),"")</f>
        <v>CLAUDIA REGINA NEVES DE MELO</v>
      </c>
    </row>
    <row r="76" spans="1:5">
      <c r="A76" s="69">
        <v>1</v>
      </c>
      <c r="B76" s="69">
        <v>2351</v>
      </c>
      <c r="C76" s="65" t="s">
        <v>132</v>
      </c>
      <c r="D76" s="66">
        <v>74.349999999999994</v>
      </c>
      <c r="E76" s="23" t="str">
        <f>IFERROR(VLOOKUP(B76,FEVEREIRO!B:C,2,0),"")</f>
        <v>CLAUDIA SALVINA DE SANTANA</v>
      </c>
    </row>
    <row r="77" spans="1:5">
      <c r="A77" s="69">
        <v>1</v>
      </c>
      <c r="B77" s="69">
        <v>2437</v>
      </c>
      <c r="C77" s="65" t="s">
        <v>145</v>
      </c>
      <c r="D77" s="66">
        <v>582.83000000000004</v>
      </c>
      <c r="E77" s="23" t="str">
        <f>IFERROR(VLOOKUP(B77,FEVEREIRO!B:C,2,0),"")</f>
        <v>CLAUDILENE DE LIMA</v>
      </c>
    </row>
    <row r="78" spans="1:5">
      <c r="A78" s="69">
        <v>1</v>
      </c>
      <c r="B78" s="69">
        <v>3242</v>
      </c>
      <c r="C78" s="65" t="s">
        <v>332</v>
      </c>
      <c r="D78" s="66">
        <v>862.44</v>
      </c>
      <c r="E78" s="23" t="str">
        <f>IFERROR(VLOOKUP(B78,FEVEREIRO!B:C,2,0),"")</f>
        <v>CLAUDIO HENRIQUE G DE OLIVEIRA</v>
      </c>
    </row>
    <row r="79" spans="1:5">
      <c r="A79" s="69">
        <v>50</v>
      </c>
      <c r="B79" s="69">
        <v>2721</v>
      </c>
      <c r="C79" s="65" t="s">
        <v>428</v>
      </c>
      <c r="D79" s="66">
        <v>678.3</v>
      </c>
      <c r="E79" s="23" t="str">
        <f>IFERROR(VLOOKUP(B79,FEVEREIRO!B:C,2,0),"")</f>
        <v>CLECIO JOSE DA SILVA</v>
      </c>
    </row>
    <row r="80" spans="1:5">
      <c r="A80" s="69">
        <v>1</v>
      </c>
      <c r="B80" s="69">
        <v>2890</v>
      </c>
      <c r="C80" s="65" t="s">
        <v>242</v>
      </c>
      <c r="D80" s="66">
        <v>415.95</v>
      </c>
      <c r="E80" s="23" t="str">
        <f>IFERROR(VLOOKUP(B80,FEVEREIRO!B:C,2,0),"")</f>
        <v>CLELIO FIRMINO SILVA</v>
      </c>
    </row>
    <row r="81" spans="1:5">
      <c r="A81" s="69">
        <v>1</v>
      </c>
      <c r="B81" s="69">
        <v>2913</v>
      </c>
      <c r="C81" s="65" t="s">
        <v>250</v>
      </c>
      <c r="D81" s="66">
        <v>458.59</v>
      </c>
      <c r="E81" s="23" t="str">
        <f>IFERROR(VLOOKUP(B81,FEVEREIRO!B:C,2,0),"")</f>
        <v>CRISTIANE MARIA DA SILVA</v>
      </c>
    </row>
    <row r="82" spans="1:5">
      <c r="A82" s="69">
        <v>1</v>
      </c>
      <c r="B82" s="69">
        <v>2493</v>
      </c>
      <c r="C82" s="65" t="s">
        <v>152</v>
      </c>
      <c r="D82" s="66">
        <v>1398.39</v>
      </c>
      <c r="E82" s="23" t="str">
        <f>IFERROR(VLOOKUP(B82,FEVEREIRO!B:C,2,0),"")</f>
        <v>CRISTIANE R  DE O  GONCALVES</v>
      </c>
    </row>
    <row r="83" spans="1:5">
      <c r="A83" s="69">
        <v>1</v>
      </c>
      <c r="B83" s="69">
        <v>3113</v>
      </c>
      <c r="C83" s="65" t="s">
        <v>295</v>
      </c>
      <c r="D83" s="66">
        <v>582.83000000000004</v>
      </c>
      <c r="E83" s="23" t="str">
        <f>IFERROR(VLOOKUP(B83,FEVEREIRO!B:C,2,0),"")</f>
        <v>CYNTHIA MARIA REGIS SIQUEIRA</v>
      </c>
    </row>
    <row r="84" spans="1:5">
      <c r="A84" s="69">
        <v>59</v>
      </c>
      <c r="B84" s="69">
        <v>2547</v>
      </c>
      <c r="C84" s="65" t="s">
        <v>440</v>
      </c>
      <c r="D84" s="66">
        <v>359.99</v>
      </c>
      <c r="E84" s="23" t="str">
        <f>IFERROR(VLOOKUP(B84,FEVEREIRO!B:C,2,0),"")</f>
        <v>CYNTHIA RODRIGUES DE ALMEIDA</v>
      </c>
    </row>
    <row r="85" spans="1:5">
      <c r="A85" s="69">
        <v>1</v>
      </c>
      <c r="B85" s="69">
        <v>3183</v>
      </c>
      <c r="C85" s="65" t="s">
        <v>320</v>
      </c>
      <c r="D85" s="66">
        <v>582.83000000000004</v>
      </c>
      <c r="E85" s="23" t="str">
        <f>IFERROR(VLOOKUP(B85,FEVEREIRO!B:C,2,0),"")</f>
        <v>DALETE VICENTE DE LIMA</v>
      </c>
    </row>
    <row r="86" spans="1:5">
      <c r="A86" s="69">
        <v>1</v>
      </c>
      <c r="B86" s="69">
        <v>3152</v>
      </c>
      <c r="C86" s="65" t="s">
        <v>304</v>
      </c>
      <c r="D86" s="66">
        <v>397.62</v>
      </c>
      <c r="E86" s="23" t="str">
        <f>IFERROR(VLOOKUP(B86,FEVEREIRO!B:C,2,0),"")</f>
        <v>DANIEL CIRILO DOS SANTOS</v>
      </c>
    </row>
    <row r="87" spans="1:5">
      <c r="A87" s="69">
        <v>1</v>
      </c>
      <c r="B87" s="69">
        <v>3154</v>
      </c>
      <c r="C87" s="65" t="s">
        <v>305</v>
      </c>
      <c r="D87" s="66">
        <v>890.62</v>
      </c>
      <c r="E87" s="23" t="str">
        <f>IFERROR(VLOOKUP(B87,FEVEREIRO!B:C,2,0),"")</f>
        <v>DANIELLE D O A DE MIRANDA</v>
      </c>
    </row>
    <row r="88" spans="1:5">
      <c r="A88" s="69">
        <v>1</v>
      </c>
      <c r="B88" s="69">
        <v>2941</v>
      </c>
      <c r="C88" s="65" t="s">
        <v>264</v>
      </c>
      <c r="D88" s="66">
        <v>1028.23</v>
      </c>
      <c r="E88" s="23" t="str">
        <f>IFERROR(VLOOKUP(B88,FEVEREIRO!B:C,2,0),"")</f>
        <v>DANIELLE MARIA P NASCIMENTO</v>
      </c>
    </row>
    <row r="89" spans="1:5">
      <c r="A89" s="69">
        <v>1</v>
      </c>
      <c r="B89" s="69">
        <v>2719</v>
      </c>
      <c r="C89" s="65" t="s">
        <v>392</v>
      </c>
      <c r="D89" s="66">
        <v>642.59</v>
      </c>
      <c r="E89" s="23" t="str">
        <f>IFERROR(VLOOKUP(B89,FEVEREIRO!B:C,2,0),"")</f>
        <v>DANIELLE MEDEIROS PONTES</v>
      </c>
    </row>
    <row r="90" spans="1:5">
      <c r="A90" s="69">
        <v>1</v>
      </c>
      <c r="B90" s="69">
        <v>3361</v>
      </c>
      <c r="C90" s="65" t="s">
        <v>371</v>
      </c>
      <c r="D90" s="66">
        <v>665.73</v>
      </c>
      <c r="E90" s="23" t="str">
        <f>IFERROR(VLOOKUP(B90,FEVEREIRO!B:C,2,0),"")</f>
        <v>DANIELLY C. DO NASCIMENTO</v>
      </c>
    </row>
    <row r="91" spans="1:5">
      <c r="A91" s="69">
        <v>1</v>
      </c>
      <c r="B91" s="69">
        <v>2702</v>
      </c>
      <c r="C91" s="65" t="s">
        <v>416</v>
      </c>
      <c r="D91" s="66">
        <v>2359.58</v>
      </c>
      <c r="E91" s="23" t="str">
        <f>IFERROR(VLOOKUP(B91,FEVEREIRO!B:C,2,0),"")</f>
        <v>DANILO DAVI DA SILVA DIAS</v>
      </c>
    </row>
    <row r="92" spans="1:5">
      <c r="A92" s="69">
        <v>1</v>
      </c>
      <c r="B92" s="69">
        <v>1037</v>
      </c>
      <c r="C92" s="65" t="s">
        <v>15</v>
      </c>
      <c r="D92" s="66">
        <v>1158.8499999999999</v>
      </c>
      <c r="E92" s="23" t="str">
        <f>IFERROR(VLOOKUP(B92,FEVEREIRO!B:C,2,0),"")</f>
        <v>DAVI INACIO FILHO</v>
      </c>
    </row>
    <row r="93" spans="1:5">
      <c r="A93" s="69">
        <v>3</v>
      </c>
      <c r="B93" s="69">
        <v>2970</v>
      </c>
      <c r="C93" s="65" t="s">
        <v>380</v>
      </c>
      <c r="D93" s="66">
        <v>582.83000000000004</v>
      </c>
      <c r="E93" s="23" t="str">
        <f>IFERROR(VLOOKUP(B93,FEVEREIRO!B:C,2,0),"")</f>
        <v>DAYANE M VALENCA DE OLIVEIRA</v>
      </c>
    </row>
    <row r="94" spans="1:5">
      <c r="A94" s="69">
        <v>1</v>
      </c>
      <c r="B94" s="69">
        <v>3049</v>
      </c>
      <c r="C94" s="65" t="s">
        <v>285</v>
      </c>
      <c r="D94" s="66">
        <v>1800.47</v>
      </c>
      <c r="E94" s="23" t="str">
        <f>IFERROR(VLOOKUP(B94,FEVEREIRO!B:C,2,0),"")</f>
        <v>DEBORA GUEDES NERES</v>
      </c>
    </row>
    <row r="95" spans="1:5">
      <c r="A95" s="69">
        <v>1</v>
      </c>
      <c r="B95" s="69">
        <v>2339</v>
      </c>
      <c r="C95" s="65" t="s">
        <v>129</v>
      </c>
      <c r="D95" s="66">
        <v>2922</v>
      </c>
      <c r="E95" s="23" t="str">
        <f>IFERROR(VLOOKUP(B95,FEVEREIRO!B:C,2,0),"")</f>
        <v>DEBORAH BEZERRA MONTEIRO</v>
      </c>
    </row>
    <row r="96" spans="1:5">
      <c r="A96" s="69">
        <v>1</v>
      </c>
      <c r="B96" s="69">
        <v>3177</v>
      </c>
      <c r="C96" s="65" t="s">
        <v>316</v>
      </c>
      <c r="D96" s="66">
        <v>2551.65</v>
      </c>
      <c r="E96" s="23" t="str">
        <f>IFERROR(VLOOKUP(B96,FEVEREIRO!B:C,2,0),"")</f>
        <v>DEMOSTENES FIGUEIREDO DE SOUSA</v>
      </c>
    </row>
    <row r="97" spans="1:5">
      <c r="A97" s="69">
        <v>1</v>
      </c>
      <c r="B97" s="69">
        <v>3031</v>
      </c>
      <c r="C97" s="65" t="s">
        <v>280</v>
      </c>
      <c r="D97" s="66">
        <v>2007.81</v>
      </c>
      <c r="E97" s="23" t="str">
        <f>IFERROR(VLOOKUP(B97,FEVEREIRO!B:C,2,0),"")</f>
        <v>DENNYS LAPENDA FAGUNDES</v>
      </c>
    </row>
    <row r="98" spans="1:5">
      <c r="A98" s="69">
        <v>1</v>
      </c>
      <c r="B98" s="69">
        <v>2751</v>
      </c>
      <c r="C98" s="65" t="s">
        <v>201</v>
      </c>
      <c r="D98" s="66">
        <v>557.42999999999995</v>
      </c>
      <c r="E98" s="23" t="str">
        <f>IFERROR(VLOOKUP(B98,FEVEREIRO!B:C,2,0),"")</f>
        <v>DENNYS RYAN GUILHERME PEREIRA</v>
      </c>
    </row>
    <row r="99" spans="1:5">
      <c r="A99" s="69">
        <v>1</v>
      </c>
      <c r="B99" s="69">
        <v>3063</v>
      </c>
      <c r="C99" s="65" t="s">
        <v>288</v>
      </c>
      <c r="D99" s="66">
        <v>582.84</v>
      </c>
      <c r="E99" s="23" t="str">
        <f>IFERROR(VLOOKUP(B99,FEVEREIRO!B:C,2,0),"")</f>
        <v>DEYBISON AFONSO PEREIRA</v>
      </c>
    </row>
    <row r="100" spans="1:5">
      <c r="A100" s="69">
        <v>1</v>
      </c>
      <c r="B100" s="69">
        <v>2406</v>
      </c>
      <c r="C100" s="65" t="s">
        <v>139</v>
      </c>
      <c r="D100" s="66">
        <v>458.59</v>
      </c>
      <c r="E100" s="23" t="str">
        <f>IFERROR(VLOOKUP(B100,FEVEREIRO!B:C,2,0),"")</f>
        <v>DEYSE MARIA DOS SANTOS SILVA</v>
      </c>
    </row>
    <row r="101" spans="1:5">
      <c r="A101" s="69">
        <v>1</v>
      </c>
      <c r="B101" s="69">
        <v>2927</v>
      </c>
      <c r="C101" s="65" t="s">
        <v>258</v>
      </c>
      <c r="D101" s="66">
        <v>458.59</v>
      </c>
      <c r="E101" s="23" t="str">
        <f>IFERROR(VLOOKUP(B101,FEVEREIRO!B:C,2,0),"")</f>
        <v>DEYVISON MACHADO DA SILVA</v>
      </c>
    </row>
    <row r="102" spans="1:5">
      <c r="A102" s="69">
        <v>47</v>
      </c>
      <c r="B102" s="69">
        <v>2602</v>
      </c>
      <c r="C102" s="65" t="s">
        <v>422</v>
      </c>
      <c r="D102" s="66">
        <v>1573.17</v>
      </c>
      <c r="E102" s="23" t="str">
        <f>IFERROR(VLOOKUP(B102,FEVEREIRO!B:C,2,0),"")</f>
        <v>DIANA ATALECIA NEVES DE SA</v>
      </c>
    </row>
    <row r="103" spans="1:5">
      <c r="A103" s="69">
        <v>1</v>
      </c>
      <c r="B103" s="69">
        <v>3112</v>
      </c>
      <c r="C103" s="65" t="s">
        <v>294</v>
      </c>
      <c r="D103" s="66">
        <v>862.44</v>
      </c>
      <c r="E103" s="23" t="str">
        <f>IFERROR(VLOOKUP(B103,FEVEREIRO!B:C,2,0),"")</f>
        <v>DIEGO SCHMITH OLIVEIRA DE LIMA</v>
      </c>
    </row>
    <row r="104" spans="1:5">
      <c r="A104" s="69">
        <v>1</v>
      </c>
      <c r="B104" s="69">
        <v>1597</v>
      </c>
      <c r="C104" s="65" t="s">
        <v>56</v>
      </c>
      <c r="D104" s="66">
        <v>1154</v>
      </c>
      <c r="E104" s="23" t="str">
        <f>IFERROR(VLOOKUP(B104,FEVEREIRO!B:C,2,0),"")</f>
        <v>DILMA NEUZA DAS MERCES</v>
      </c>
    </row>
    <row r="105" spans="1:5">
      <c r="A105" s="69">
        <v>1</v>
      </c>
      <c r="B105" s="69">
        <v>3086</v>
      </c>
      <c r="C105" s="65" t="s">
        <v>382</v>
      </c>
      <c r="D105" s="66">
        <v>1294.24</v>
      </c>
      <c r="E105" s="23" t="str">
        <f>IFERROR(VLOOKUP(B105,FEVEREIRO!B:C,2,0),"")</f>
        <v>DIMAS CARDOSO CAMPOS</v>
      </c>
    </row>
    <row r="106" spans="1:5">
      <c r="A106" s="69">
        <v>1</v>
      </c>
      <c r="B106" s="69">
        <v>3312</v>
      </c>
      <c r="C106" s="65" t="s">
        <v>342</v>
      </c>
      <c r="D106" s="66">
        <v>2829.56</v>
      </c>
      <c r="E106" s="23" t="str">
        <f>IFERROR(VLOOKUP(B106,FEVEREIRO!B:C,2,0),"")</f>
        <v>DIMAS PEREIRA DANTAS</v>
      </c>
    </row>
    <row r="107" spans="1:5">
      <c r="A107" s="69">
        <v>1</v>
      </c>
      <c r="B107" s="69">
        <v>2274</v>
      </c>
      <c r="C107" s="65" t="s">
        <v>122</v>
      </c>
      <c r="D107" s="66">
        <v>5706.86</v>
      </c>
      <c r="E107" s="23" t="str">
        <f>IFERROR(VLOOKUP(B107,FEVEREIRO!B:C,2,0),"")</f>
        <v>DJALMA LIMA DE OLIVEIRA DANTAS</v>
      </c>
    </row>
    <row r="108" spans="1:5">
      <c r="A108" s="69">
        <v>1</v>
      </c>
      <c r="B108" s="69">
        <v>2864</v>
      </c>
      <c r="C108" s="65" t="s">
        <v>234</v>
      </c>
      <c r="D108" s="66">
        <v>761.12</v>
      </c>
      <c r="E108" s="23" t="str">
        <f>IFERROR(VLOOKUP(B108,FEVEREIRO!B:C,2,0),"")</f>
        <v>DULCE HELENA PEREIRA</v>
      </c>
    </row>
    <row r="109" spans="1:5">
      <c r="A109" s="69">
        <v>3</v>
      </c>
      <c r="B109" s="69">
        <v>2684</v>
      </c>
      <c r="C109" s="65" t="s">
        <v>388</v>
      </c>
      <c r="D109" s="66">
        <v>1573.17</v>
      </c>
      <c r="E109" s="23" t="str">
        <f>IFERROR(VLOOKUP(B109,FEVEREIRO!B:C,2,0),"")</f>
        <v>DULCE NARIELE ANHAIA LEMES</v>
      </c>
    </row>
    <row r="110" spans="1:5">
      <c r="A110" s="69">
        <v>1</v>
      </c>
      <c r="B110" s="69">
        <v>3378</v>
      </c>
      <c r="C110" s="65" t="s">
        <v>505</v>
      </c>
      <c r="D110" s="66">
        <v>2829.56</v>
      </c>
      <c r="E110" s="23" t="str">
        <f>IFERROR(VLOOKUP(B110,FEVEREIRO!B:C,2,0),"")</f>
        <v>EDIVALDO MANOEL DA SILVA FILHO</v>
      </c>
    </row>
    <row r="111" spans="1:5">
      <c r="A111" s="69">
        <v>1</v>
      </c>
      <c r="B111" s="69">
        <v>2156</v>
      </c>
      <c r="C111" s="65" t="s">
        <v>118</v>
      </c>
      <c r="D111" s="66">
        <v>1046.71</v>
      </c>
      <c r="E111" s="23" t="str">
        <f>IFERROR(VLOOKUP(B111,FEVEREIRO!B:C,2,0),"")</f>
        <v>EDLEUSA LUCIA BATISTA DA SILVA</v>
      </c>
    </row>
    <row r="112" spans="1:5">
      <c r="A112" s="69">
        <v>1</v>
      </c>
      <c r="B112" s="69">
        <v>3241</v>
      </c>
      <c r="C112" s="65" t="s">
        <v>331</v>
      </c>
      <c r="D112" s="66">
        <v>582.83000000000004</v>
      </c>
      <c r="E112" s="23" t="str">
        <f>IFERROR(VLOOKUP(B112,FEVEREIRO!B:C,2,0),"")</f>
        <v>EDNALDO LUIZ TRAJANO</v>
      </c>
    </row>
    <row r="113" spans="1:5">
      <c r="A113" s="69">
        <v>1</v>
      </c>
      <c r="B113" s="69">
        <v>2614</v>
      </c>
      <c r="C113" s="65" t="s">
        <v>174</v>
      </c>
      <c r="D113" s="66">
        <v>872.59</v>
      </c>
      <c r="E113" s="23" t="str">
        <f>IFERROR(VLOOKUP(B113,FEVEREIRO!B:C,2,0),"")</f>
        <v>EDVANIA GOMES DE SOUZA PONTES</v>
      </c>
    </row>
    <row r="114" spans="1:5">
      <c r="A114" s="69">
        <v>1</v>
      </c>
      <c r="B114" s="69">
        <v>2889</v>
      </c>
      <c r="C114" s="65" t="s">
        <v>241</v>
      </c>
      <c r="D114" s="66">
        <v>708.45</v>
      </c>
      <c r="E114" s="23" t="str">
        <f>IFERROR(VLOOKUP(B114,FEVEREIRO!B:C,2,0),"")</f>
        <v>EJANE FERREIRA TEXEIRA</v>
      </c>
    </row>
    <row r="115" spans="1:5">
      <c r="A115" s="69">
        <v>1</v>
      </c>
      <c r="B115" s="69">
        <v>2181</v>
      </c>
      <c r="C115" s="65" t="s">
        <v>121</v>
      </c>
      <c r="D115" s="66">
        <v>3575.73</v>
      </c>
      <c r="E115" s="23" t="str">
        <f>IFERROR(VLOOKUP(B115,FEVEREIRO!B:C,2,0),"")</f>
        <v>ELCY SILVA DE ARAUJO</v>
      </c>
    </row>
    <row r="116" spans="1:5">
      <c r="A116" s="69">
        <v>10</v>
      </c>
      <c r="B116" s="69">
        <v>2973</v>
      </c>
      <c r="C116" s="65" t="s">
        <v>389</v>
      </c>
      <c r="D116" s="66">
        <v>572.78</v>
      </c>
      <c r="E116" s="23" t="str">
        <f>IFERROR(VLOOKUP(B116,FEVEREIRO!B:C,2,0),"")</f>
        <v>ELDERSON GOMES DA CUNHA</v>
      </c>
    </row>
    <row r="117" spans="1:5">
      <c r="A117" s="69">
        <v>1</v>
      </c>
      <c r="B117" s="69">
        <v>3387</v>
      </c>
      <c r="C117" s="65" t="s">
        <v>516</v>
      </c>
      <c r="D117" s="66">
        <v>2829.56</v>
      </c>
      <c r="E117" s="23" t="str">
        <f>IFERROR(VLOOKUP(B117,FEVEREIRO!B:C,2,0),"")</f>
        <v>ELHO WENIO DA SILVA</v>
      </c>
    </row>
    <row r="118" spans="1:5">
      <c r="A118" s="69">
        <v>1</v>
      </c>
      <c r="B118" s="69">
        <v>2697</v>
      </c>
      <c r="C118" s="65" t="s">
        <v>191</v>
      </c>
      <c r="D118" s="66">
        <v>269.99</v>
      </c>
      <c r="E118" s="23" t="str">
        <f>IFERROR(VLOOKUP(B118,FEVEREIRO!B:C,2,0),"")</f>
        <v>ELIANA BEZERRA CARVALHO</v>
      </c>
    </row>
    <row r="119" spans="1:5">
      <c r="A119" s="69">
        <v>1</v>
      </c>
      <c r="B119" s="69">
        <v>2548</v>
      </c>
      <c r="C119" s="65" t="s">
        <v>167</v>
      </c>
      <c r="D119" s="66">
        <v>1175.18</v>
      </c>
      <c r="E119" s="23" t="str">
        <f>IFERROR(VLOOKUP(B119,FEVEREIRO!B:C,2,0),"")</f>
        <v>ELIANA PEREIRA SANTANA</v>
      </c>
    </row>
    <row r="120" spans="1:5">
      <c r="A120" s="69">
        <v>1</v>
      </c>
      <c r="B120" s="69">
        <v>1369</v>
      </c>
      <c r="C120" s="65" t="s">
        <v>37</v>
      </c>
      <c r="D120" s="66">
        <v>781.07</v>
      </c>
      <c r="E120" s="23" t="str">
        <f>IFERROR(VLOOKUP(B120,FEVEREIRO!B:C,2,0),"")</f>
        <v>ELIANE BATISTA DE CASTILHO</v>
      </c>
    </row>
    <row r="121" spans="1:5">
      <c r="A121" s="69">
        <v>1</v>
      </c>
      <c r="B121" s="69">
        <v>2440</v>
      </c>
      <c r="C121" s="65" t="s">
        <v>146</v>
      </c>
      <c r="D121" s="66">
        <v>942.49</v>
      </c>
      <c r="E121" s="23" t="str">
        <f>IFERROR(VLOOKUP(B121,FEVEREIRO!B:C,2,0),"")</f>
        <v>ELIANE MOREIRA DE SOUZA</v>
      </c>
    </row>
    <row r="122" spans="1:5">
      <c r="A122" s="69">
        <v>1</v>
      </c>
      <c r="B122" s="69">
        <v>1999</v>
      </c>
      <c r="C122" s="65" t="s">
        <v>83</v>
      </c>
      <c r="D122" s="66">
        <v>820.12</v>
      </c>
      <c r="E122" s="23" t="str">
        <f>IFERROR(VLOOKUP(B122,FEVEREIRO!B:C,2,0),"")</f>
        <v>ELIAS RIBEIRO DA SILVA FILHO</v>
      </c>
    </row>
    <row r="123" spans="1:5">
      <c r="A123" s="69">
        <v>1</v>
      </c>
      <c r="B123" s="69">
        <v>2942</v>
      </c>
      <c r="C123" s="65" t="s">
        <v>265</v>
      </c>
      <c r="D123" s="66">
        <v>458.59</v>
      </c>
      <c r="E123" s="23" t="str">
        <f>IFERROR(VLOOKUP(B123,FEVEREIRO!B:C,2,0),"")</f>
        <v>ELIDIANE BARROS DA CRUZ</v>
      </c>
    </row>
    <row r="124" spans="1:5">
      <c r="A124" s="69">
        <v>1</v>
      </c>
      <c r="B124" s="69">
        <v>3390</v>
      </c>
      <c r="C124" s="65" t="s">
        <v>520</v>
      </c>
      <c r="D124" s="66">
        <v>397.62</v>
      </c>
      <c r="E124" s="23" t="str">
        <f>IFERROR(VLOOKUP(B124,FEVEREIRO!B:C,2,0),"")</f>
        <v>ELISABETH DE ARAUJO LOPES</v>
      </c>
    </row>
    <row r="125" spans="1:5">
      <c r="A125" s="69">
        <v>1</v>
      </c>
      <c r="B125" s="69">
        <v>3345</v>
      </c>
      <c r="C125" s="65" t="s">
        <v>360</v>
      </c>
      <c r="D125" s="66">
        <v>436.75</v>
      </c>
      <c r="E125" s="23" t="str">
        <f>IFERROR(VLOOKUP(B125,FEVEREIRO!B:C,2,0),"")</f>
        <v>ELIZABETE BARBOSA W D OLIVEIRA</v>
      </c>
    </row>
    <row r="126" spans="1:5">
      <c r="A126" s="69">
        <v>1</v>
      </c>
      <c r="B126" s="69">
        <v>2782</v>
      </c>
      <c r="C126" s="65" t="s">
        <v>209</v>
      </c>
      <c r="D126" s="66">
        <v>458.59</v>
      </c>
      <c r="E126" s="23" t="str">
        <f>IFERROR(VLOOKUP(B126,FEVEREIRO!B:C,2,0),"")</f>
        <v>ELVIS ALVES DA COSTA</v>
      </c>
    </row>
    <row r="127" spans="1:5">
      <c r="A127" s="69">
        <v>1</v>
      </c>
      <c r="B127" s="69">
        <v>3394</v>
      </c>
      <c r="C127" s="65" t="s">
        <v>570</v>
      </c>
      <c r="D127" s="66">
        <v>1664.34</v>
      </c>
      <c r="E127" s="23" t="str">
        <f>IFERROR(VLOOKUP(B127,FEVEREIRO!B:C,2,0),"")</f>
        <v>EMANOEL ESTANISLAU GOUVEIA</v>
      </c>
    </row>
    <row r="128" spans="1:5">
      <c r="A128" s="69">
        <v>1</v>
      </c>
      <c r="B128" s="69">
        <v>2766</v>
      </c>
      <c r="C128" s="65" t="s">
        <v>203</v>
      </c>
      <c r="D128" s="66">
        <v>582.83000000000004</v>
      </c>
      <c r="E128" s="23" t="str">
        <f>IFERROR(VLOOKUP(B128,FEVEREIRO!B:C,2,0),"")</f>
        <v>EMANOEL VIEIRA LAURIA</v>
      </c>
    </row>
    <row r="129" spans="1:5">
      <c r="A129" s="69">
        <v>1</v>
      </c>
      <c r="B129" s="69">
        <v>3346</v>
      </c>
      <c r="C129" s="65" t="s">
        <v>361</v>
      </c>
      <c r="D129" s="66">
        <v>397.62</v>
      </c>
      <c r="E129" s="23" t="str">
        <f>IFERROR(VLOOKUP(B129,FEVEREIRO!B:C,2,0),"")</f>
        <v>EMANOELLA RAFAELA D S A SILVA</v>
      </c>
    </row>
    <row r="130" spans="1:5">
      <c r="A130" s="69">
        <v>1</v>
      </c>
      <c r="B130" s="69">
        <v>2534</v>
      </c>
      <c r="C130" s="65" t="s">
        <v>164</v>
      </c>
      <c r="D130" s="66">
        <v>505.6</v>
      </c>
      <c r="E130" s="23" t="str">
        <f>IFERROR(VLOOKUP(B130,FEVEREIRO!B:C,2,0),"")</f>
        <v>EMANUEL MESSIAS RIBEIRO COSTA</v>
      </c>
    </row>
    <row r="131" spans="1:5">
      <c r="A131" s="69">
        <v>1</v>
      </c>
      <c r="B131" s="69">
        <v>3067</v>
      </c>
      <c r="C131" s="65" t="s">
        <v>290</v>
      </c>
      <c r="D131" s="66">
        <v>862.44</v>
      </c>
      <c r="E131" s="23" t="str">
        <f>IFERROR(VLOOKUP(B131,FEVEREIRO!B:C,2,0),"")</f>
        <v>EMANUELA AMELIA DE A  AGUIAR</v>
      </c>
    </row>
    <row r="132" spans="1:5">
      <c r="A132" s="69">
        <v>1</v>
      </c>
      <c r="B132" s="69">
        <v>2983</v>
      </c>
      <c r="C132" s="65" t="s">
        <v>269</v>
      </c>
      <c r="D132" s="66">
        <v>862.44</v>
      </c>
      <c r="E132" s="23" t="str">
        <f>IFERROR(VLOOKUP(B132,FEVEREIRO!B:C,2,0),"")</f>
        <v>EMILLY INOCENCIO DA SILVA</v>
      </c>
    </row>
    <row r="133" spans="1:5">
      <c r="A133" s="69">
        <v>1</v>
      </c>
      <c r="B133" s="69">
        <v>2891</v>
      </c>
      <c r="C133" s="65" t="s">
        <v>243</v>
      </c>
      <c r="D133" s="66">
        <v>436.75</v>
      </c>
      <c r="E133" s="23" t="str">
        <f>IFERROR(VLOOKUP(B133,FEVEREIRO!B:C,2,0),"")</f>
        <v>ERICK MEDEIROS</v>
      </c>
    </row>
    <row r="134" spans="1:5">
      <c r="A134" s="69">
        <v>1</v>
      </c>
      <c r="B134" s="69">
        <v>2330</v>
      </c>
      <c r="C134" s="65" t="s">
        <v>127</v>
      </c>
      <c r="D134" s="66">
        <v>2213.3200000000002</v>
      </c>
      <c r="E134" s="23" t="str">
        <f>IFERROR(VLOOKUP(B134,FEVEREIRO!B:C,2,0),"")</f>
        <v>ERICK RENAN PEREIRA DE ACIOLI</v>
      </c>
    </row>
    <row r="135" spans="1:5">
      <c r="A135" s="69">
        <v>1</v>
      </c>
      <c r="B135" s="69">
        <v>3012</v>
      </c>
      <c r="C135" s="65" t="s">
        <v>276</v>
      </c>
      <c r="D135" s="66">
        <v>582.83000000000004</v>
      </c>
      <c r="E135" s="23" t="str">
        <f>IFERROR(VLOOKUP(B135,FEVEREIRO!B:C,2,0),"")</f>
        <v>ESTELA FELIPE DE OLIVEIRA</v>
      </c>
    </row>
    <row r="136" spans="1:5">
      <c r="A136" s="69">
        <v>1</v>
      </c>
      <c r="B136" s="69">
        <v>3134</v>
      </c>
      <c r="C136" s="65" t="s">
        <v>297</v>
      </c>
      <c r="D136" s="66">
        <v>582.83000000000004</v>
      </c>
      <c r="E136" s="23" t="str">
        <f>IFERROR(VLOOKUP(B136,FEVEREIRO!B:C,2,0),"")</f>
        <v>ESTEVAN DE ALMEIDA FALCAO</v>
      </c>
    </row>
    <row r="137" spans="1:5">
      <c r="A137" s="69">
        <v>1</v>
      </c>
      <c r="B137" s="69">
        <v>3245</v>
      </c>
      <c r="C137" s="65" t="s">
        <v>333</v>
      </c>
      <c r="D137" s="66">
        <v>3572.23</v>
      </c>
      <c r="E137" s="23" t="str">
        <f>IFERROR(VLOOKUP(B137,FEVEREIRO!B:C,2,0),"")</f>
        <v>EUGENIO PACELLI R DE ARAUJO</v>
      </c>
    </row>
    <row r="138" spans="1:5">
      <c r="A138" s="69">
        <v>1</v>
      </c>
      <c r="B138" s="69">
        <v>897</v>
      </c>
      <c r="C138" s="65" t="s">
        <v>12</v>
      </c>
      <c r="D138" s="66">
        <v>172.15</v>
      </c>
      <c r="E138" s="23" t="str">
        <f>IFERROR(VLOOKUP(B138,FEVEREIRO!B:C,2,0),"")</f>
        <v>EUNICE DE ASSIS CALIXTO</v>
      </c>
    </row>
    <row r="139" spans="1:5">
      <c r="A139" s="69">
        <v>1</v>
      </c>
      <c r="B139" s="69">
        <v>2145</v>
      </c>
      <c r="C139" s="65" t="s">
        <v>113</v>
      </c>
      <c r="D139" s="66">
        <v>1051.1099999999999</v>
      </c>
      <c r="E139" s="23" t="str">
        <f>IFERROR(VLOOKUP(B139,FEVEREIRO!B:C,2,0),"")</f>
        <v>EVERALDO DA SILVA CABRAL</v>
      </c>
    </row>
    <row r="140" spans="1:5">
      <c r="A140" s="69">
        <v>1</v>
      </c>
      <c r="B140" s="69">
        <v>3386</v>
      </c>
      <c r="C140" s="65" t="s">
        <v>515</v>
      </c>
      <c r="D140" s="66">
        <v>499.3</v>
      </c>
      <c r="E140" s="23" t="str">
        <f>IFERROR(VLOOKUP(B140,FEVEREIRO!B:C,2,0),"")</f>
        <v>EWERTON RODRIGO PAZ DE SANTANA</v>
      </c>
    </row>
    <row r="141" spans="1:5">
      <c r="A141" s="69">
        <v>10</v>
      </c>
      <c r="B141" s="69">
        <v>2525</v>
      </c>
      <c r="C141" s="65" t="s">
        <v>377</v>
      </c>
      <c r="D141" s="66">
        <v>678.3</v>
      </c>
      <c r="E141" s="23" t="str">
        <f>IFERROR(VLOOKUP(B141,FEVEREIRO!B:C,2,0),"")</f>
        <v>FABIANE TAVARES DE SOUZA</v>
      </c>
    </row>
    <row r="142" spans="1:5">
      <c r="A142" s="69">
        <v>1</v>
      </c>
      <c r="B142" s="69">
        <v>2827</v>
      </c>
      <c r="C142" s="65" t="s">
        <v>419</v>
      </c>
      <c r="D142" s="66">
        <v>611.98</v>
      </c>
      <c r="E142" s="23" t="str">
        <f>IFERROR(VLOOKUP(B142,FEVEREIRO!B:C,2,0),"")</f>
        <v>FABIO BARBOSA S  DE LIMA</v>
      </c>
    </row>
    <row r="143" spans="1:5">
      <c r="A143" s="69">
        <v>1</v>
      </c>
      <c r="B143" s="69">
        <v>1916</v>
      </c>
      <c r="C143" s="65" t="s">
        <v>391</v>
      </c>
      <c r="D143" s="66">
        <v>875.85</v>
      </c>
      <c r="E143" s="23" t="str">
        <f>IFERROR(VLOOKUP(B143,FEVEREIRO!B:C,2,0),"")</f>
        <v>FABIOLA ALBUQUERQUE PINHEIRO</v>
      </c>
    </row>
    <row r="144" spans="1:5">
      <c r="A144" s="69">
        <v>1</v>
      </c>
      <c r="B144" s="69">
        <v>3208</v>
      </c>
      <c r="C144" s="65" t="s">
        <v>323</v>
      </c>
      <c r="D144" s="66">
        <v>1497.91</v>
      </c>
      <c r="E144" s="23" t="str">
        <f>IFERROR(VLOOKUP(B144,FEVEREIRO!B:C,2,0),"")</f>
        <v>FABIOLA LAPORTE DE A TRINDADE</v>
      </c>
    </row>
    <row r="145" spans="1:5">
      <c r="A145" s="69">
        <v>48</v>
      </c>
      <c r="B145" s="69">
        <v>2644</v>
      </c>
      <c r="C145" s="65" t="s">
        <v>425</v>
      </c>
      <c r="D145" s="66">
        <v>1573.17</v>
      </c>
      <c r="E145" s="23" t="str">
        <f>IFERROR(VLOOKUP(B145,FEVEREIRO!B:C,2,0),"")</f>
        <v>FABRICIO MENEZES DE SOUSA MELO</v>
      </c>
    </row>
    <row r="146" spans="1:5">
      <c r="A146" s="69">
        <v>1</v>
      </c>
      <c r="B146" s="69">
        <v>3382</v>
      </c>
      <c r="C146" s="65" t="s">
        <v>508</v>
      </c>
      <c r="D146" s="66">
        <v>3079.23</v>
      </c>
      <c r="E146" s="23" t="str">
        <f>IFERROR(VLOOKUP(B146,FEVEREIRO!B:C,2,0),"")</f>
        <v>FERNANDA DA SILVA P DE ANDRADE</v>
      </c>
    </row>
    <row r="147" spans="1:5">
      <c r="A147" s="69">
        <v>1</v>
      </c>
      <c r="B147" s="69">
        <v>2784</v>
      </c>
      <c r="C147" s="65" t="s">
        <v>210</v>
      </c>
      <c r="D147" s="66">
        <v>481.51</v>
      </c>
      <c r="E147" s="23" t="str">
        <f>IFERROR(VLOOKUP(B147,FEVEREIRO!B:C,2,0),"")</f>
        <v>FERNANDO ALVES DO NASCIMENTO</v>
      </c>
    </row>
    <row r="148" spans="1:5">
      <c r="A148" s="69">
        <v>1</v>
      </c>
      <c r="B148" s="69">
        <v>996</v>
      </c>
      <c r="C148" s="65" t="s">
        <v>13</v>
      </c>
      <c r="D148" s="66">
        <v>1216.79</v>
      </c>
      <c r="E148" s="23" t="str">
        <f>IFERROR(VLOOKUP(B148,FEVEREIRO!B:C,2,0),"")</f>
        <v>FIRMINO SIQUEIRA DA SILVA</v>
      </c>
    </row>
    <row r="149" spans="1:5">
      <c r="A149" s="69">
        <v>1</v>
      </c>
      <c r="B149" s="69">
        <v>2337</v>
      </c>
      <c r="C149" s="65" t="s">
        <v>128</v>
      </c>
      <c r="D149" s="66">
        <v>1765.25</v>
      </c>
      <c r="E149" s="23" t="str">
        <f>IFERROR(VLOOKUP(B149,FEVEREIRO!B:C,2,0),"")</f>
        <v>FLAVIA PATRICIA M  MEDEIROS</v>
      </c>
    </row>
    <row r="150" spans="1:5">
      <c r="A150" s="69">
        <v>1</v>
      </c>
      <c r="B150" s="69">
        <v>1988</v>
      </c>
      <c r="C150" s="65" t="s">
        <v>81</v>
      </c>
      <c r="D150" s="66">
        <v>1099.05</v>
      </c>
      <c r="E150" s="23" t="str">
        <f>IFERROR(VLOOKUP(B150,FEVEREIRO!B:C,2,0),"")</f>
        <v>FRANCISCA CARVALHO NASCIMENTO</v>
      </c>
    </row>
    <row r="151" spans="1:5">
      <c r="A151" s="69">
        <v>1</v>
      </c>
      <c r="B151" s="69">
        <v>1774</v>
      </c>
      <c r="C151" s="65" t="s">
        <v>66</v>
      </c>
      <c r="D151" s="66">
        <v>747</v>
      </c>
      <c r="E151" s="23" t="str">
        <f>IFERROR(VLOOKUP(B151,FEVEREIRO!B:C,2,0),"")</f>
        <v>FRANCISCO DE ASSIS BEZERRA</v>
      </c>
    </row>
    <row r="152" spans="1:5">
      <c r="A152" s="69">
        <v>1</v>
      </c>
      <c r="B152" s="69">
        <v>2137</v>
      </c>
      <c r="C152" s="65" t="s">
        <v>109</v>
      </c>
      <c r="D152" s="66">
        <v>2636.31</v>
      </c>
      <c r="E152" s="23" t="str">
        <f>IFERROR(VLOOKUP(B152,FEVEREIRO!B:C,2,0),"")</f>
        <v>FRANCISCO DE ASSIS DE OLIVEIRA</v>
      </c>
    </row>
    <row r="153" spans="1:5">
      <c r="A153" s="69">
        <v>1</v>
      </c>
      <c r="B153" s="69">
        <v>510</v>
      </c>
      <c r="C153" s="65" t="s">
        <v>6</v>
      </c>
      <c r="D153" s="66">
        <v>1272.28</v>
      </c>
      <c r="E153" s="23" t="str">
        <f>IFERROR(VLOOKUP(B153,FEVEREIRO!B:C,2,0),"")</f>
        <v>FRANCISCO FERREIRA DE SOUSA</v>
      </c>
    </row>
    <row r="154" spans="1:5">
      <c r="A154" s="69">
        <v>1</v>
      </c>
      <c r="B154" s="69">
        <v>2159</v>
      </c>
      <c r="C154" s="65" t="s">
        <v>119</v>
      </c>
      <c r="D154" s="66">
        <v>1958.73</v>
      </c>
      <c r="E154" s="23" t="str">
        <f>IFERROR(VLOOKUP(B154,FEVEREIRO!B:C,2,0),"")</f>
        <v>FREDERICO JOSE C  DA NOBREGA</v>
      </c>
    </row>
    <row r="155" spans="1:5">
      <c r="A155" s="69">
        <v>16</v>
      </c>
      <c r="B155" s="69">
        <v>2808</v>
      </c>
      <c r="C155" s="65" t="s">
        <v>408</v>
      </c>
      <c r="D155" s="66">
        <v>708.91</v>
      </c>
      <c r="E155" s="23" t="str">
        <f>IFERROR(VLOOKUP(B155,FEVEREIRO!B:C,2,0),"")</f>
        <v>GABRIELA FERNANDA M  G  CEAN</v>
      </c>
    </row>
    <row r="156" spans="1:5">
      <c r="A156" s="69">
        <v>1</v>
      </c>
      <c r="B156" s="69">
        <v>3397</v>
      </c>
      <c r="C156" s="65" t="s">
        <v>573</v>
      </c>
      <c r="D156" s="66">
        <v>499.3</v>
      </c>
      <c r="E156" s="23" t="str">
        <f>IFERROR(VLOOKUP(B156,FEVEREIRO!B:C,2,0),"")</f>
        <v>GENIMAR TAVARES GANDOLFO</v>
      </c>
    </row>
    <row r="157" spans="1:5">
      <c r="A157" s="69">
        <v>1</v>
      </c>
      <c r="B157" s="69">
        <v>1051</v>
      </c>
      <c r="C157" s="65" t="s">
        <v>16</v>
      </c>
      <c r="D157" s="66">
        <v>6230.98</v>
      </c>
      <c r="E157" s="23" t="str">
        <f>IFERROR(VLOOKUP(B157,FEVEREIRO!B:C,2,0),"")</f>
        <v>GEORGE HAROLD DE B  WALMSLEY</v>
      </c>
    </row>
    <row r="158" spans="1:5">
      <c r="A158" s="69">
        <v>1</v>
      </c>
      <c r="B158" s="69">
        <v>2988</v>
      </c>
      <c r="C158" s="65" t="s">
        <v>270</v>
      </c>
      <c r="D158" s="66">
        <v>1014.07</v>
      </c>
      <c r="E158" s="23" t="str">
        <f>IFERROR(VLOOKUP(B158,FEVEREIRO!B:C,2,0),"")</f>
        <v>GERALDO CRISTOVAO DE O FILHO</v>
      </c>
    </row>
    <row r="159" spans="1:5">
      <c r="A159" s="69">
        <v>1</v>
      </c>
      <c r="B159" s="69">
        <v>3250</v>
      </c>
      <c r="C159" s="65" t="s">
        <v>336</v>
      </c>
      <c r="D159" s="66">
        <v>1497.91</v>
      </c>
      <c r="E159" s="23" t="str">
        <f>IFERROR(VLOOKUP(B159,FEVEREIRO!B:C,2,0),"")</f>
        <v>GERMANA DE MELO LOBO FREIRE</v>
      </c>
    </row>
    <row r="160" spans="1:5">
      <c r="A160" s="69">
        <v>1</v>
      </c>
      <c r="B160" s="69">
        <v>1631</v>
      </c>
      <c r="C160" s="65" t="s">
        <v>57</v>
      </c>
      <c r="D160" s="66">
        <v>711.43</v>
      </c>
      <c r="E160" s="23" t="str">
        <f>IFERROR(VLOOKUP(B160,FEVEREIRO!B:C,2,0),"")</f>
        <v>GERSON MARTINS DA SILVA</v>
      </c>
    </row>
    <row r="161" spans="1:5">
      <c r="A161" s="69">
        <v>1</v>
      </c>
      <c r="B161" s="69">
        <v>2136</v>
      </c>
      <c r="C161" s="65" t="s">
        <v>108</v>
      </c>
      <c r="D161" s="66">
        <v>894.17</v>
      </c>
      <c r="E161" s="23" t="str">
        <f>IFERROR(VLOOKUP(B161,FEVEREIRO!B:C,2,0),"")</f>
        <v>GESIEL DAVID DE CASTRO</v>
      </c>
    </row>
    <row r="162" spans="1:5">
      <c r="A162" s="69">
        <v>1</v>
      </c>
      <c r="B162" s="69">
        <v>2443</v>
      </c>
      <c r="C162" s="65" t="s">
        <v>518</v>
      </c>
      <c r="D162" s="66">
        <v>505.6</v>
      </c>
      <c r="E162" s="23" t="str">
        <f>IFERROR(VLOOKUP(B162,FEVEREIRO!B:C,2,0),"")</f>
        <v>GEYZA JANAINA FERREIRA L ALVES</v>
      </c>
    </row>
    <row r="163" spans="1:5">
      <c r="A163" s="69">
        <v>1</v>
      </c>
      <c r="B163" s="69">
        <v>2093</v>
      </c>
      <c r="C163" s="65" t="s">
        <v>95</v>
      </c>
      <c r="D163" s="66">
        <v>674.71</v>
      </c>
      <c r="E163" s="23" t="str">
        <f>IFERROR(VLOOKUP(B163,FEVEREIRO!B:C,2,0),"")</f>
        <v>GILBERTO RIBEIRO DA SILVA</v>
      </c>
    </row>
    <row r="164" spans="1:5">
      <c r="A164" s="69">
        <v>1</v>
      </c>
      <c r="B164" s="69">
        <v>1822</v>
      </c>
      <c r="C164" s="65" t="s">
        <v>71</v>
      </c>
      <c r="D164" s="66">
        <v>530.88</v>
      </c>
      <c r="E164" s="23" t="str">
        <f>IFERROR(VLOOKUP(B164,FEVEREIRO!B:C,2,0),"")</f>
        <v>GILMAR BEZERRA DE OLIVEIRA</v>
      </c>
    </row>
    <row r="165" spans="1:5">
      <c r="A165" s="69">
        <v>1</v>
      </c>
      <c r="B165" s="69">
        <v>2125</v>
      </c>
      <c r="C165" s="65" t="s">
        <v>101</v>
      </c>
      <c r="D165" s="66">
        <v>1330.72</v>
      </c>
      <c r="E165" s="23" t="str">
        <f>IFERROR(VLOOKUP(B165,FEVEREIRO!B:C,2,0),"")</f>
        <v>GILMAR GALVAO SANTANA</v>
      </c>
    </row>
    <row r="166" spans="1:5">
      <c r="A166" s="69">
        <v>1</v>
      </c>
      <c r="B166" s="69">
        <v>3156</v>
      </c>
      <c r="C166" s="65" t="s">
        <v>307</v>
      </c>
      <c r="D166" s="66">
        <v>116.95</v>
      </c>
      <c r="E166" s="23" t="str">
        <f>IFERROR(VLOOKUP(B166,FEVEREIRO!B:C,2,0),"")</f>
        <v>GILVANEIDE LAURENTINO MARTINS</v>
      </c>
    </row>
    <row r="167" spans="1:5">
      <c r="A167" s="69">
        <v>1</v>
      </c>
      <c r="B167" s="69">
        <v>3062</v>
      </c>
      <c r="C167" s="65" t="s">
        <v>287</v>
      </c>
      <c r="D167" s="66">
        <v>864.19</v>
      </c>
      <c r="E167" s="23" t="str">
        <f>IFERROR(VLOOKUP(B167,FEVEREIRO!B:C,2,0),"")</f>
        <v>GRAZIELE MARIA DA SILVA</v>
      </c>
    </row>
    <row r="168" spans="1:5">
      <c r="A168" s="69">
        <v>59</v>
      </c>
      <c r="B168" s="69">
        <v>2962</v>
      </c>
      <c r="C168" s="65" t="s">
        <v>442</v>
      </c>
      <c r="D168" s="66">
        <v>649.16</v>
      </c>
      <c r="E168" s="23" t="str">
        <f>IFERROR(VLOOKUP(B168,FEVEREIRO!B:C,2,0),"")</f>
        <v>GYSELLE SANTOS AZEVEDO</v>
      </c>
    </row>
    <row r="169" spans="1:5">
      <c r="A169" s="69">
        <v>1</v>
      </c>
      <c r="B169" s="69">
        <v>2915</v>
      </c>
      <c r="C169" s="65" t="s">
        <v>251</v>
      </c>
      <c r="D169" s="66">
        <v>458.59</v>
      </c>
      <c r="E169" s="23" t="str">
        <f>IFERROR(VLOOKUP(B169,FEVEREIRO!B:C,2,0),"")</f>
        <v>HAMILTON LINO ALVES</v>
      </c>
    </row>
    <row r="170" spans="1:5">
      <c r="A170" s="69">
        <v>1</v>
      </c>
      <c r="B170" s="69">
        <v>2584</v>
      </c>
      <c r="C170" s="65" t="s">
        <v>171</v>
      </c>
      <c r="D170" s="66">
        <v>611.99</v>
      </c>
      <c r="E170" s="23" t="str">
        <f>IFERROR(VLOOKUP(B170,FEVEREIRO!B:C,2,0),"")</f>
        <v>HELIA MARIA ALEXANDRE DE SOUZA</v>
      </c>
    </row>
    <row r="171" spans="1:5">
      <c r="A171" s="69">
        <v>1</v>
      </c>
      <c r="B171" s="69">
        <v>2585</v>
      </c>
      <c r="C171" s="65" t="s">
        <v>172</v>
      </c>
      <c r="D171" s="66">
        <v>611.98</v>
      </c>
      <c r="E171" s="23" t="str">
        <f>IFERROR(VLOOKUP(B171,FEVEREIRO!B:C,2,0),"")</f>
        <v>HELIO DO N BARBOZA JUNIOR</v>
      </c>
    </row>
    <row r="172" spans="1:5">
      <c r="A172" s="69">
        <v>1</v>
      </c>
      <c r="B172" s="69">
        <v>2130</v>
      </c>
      <c r="C172" s="65" t="s">
        <v>105</v>
      </c>
      <c r="D172" s="66">
        <v>611.98</v>
      </c>
      <c r="E172" s="23" t="str">
        <f>IFERROR(VLOOKUP(B172,FEVEREIRO!B:C,2,0),"")</f>
        <v>HELVIO MOZART MONTENEGRO</v>
      </c>
    </row>
    <row r="173" spans="1:5">
      <c r="A173" s="69">
        <v>25</v>
      </c>
      <c r="B173" s="69">
        <v>2821</v>
      </c>
      <c r="C173" s="65" t="s">
        <v>409</v>
      </c>
      <c r="D173" s="66">
        <v>1498.26</v>
      </c>
      <c r="E173" s="23" t="str">
        <f>IFERROR(VLOOKUP(B173,FEVEREIRO!B:C,2,0),"")</f>
        <v>HERBET CANDEIA MAIA</v>
      </c>
    </row>
    <row r="174" spans="1:5">
      <c r="A174" s="69">
        <v>1</v>
      </c>
      <c r="B174" s="69">
        <v>1545</v>
      </c>
      <c r="C174" s="65" t="s">
        <v>48</v>
      </c>
      <c r="D174" s="66">
        <v>1251.08</v>
      </c>
      <c r="E174" s="23" t="str">
        <f>IFERROR(VLOOKUP(B174,FEVEREIRO!B:C,2,0),"")</f>
        <v>HERON VILAR DE ANDRADE</v>
      </c>
    </row>
    <row r="175" spans="1:5">
      <c r="A175" s="69">
        <v>1</v>
      </c>
      <c r="B175" s="69">
        <v>3178</v>
      </c>
      <c r="C175" s="65" t="s">
        <v>317</v>
      </c>
      <c r="D175" s="66">
        <v>2551.65</v>
      </c>
      <c r="E175" s="23" t="str">
        <f>IFERROR(VLOOKUP(B175,FEVEREIRO!B:C,2,0),"")</f>
        <v>HOSANA SUELEM S DE MIRANDA</v>
      </c>
    </row>
    <row r="176" spans="1:5">
      <c r="A176" s="69">
        <v>1</v>
      </c>
      <c r="B176" s="69">
        <v>3338</v>
      </c>
      <c r="C176" s="65" t="s">
        <v>354</v>
      </c>
      <c r="D176" s="66">
        <v>1664.34</v>
      </c>
      <c r="E176" s="23" t="str">
        <f>IFERROR(VLOOKUP(B176,FEVEREIRO!B:C,2,0),"")</f>
        <v>IAN THIAGO DE LIMA BARBOSA</v>
      </c>
    </row>
    <row r="177" spans="1:5">
      <c r="A177" s="69">
        <v>1</v>
      </c>
      <c r="B177" s="69">
        <v>2689</v>
      </c>
      <c r="C177" s="65" t="s">
        <v>597</v>
      </c>
      <c r="D177" s="66">
        <v>611.98</v>
      </c>
      <c r="E177" s="23" t="str">
        <f>IFERROR(VLOOKUP(B177,FEVEREIRO!B:C,2,0),"")</f>
        <v>ILMA DE ALBUQUERQUE P MAIA</v>
      </c>
    </row>
    <row r="178" spans="1:5">
      <c r="A178" s="69">
        <v>1</v>
      </c>
      <c r="B178" s="69">
        <v>2038</v>
      </c>
      <c r="C178" s="65" t="s">
        <v>88</v>
      </c>
      <c r="D178" s="66">
        <v>1137.73</v>
      </c>
      <c r="E178" s="23" t="str">
        <f>IFERROR(VLOOKUP(B178,FEVEREIRO!B:C,2,0),"")</f>
        <v>IRONILDA FERREIRA DA SILVA</v>
      </c>
    </row>
    <row r="179" spans="1:5">
      <c r="A179" s="69">
        <v>1</v>
      </c>
      <c r="B179" s="69">
        <v>3403</v>
      </c>
      <c r="C179" s="65" t="s">
        <v>600</v>
      </c>
      <c r="D179" s="66">
        <v>1497.91</v>
      </c>
      <c r="E179" s="23" t="str">
        <f>IFERROR(VLOOKUP(B179,FEVEREIRO!B:C,2,0),"")</f>
        <v>ITAMAR MARIA SILVA DE MELO</v>
      </c>
    </row>
    <row r="180" spans="1:5">
      <c r="A180" s="69">
        <v>1</v>
      </c>
      <c r="B180" s="69">
        <v>3379</v>
      </c>
      <c r="C180" s="65" t="s">
        <v>506</v>
      </c>
      <c r="D180" s="66">
        <v>1664.34</v>
      </c>
      <c r="E180" s="23" t="str">
        <f>IFERROR(VLOOKUP(B180,FEVEREIRO!B:C,2,0),"")</f>
        <v>ITAMAR XAVIER DE SA</v>
      </c>
    </row>
    <row r="181" spans="1:5">
      <c r="A181" s="69">
        <v>1</v>
      </c>
      <c r="B181" s="69">
        <v>3004</v>
      </c>
      <c r="C181" s="65" t="s">
        <v>275</v>
      </c>
      <c r="D181" s="66">
        <v>1293.68</v>
      </c>
      <c r="E181" s="23" t="str">
        <f>IFERROR(VLOOKUP(B181,FEVEREIRO!B:C,2,0),"")</f>
        <v>ITHALO IGOR DANTAS E SILVA</v>
      </c>
    </row>
    <row r="182" spans="1:5">
      <c r="A182" s="69">
        <v>1</v>
      </c>
      <c r="B182" s="69">
        <v>1596</v>
      </c>
      <c r="C182" s="65" t="s">
        <v>55</v>
      </c>
      <c r="D182" s="66">
        <v>784.35</v>
      </c>
      <c r="E182" s="23" t="str">
        <f>IFERROR(VLOOKUP(B182,FEVEREIRO!B:C,2,0),"")</f>
        <v>IVANE FRANCISCO DE AZEVEDO</v>
      </c>
    </row>
    <row r="183" spans="1:5">
      <c r="A183" s="69">
        <v>1</v>
      </c>
      <c r="B183" s="69">
        <v>1229</v>
      </c>
      <c r="C183" s="65" t="s">
        <v>27</v>
      </c>
      <c r="D183" s="66">
        <v>1216.79</v>
      </c>
      <c r="E183" s="23" t="str">
        <f>IFERROR(VLOOKUP(B183,FEVEREIRO!B:C,2,0),"")</f>
        <v>IVANETE RODRIGUES DOS SANTOS</v>
      </c>
    </row>
    <row r="184" spans="1:5">
      <c r="A184" s="69">
        <v>1</v>
      </c>
      <c r="B184" s="69">
        <v>1909</v>
      </c>
      <c r="C184" s="65" t="s">
        <v>74</v>
      </c>
      <c r="D184" s="66">
        <v>953.39</v>
      </c>
      <c r="E184" s="23" t="str">
        <f>IFERROR(VLOOKUP(B184,FEVEREIRO!B:C,2,0),"")</f>
        <v>IVANILDO BATISTA DA SILVA</v>
      </c>
    </row>
    <row r="185" spans="1:5">
      <c r="A185" s="69">
        <v>1</v>
      </c>
      <c r="B185" s="69">
        <v>1330</v>
      </c>
      <c r="C185" s="65" t="s">
        <v>33</v>
      </c>
      <c r="D185" s="66">
        <v>1051.1099999999999</v>
      </c>
      <c r="E185" s="23" t="str">
        <f>IFERROR(VLOOKUP(B185,FEVEREIRO!B:C,2,0),"")</f>
        <v>IVANISE MARIA DA LUZ SANTOS</v>
      </c>
    </row>
    <row r="186" spans="1:5">
      <c r="A186" s="69">
        <v>1</v>
      </c>
      <c r="B186" s="69">
        <v>2672</v>
      </c>
      <c r="C186" s="65" t="s">
        <v>186</v>
      </c>
      <c r="D186" s="66">
        <v>481.52</v>
      </c>
      <c r="E186" s="23" t="str">
        <f>IFERROR(VLOOKUP(B186,FEVEREIRO!B:C,2,0),"")</f>
        <v>IVANISE VIANA ALBUQUERQUE</v>
      </c>
    </row>
    <row r="187" spans="1:5">
      <c r="A187" s="69">
        <v>1</v>
      </c>
      <c r="B187" s="69">
        <v>2506</v>
      </c>
      <c r="C187" s="65" t="s">
        <v>157</v>
      </c>
      <c r="D187" s="66">
        <v>499.3</v>
      </c>
      <c r="E187" s="23" t="str">
        <f>IFERROR(VLOOKUP(B187,FEVEREIRO!B:C,2,0),"")</f>
        <v>IVETE ANTONIETA B  DE CARVALHO</v>
      </c>
    </row>
    <row r="188" spans="1:5">
      <c r="A188" s="69">
        <v>1</v>
      </c>
      <c r="B188" s="69">
        <v>788</v>
      </c>
      <c r="C188" s="65" t="s">
        <v>8</v>
      </c>
      <c r="D188" s="66">
        <v>1036.01</v>
      </c>
      <c r="E188" s="23" t="str">
        <f>IFERROR(VLOOKUP(B188,FEVEREIRO!B:C,2,0),"")</f>
        <v>IVONEIDE FRANCISCA S ALMEIDA</v>
      </c>
    </row>
    <row r="189" spans="1:5">
      <c r="A189" s="69">
        <v>1</v>
      </c>
      <c r="B189" s="69">
        <v>1906</v>
      </c>
      <c r="C189" s="65" t="s">
        <v>72</v>
      </c>
      <c r="D189" s="66">
        <v>1099.05</v>
      </c>
      <c r="E189" s="23" t="str">
        <f>IFERROR(VLOOKUP(B189,FEVEREIRO!B:C,2,0),"")</f>
        <v>IZABEL CRISTINA F DE ARRUDA</v>
      </c>
    </row>
    <row r="190" spans="1:5">
      <c r="A190" s="69">
        <v>1</v>
      </c>
      <c r="B190" s="69">
        <v>2768</v>
      </c>
      <c r="C190" s="65" t="s">
        <v>204</v>
      </c>
      <c r="D190" s="66">
        <v>505.6</v>
      </c>
      <c r="E190" s="23" t="str">
        <f>IFERROR(VLOOKUP(B190,FEVEREIRO!B:C,2,0),"")</f>
        <v>IZABEL LUIZA SOARES DE SOUZA</v>
      </c>
    </row>
    <row r="191" spans="1:5">
      <c r="A191" s="69">
        <v>1</v>
      </c>
      <c r="B191" s="69">
        <v>2280</v>
      </c>
      <c r="C191" s="65" t="s">
        <v>123</v>
      </c>
      <c r="D191" s="66">
        <v>1081.82</v>
      </c>
      <c r="E191" s="23" t="str">
        <f>IFERROR(VLOOKUP(B191,FEVEREIRO!B:C,2,0),"")</f>
        <v>JACQUELINE CESAR DE GUSMAO</v>
      </c>
    </row>
    <row r="192" spans="1:5">
      <c r="A192" s="69">
        <v>1</v>
      </c>
      <c r="B192" s="69">
        <v>3037</v>
      </c>
      <c r="C192" s="65" t="s">
        <v>282</v>
      </c>
      <c r="D192" s="66">
        <v>397.62</v>
      </c>
      <c r="E192" s="23" t="str">
        <f>IFERROR(VLOOKUP(B192,FEVEREIRO!B:C,2,0),"")</f>
        <v>JADON JORGE OLIVEIRA DA SILVA</v>
      </c>
    </row>
    <row r="193" spans="1:5">
      <c r="A193" s="69">
        <v>1</v>
      </c>
      <c r="B193" s="69">
        <v>2126</v>
      </c>
      <c r="C193" s="65" t="s">
        <v>102</v>
      </c>
      <c r="D193" s="66">
        <v>618.29999999999995</v>
      </c>
      <c r="E193" s="23" t="str">
        <f>IFERROR(VLOOKUP(B193,FEVEREIRO!B:C,2,0),"")</f>
        <v>JAFFE JOSE LIMA XAVIER</v>
      </c>
    </row>
    <row r="194" spans="1:5">
      <c r="A194" s="69">
        <v>1</v>
      </c>
      <c r="B194" s="69">
        <v>2850</v>
      </c>
      <c r="C194" s="65" t="s">
        <v>228</v>
      </c>
      <c r="D194" s="66">
        <v>367.02</v>
      </c>
      <c r="E194" s="23" t="str">
        <f>IFERROR(VLOOKUP(B194,FEVEREIRO!B:C,2,0),"")</f>
        <v>JAMERSON A  RAFAEL DE LIMA</v>
      </c>
    </row>
    <row r="195" spans="1:5">
      <c r="A195" s="69">
        <v>1</v>
      </c>
      <c r="B195" s="69">
        <v>2833</v>
      </c>
      <c r="C195" s="65" t="s">
        <v>223</v>
      </c>
      <c r="D195" s="66">
        <v>972.25</v>
      </c>
      <c r="E195" s="23" t="str">
        <f>IFERROR(VLOOKUP(B195,FEVEREIRO!B:C,2,0),"")</f>
        <v>JAMESSON AMANCIO DA ROCHA</v>
      </c>
    </row>
    <row r="196" spans="1:5">
      <c r="A196" s="69">
        <v>59</v>
      </c>
      <c r="B196" s="69">
        <v>2604</v>
      </c>
      <c r="C196" s="65" t="s">
        <v>441</v>
      </c>
      <c r="D196" s="66">
        <v>1573.17</v>
      </c>
      <c r="E196" s="23" t="str">
        <f>IFERROR(VLOOKUP(B196,FEVEREIRO!B:C,2,0),"")</f>
        <v>JAMINE K  G  DA ROCHA MARTINS</v>
      </c>
    </row>
    <row r="197" spans="1:5">
      <c r="A197" s="69">
        <v>25</v>
      </c>
      <c r="B197" s="69">
        <v>2878</v>
      </c>
      <c r="C197" s="65" t="s">
        <v>410</v>
      </c>
      <c r="D197" s="66">
        <v>678.3</v>
      </c>
      <c r="E197" s="23" t="str">
        <f>IFERROR(VLOOKUP(B197,FEVEREIRO!B:C,2,0),"")</f>
        <v>JAMSON ALESSANDRO DA SILVA</v>
      </c>
    </row>
    <row r="198" spans="1:5">
      <c r="A198" s="69">
        <v>1</v>
      </c>
      <c r="B198" s="69">
        <v>1650</v>
      </c>
      <c r="C198" s="65" t="s">
        <v>59</v>
      </c>
      <c r="D198" s="66">
        <v>284.69</v>
      </c>
      <c r="E198" s="23" t="str">
        <f>IFERROR(VLOOKUP(B198,FEVEREIRO!B:C,2,0),"")</f>
        <v>JANETE MARIA DA SILVA</v>
      </c>
    </row>
    <row r="199" spans="1:5">
      <c r="A199" s="69">
        <v>39</v>
      </c>
      <c r="B199" s="69">
        <v>2523</v>
      </c>
      <c r="C199" s="65" t="s">
        <v>421</v>
      </c>
      <c r="D199" s="66">
        <v>678.3</v>
      </c>
      <c r="E199" s="23" t="str">
        <f>IFERROR(VLOOKUP(B199,FEVEREIRO!B:C,2,0),"")</f>
        <v>JANISSON COELHO DE VASCONCELOS</v>
      </c>
    </row>
    <row r="200" spans="1:5">
      <c r="A200" s="69">
        <v>1</v>
      </c>
      <c r="B200" s="69">
        <v>2586</v>
      </c>
      <c r="C200" s="65" t="s">
        <v>385</v>
      </c>
      <c r="D200" s="66">
        <v>891.59</v>
      </c>
      <c r="E200" s="23" t="str">
        <f>IFERROR(VLOOKUP(B200,FEVEREIRO!B:C,2,0),"")</f>
        <v>JAQUELINE P F DE OLIVEIRA</v>
      </c>
    </row>
    <row r="201" spans="1:5">
      <c r="A201" s="69">
        <v>1</v>
      </c>
      <c r="B201" s="69">
        <v>2526</v>
      </c>
      <c r="C201" s="65" t="s">
        <v>162</v>
      </c>
      <c r="D201" s="66">
        <v>757.69</v>
      </c>
      <c r="E201" s="23" t="str">
        <f>IFERROR(VLOOKUP(B201,FEVEREIRO!B:C,2,0),"")</f>
        <v>JARBAS FERREIRA DE LIMA JUNIOR</v>
      </c>
    </row>
    <row r="202" spans="1:5">
      <c r="A202" s="69">
        <v>1</v>
      </c>
      <c r="B202" s="69">
        <v>3344</v>
      </c>
      <c r="C202" s="65" t="s">
        <v>359</v>
      </c>
      <c r="D202" s="66">
        <v>436.75</v>
      </c>
      <c r="E202" s="23" t="str">
        <f>IFERROR(VLOOKUP(B202,FEVEREIRO!B:C,2,0),"")</f>
        <v>JEANE DE ALMEIDA C REVOREDO</v>
      </c>
    </row>
    <row r="203" spans="1:5">
      <c r="A203" s="69">
        <v>1</v>
      </c>
      <c r="B203" s="69">
        <v>2785</v>
      </c>
      <c r="C203" s="65" t="s">
        <v>211</v>
      </c>
      <c r="D203" s="66">
        <v>458.59</v>
      </c>
      <c r="E203" s="23" t="str">
        <f>IFERROR(VLOOKUP(B203,FEVEREIRO!B:C,2,0),"")</f>
        <v>JEANNE D ARC PEDROSA PESSOA</v>
      </c>
    </row>
    <row r="204" spans="1:5">
      <c r="A204" s="69">
        <v>1</v>
      </c>
      <c r="B204" s="69">
        <v>2682</v>
      </c>
      <c r="C204" s="65" t="s">
        <v>188</v>
      </c>
      <c r="D204" s="66">
        <v>269.99</v>
      </c>
      <c r="E204" s="23" t="str">
        <f>IFERROR(VLOOKUP(B204,FEVEREIRO!B:C,2,0),"")</f>
        <v>JENARIO LUCENA DA SILVA</v>
      </c>
    </row>
    <row r="205" spans="1:5">
      <c r="A205" s="69">
        <v>1</v>
      </c>
      <c r="B205" s="69">
        <v>3256</v>
      </c>
      <c r="C205" s="65" t="s">
        <v>337</v>
      </c>
      <c r="D205" s="66">
        <v>1664.34</v>
      </c>
      <c r="E205" s="23" t="str">
        <f>IFERROR(VLOOKUP(B205,FEVEREIRO!B:C,2,0),"")</f>
        <v>JOAO ALFREDO SOARES DE AVELLAR</v>
      </c>
    </row>
    <row r="206" spans="1:5">
      <c r="A206" s="69">
        <v>1</v>
      </c>
      <c r="B206" s="69">
        <v>1641</v>
      </c>
      <c r="C206" s="65" t="s">
        <v>58</v>
      </c>
      <c r="D206" s="66">
        <v>711.43</v>
      </c>
      <c r="E206" s="23" t="str">
        <f>IFERROR(VLOOKUP(B206,FEVEREIRO!B:C,2,0),"")</f>
        <v>JOAO FELICIANO ALVES</v>
      </c>
    </row>
    <row r="207" spans="1:5">
      <c r="A207" s="69">
        <v>1</v>
      </c>
      <c r="B207" s="69">
        <v>2043</v>
      </c>
      <c r="C207" s="65" t="s">
        <v>89</v>
      </c>
      <c r="D207" s="66">
        <v>953.39</v>
      </c>
      <c r="E207" s="23" t="str">
        <f>IFERROR(VLOOKUP(B207,FEVEREIRO!B:C,2,0),"")</f>
        <v>JOAO LUIZ BRAGA DE PONTES</v>
      </c>
    </row>
    <row r="208" spans="1:5">
      <c r="A208" s="69">
        <v>1</v>
      </c>
      <c r="B208" s="69">
        <v>3139</v>
      </c>
      <c r="C208" s="65" t="s">
        <v>301</v>
      </c>
      <c r="D208" s="66">
        <v>582.83000000000004</v>
      </c>
      <c r="E208" s="23" t="str">
        <f>IFERROR(VLOOKUP(B208,FEVEREIRO!B:C,2,0),"")</f>
        <v>JOAO ROBERTO  MACHADO ARAUJO</v>
      </c>
    </row>
    <row r="209" spans="1:5">
      <c r="A209" s="69">
        <v>1</v>
      </c>
      <c r="B209" s="69">
        <v>2063</v>
      </c>
      <c r="C209" s="65" t="s">
        <v>91</v>
      </c>
      <c r="D209" s="66">
        <v>4613.49</v>
      </c>
      <c r="E209" s="23" t="str">
        <f>IFERROR(VLOOKUP(B209,FEVEREIRO!B:C,2,0),"")</f>
        <v>JOAQUIM PEDRO CARNEIRO C NETO</v>
      </c>
    </row>
    <row r="210" spans="1:5">
      <c r="A210" s="69">
        <v>1</v>
      </c>
      <c r="B210" s="69">
        <v>2907</v>
      </c>
      <c r="C210" s="65" t="s">
        <v>246</v>
      </c>
      <c r="D210" s="66">
        <v>593.99</v>
      </c>
      <c r="E210" s="23" t="str">
        <f>IFERROR(VLOOKUP(B210,FEVEREIRO!B:C,2,0),"")</f>
        <v>JOELINE LIMA DO NASCIMENTO</v>
      </c>
    </row>
    <row r="211" spans="1:5">
      <c r="A211" s="69">
        <v>1</v>
      </c>
      <c r="B211" s="69">
        <v>2894</v>
      </c>
      <c r="C211" s="65" t="s">
        <v>244</v>
      </c>
      <c r="D211" s="66">
        <v>229.29</v>
      </c>
      <c r="E211" s="23" t="str">
        <f>IFERROR(VLOOKUP(B211,FEVEREIRO!B:C,2,0),"")</f>
        <v>JOELNA DINIZ PEREIRA DE SOUSA</v>
      </c>
    </row>
    <row r="212" spans="1:5">
      <c r="A212" s="69">
        <v>51</v>
      </c>
      <c r="B212" s="69">
        <v>2720</v>
      </c>
      <c r="C212" s="65" t="s">
        <v>418</v>
      </c>
      <c r="D212" s="66">
        <v>611.99</v>
      </c>
      <c r="E212" s="23" t="str">
        <f>IFERROR(VLOOKUP(B212,FEVEREIRO!B:C,2,0),"")</f>
        <v>JONATAS BERNARDINO R  DA SILVA</v>
      </c>
    </row>
    <row r="213" spans="1:5">
      <c r="A213" s="69">
        <v>1</v>
      </c>
      <c r="B213" s="69">
        <v>1333</v>
      </c>
      <c r="C213" s="65" t="s">
        <v>34</v>
      </c>
      <c r="D213" s="66">
        <v>1158.8499999999999</v>
      </c>
      <c r="E213" s="23" t="str">
        <f>IFERROR(VLOOKUP(B213,FEVEREIRO!B:C,2,0),"")</f>
        <v>JORGE CUNHA OLIVEIRA</v>
      </c>
    </row>
    <row r="214" spans="1:5">
      <c r="A214" s="69">
        <v>1</v>
      </c>
      <c r="B214" s="69">
        <v>2128</v>
      </c>
      <c r="C214" s="65" t="s">
        <v>103</v>
      </c>
      <c r="D214" s="66">
        <v>2886.22</v>
      </c>
      <c r="E214" s="23" t="str">
        <f>IFERROR(VLOOKUP(B214,FEVEREIRO!B:C,2,0),"")</f>
        <v>JORGE DA SILVA LIMA</v>
      </c>
    </row>
    <row r="215" spans="1:5">
      <c r="A215" s="69">
        <v>1</v>
      </c>
      <c r="B215" s="69">
        <v>2508</v>
      </c>
      <c r="C215" s="65" t="s">
        <v>159</v>
      </c>
      <c r="D215" s="66">
        <v>1081.82</v>
      </c>
      <c r="E215" s="23" t="str">
        <f>IFERROR(VLOOKUP(B215,FEVEREIRO!B:C,2,0),"")</f>
        <v>JOSE ALEXANDRE DE BARROS ALVES</v>
      </c>
    </row>
    <row r="216" spans="1:5">
      <c r="A216" s="69">
        <v>10</v>
      </c>
      <c r="B216" s="69">
        <v>2124</v>
      </c>
      <c r="C216" s="65" t="s">
        <v>387</v>
      </c>
      <c r="D216" s="66">
        <v>1239.4000000000001</v>
      </c>
      <c r="E216" s="23" t="str">
        <f>IFERROR(VLOOKUP(B216,FEVEREIRO!B:C,2,0),"")</f>
        <v>JOSE ALVES FIGUEIREDO FILHO</v>
      </c>
    </row>
    <row r="217" spans="1:5">
      <c r="A217" s="69">
        <v>1</v>
      </c>
      <c r="B217" s="69">
        <v>863</v>
      </c>
      <c r="C217" s="65" t="s">
        <v>10</v>
      </c>
      <c r="D217" s="66">
        <v>784.35</v>
      </c>
      <c r="E217" s="23" t="str">
        <f>IFERROR(VLOOKUP(B217,FEVEREIRO!B:C,2,0),"")</f>
        <v>JOSE AMARO DOS SANTOS</v>
      </c>
    </row>
    <row r="218" spans="1:5">
      <c r="A218" s="69">
        <v>1</v>
      </c>
      <c r="B218" s="69">
        <v>2930</v>
      </c>
      <c r="C218" s="65" t="s">
        <v>259</v>
      </c>
      <c r="D218" s="66">
        <v>505.61</v>
      </c>
      <c r="E218" s="23" t="str">
        <f>IFERROR(VLOOKUP(B218,FEVEREIRO!B:C,2,0),"")</f>
        <v>JOSE AURICELIO C DE ARAUJO</v>
      </c>
    </row>
    <row r="219" spans="1:5">
      <c r="A219" s="69">
        <v>1</v>
      </c>
      <c r="B219" s="69">
        <v>1363</v>
      </c>
      <c r="C219" s="65" t="s">
        <v>36</v>
      </c>
      <c r="D219" s="66">
        <v>1551.89</v>
      </c>
      <c r="E219" s="23" t="str">
        <f>IFERROR(VLOOKUP(B219,FEVEREIRO!B:C,2,0),"")</f>
        <v>JOSE CARLOS FERREIRA DE ARRUDA</v>
      </c>
    </row>
    <row r="220" spans="1:5">
      <c r="A220" s="69">
        <v>1</v>
      </c>
      <c r="B220" s="69">
        <v>1221</v>
      </c>
      <c r="C220" s="65" t="s">
        <v>26</v>
      </c>
      <c r="D220" s="66">
        <v>2950.48</v>
      </c>
      <c r="E220" s="23" t="str">
        <f>IFERROR(VLOOKUP(B220,FEVEREIRO!B:C,2,0),"")</f>
        <v>JOSE CARLOS TENORIO DE MELO</v>
      </c>
    </row>
    <row r="221" spans="1:5">
      <c r="A221" s="69">
        <v>51</v>
      </c>
      <c r="B221" s="69">
        <v>1726</v>
      </c>
      <c r="C221" s="65" t="s">
        <v>432</v>
      </c>
      <c r="D221" s="66">
        <v>1239.4000000000001</v>
      </c>
      <c r="E221" s="23" t="str">
        <f>IFERROR(VLOOKUP(B221,FEVEREIRO!B:C,2,0),"")</f>
        <v>JOSE CARLOS VIEIRA</v>
      </c>
    </row>
    <row r="222" spans="1:5">
      <c r="A222" s="69">
        <v>1</v>
      </c>
      <c r="B222" s="69">
        <v>2052</v>
      </c>
      <c r="C222" s="65" t="s">
        <v>90</v>
      </c>
      <c r="D222" s="66">
        <v>1103.6600000000001</v>
      </c>
      <c r="E222" s="23" t="str">
        <f>IFERROR(VLOOKUP(B222,FEVEREIRO!B:C,2,0),"")</f>
        <v>JOSE FERNANDO PEREIRA DA COSTA</v>
      </c>
    </row>
    <row r="223" spans="1:5">
      <c r="A223" s="69">
        <v>1</v>
      </c>
      <c r="B223" s="69">
        <v>1429</v>
      </c>
      <c r="C223" s="65" t="s">
        <v>42</v>
      </c>
      <c r="D223" s="66">
        <v>1509.28</v>
      </c>
      <c r="E223" s="23" t="str">
        <f>IFERROR(VLOOKUP(B223,FEVEREIRO!B:C,2,0),"")</f>
        <v>JOSE HENRIQUE DA PAZ</v>
      </c>
    </row>
    <row r="224" spans="1:5">
      <c r="A224" s="69">
        <v>1</v>
      </c>
      <c r="B224" s="69">
        <v>3333</v>
      </c>
      <c r="C224" s="65" t="s">
        <v>352</v>
      </c>
      <c r="D224" s="66">
        <v>436.75</v>
      </c>
      <c r="E224" s="23" t="str">
        <f>IFERROR(VLOOKUP(B224,FEVEREIRO!B:C,2,0),"")</f>
        <v>JOSE HIGO MARQUES RENER</v>
      </c>
    </row>
    <row r="225" spans="1:5">
      <c r="A225" s="69">
        <v>1</v>
      </c>
      <c r="B225" s="69">
        <v>1809</v>
      </c>
      <c r="C225" s="65" t="s">
        <v>69</v>
      </c>
      <c r="D225" s="66">
        <v>996.86</v>
      </c>
      <c r="E225" s="23" t="str">
        <f>IFERROR(VLOOKUP(B225,FEVEREIRO!B:C,2,0),"")</f>
        <v>JOSE IRANILDO DE ANDRADE SILVA</v>
      </c>
    </row>
    <row r="226" spans="1:5">
      <c r="A226" s="69">
        <v>1</v>
      </c>
      <c r="B226" s="69">
        <v>1549</v>
      </c>
      <c r="C226" s="65" t="s">
        <v>49</v>
      </c>
      <c r="D226" s="66">
        <v>1211.7</v>
      </c>
      <c r="E226" s="23" t="str">
        <f>IFERROR(VLOOKUP(B226,FEVEREIRO!B:C,2,0),"")</f>
        <v>JOSE JOAQUIM DA SILVA FILHO</v>
      </c>
    </row>
    <row r="227" spans="1:5">
      <c r="A227" s="69">
        <v>1</v>
      </c>
      <c r="B227" s="69">
        <v>1672</v>
      </c>
      <c r="C227" s="65" t="s">
        <v>62</v>
      </c>
      <c r="D227" s="66">
        <v>711.43</v>
      </c>
      <c r="E227" s="23" t="str">
        <f>IFERROR(VLOOKUP(B227,FEVEREIRO!B:C,2,0),"")</f>
        <v>JOSE KENNEDY DA SILVA</v>
      </c>
    </row>
    <row r="228" spans="1:5">
      <c r="A228" s="69">
        <v>1</v>
      </c>
      <c r="B228" s="69">
        <v>2101</v>
      </c>
      <c r="C228" s="65" t="s">
        <v>96</v>
      </c>
      <c r="D228" s="66">
        <v>953.39</v>
      </c>
      <c r="E228" s="23" t="str">
        <f>IFERROR(VLOOKUP(B228,FEVEREIRO!B:C,2,0),"")</f>
        <v>JOSE LUCIANO CANDIDO DA SILVA</v>
      </c>
    </row>
    <row r="229" spans="1:5">
      <c r="A229" s="69">
        <v>1</v>
      </c>
      <c r="B229" s="69">
        <v>2835</v>
      </c>
      <c r="C229" s="65" t="s">
        <v>435</v>
      </c>
      <c r="D229" s="66">
        <v>611.98</v>
      </c>
      <c r="E229" s="23" t="str">
        <f>IFERROR(VLOOKUP(B229,FEVEREIRO!B:C,2,0),"")</f>
        <v>JOSE MARCELO DE FRANCA MATOS</v>
      </c>
    </row>
    <row r="230" spans="1:5">
      <c r="A230" s="69">
        <v>1</v>
      </c>
      <c r="B230" s="69">
        <v>2122</v>
      </c>
      <c r="C230" s="65" t="s">
        <v>100</v>
      </c>
      <c r="D230" s="66">
        <v>674.71</v>
      </c>
      <c r="E230" s="23" t="str">
        <f>IFERROR(VLOOKUP(B230,FEVEREIRO!B:C,2,0),"")</f>
        <v>JOSE MARIO MACHADO G  LINS</v>
      </c>
    </row>
    <row r="231" spans="1:5">
      <c r="A231" s="69">
        <v>1</v>
      </c>
      <c r="B231" s="69">
        <v>2588</v>
      </c>
      <c r="C231" s="65" t="s">
        <v>173</v>
      </c>
      <c r="D231" s="66">
        <v>1398.39</v>
      </c>
      <c r="E231" s="23" t="str">
        <f>IFERROR(VLOOKUP(B231,FEVEREIRO!B:C,2,0),"")</f>
        <v>JOSE NEVES DA SILVA JUNIOR</v>
      </c>
    </row>
    <row r="232" spans="1:5">
      <c r="A232" s="69">
        <v>1</v>
      </c>
      <c r="B232" s="69">
        <v>3289</v>
      </c>
      <c r="C232" s="65" t="s">
        <v>341</v>
      </c>
      <c r="D232" s="66">
        <v>7133.57</v>
      </c>
      <c r="E232" s="23" t="str">
        <f>IFERROR(VLOOKUP(B232,FEVEREIRO!B:C,2,0),"")</f>
        <v>JOSE NIVALDO BRAYNER DE ARAUJO</v>
      </c>
    </row>
    <row r="233" spans="1:5">
      <c r="A233" s="69">
        <v>1</v>
      </c>
      <c r="B233" s="69">
        <v>2770</v>
      </c>
      <c r="C233" s="65" t="s">
        <v>205</v>
      </c>
      <c r="D233" s="66">
        <v>415.95</v>
      </c>
      <c r="E233" s="23" t="str">
        <f>IFERROR(VLOOKUP(B233,FEVEREIRO!B:C,2,0),"")</f>
        <v>JOSE PIMENTEL SILVA</v>
      </c>
    </row>
    <row r="234" spans="1:5">
      <c r="A234" s="69">
        <v>1</v>
      </c>
      <c r="B234" s="69">
        <v>3341</v>
      </c>
      <c r="C234" s="65" t="s">
        <v>357</v>
      </c>
      <c r="D234" s="66">
        <v>1497.91</v>
      </c>
      <c r="E234" s="23" t="str">
        <f>IFERROR(VLOOKUP(B234,FEVEREIRO!B:C,2,0),"")</f>
        <v>JOSE VICTOR M A BARBOSA</v>
      </c>
    </row>
    <row r="235" spans="1:5">
      <c r="A235" s="69">
        <v>1</v>
      </c>
      <c r="B235" s="69">
        <v>2910</v>
      </c>
      <c r="C235" s="65" t="s">
        <v>248</v>
      </c>
      <c r="D235" s="66">
        <v>1921.99</v>
      </c>
      <c r="E235" s="23" t="str">
        <f>IFERROR(VLOOKUP(B235,FEVEREIRO!B:C,2,0),"")</f>
        <v>JOSE VITAL DUARTE JUNIOR</v>
      </c>
    </row>
    <row r="236" spans="1:5">
      <c r="A236" s="69">
        <v>1</v>
      </c>
      <c r="B236" s="69">
        <v>3322</v>
      </c>
      <c r="C236" s="65" t="s">
        <v>347</v>
      </c>
      <c r="D236" s="66">
        <v>582.84</v>
      </c>
      <c r="E236" s="23" t="str">
        <f>IFERROR(VLOOKUP(B236,FEVEREIRO!B:C,2,0),"")</f>
        <v>JOSEFINA DA SILVA RODRIGUES</v>
      </c>
    </row>
    <row r="237" spans="1:5">
      <c r="A237" s="69">
        <v>1</v>
      </c>
      <c r="B237" s="69">
        <v>2539</v>
      </c>
      <c r="C237" s="65" t="s">
        <v>165</v>
      </c>
      <c r="D237" s="66">
        <v>395.94</v>
      </c>
      <c r="E237" s="23" t="str">
        <f>IFERROR(VLOOKUP(B237,FEVEREIRO!B:C,2,0),"")</f>
        <v>JOSENILDA BEZERRA DA SILVA</v>
      </c>
    </row>
    <row r="238" spans="1:5">
      <c r="A238" s="69">
        <v>1</v>
      </c>
      <c r="B238" s="69">
        <v>2512</v>
      </c>
      <c r="C238" s="65" t="s">
        <v>412</v>
      </c>
      <c r="D238" s="66">
        <v>1573.17</v>
      </c>
      <c r="E238" s="23" t="str">
        <f>IFERROR(VLOOKUP(B238,FEVEREIRO!B:C,2,0),"")</f>
        <v>JOSENILDO JOSE TORRES</v>
      </c>
    </row>
    <row r="239" spans="1:5">
      <c r="A239" s="69">
        <v>1</v>
      </c>
      <c r="B239" s="69">
        <v>2931</v>
      </c>
      <c r="C239" s="65" t="s">
        <v>260</v>
      </c>
      <c r="D239" s="66">
        <v>738.19</v>
      </c>
      <c r="E239" s="23" t="str">
        <f>IFERROR(VLOOKUP(B239,FEVEREIRO!B:C,2,0),"")</f>
        <v>JOSILENE FARIAS DOS SANTOS ALM</v>
      </c>
    </row>
    <row r="240" spans="1:5">
      <c r="A240" s="69">
        <v>1</v>
      </c>
      <c r="B240" s="69">
        <v>2791</v>
      </c>
      <c r="C240" s="65" t="s">
        <v>214</v>
      </c>
      <c r="D240" s="66">
        <v>1765.25</v>
      </c>
      <c r="E240" s="23" t="str">
        <f>IFERROR(VLOOKUP(B240,FEVEREIRO!B:C,2,0),"")</f>
        <v>JOSIMAR SILVA</v>
      </c>
    </row>
    <row r="241" spans="1:5">
      <c r="A241" s="69">
        <v>25</v>
      </c>
      <c r="B241" s="69">
        <v>2705</v>
      </c>
      <c r="C241" s="65" t="s">
        <v>417</v>
      </c>
      <c r="D241" s="66">
        <v>611.98</v>
      </c>
      <c r="E241" s="23" t="str">
        <f>IFERROR(VLOOKUP(B241,FEVEREIRO!B:C,2,0),"")</f>
        <v>JOSINALDO OLIVEIRA DE ANDRADE</v>
      </c>
    </row>
    <row r="242" spans="1:5">
      <c r="A242" s="69">
        <v>1</v>
      </c>
      <c r="B242" s="69">
        <v>2514</v>
      </c>
      <c r="C242" s="65" t="s">
        <v>161</v>
      </c>
      <c r="D242" s="66">
        <v>891.6</v>
      </c>
      <c r="E242" s="23" t="str">
        <f>IFERROR(VLOOKUP(B242,FEVEREIRO!B:C,2,0),"")</f>
        <v>JULIANA CAVALCANTI DE SOUSA</v>
      </c>
    </row>
    <row r="243" spans="1:5">
      <c r="A243" s="69">
        <v>1</v>
      </c>
      <c r="B243" s="69">
        <v>2849</v>
      </c>
      <c r="C243" s="65" t="s">
        <v>227</v>
      </c>
      <c r="D243" s="66">
        <v>415.95</v>
      </c>
      <c r="E243" s="23" t="str">
        <f>IFERROR(VLOOKUP(B243,FEVEREIRO!B:C,2,0),"")</f>
        <v>JULIANA CESAR MARTINS DE LIMA</v>
      </c>
    </row>
    <row r="244" spans="1:5">
      <c r="A244" s="69">
        <v>1</v>
      </c>
      <c r="B244" s="69">
        <v>2797</v>
      </c>
      <c r="C244" s="65" t="s">
        <v>215</v>
      </c>
      <c r="D244" s="66">
        <v>452.42</v>
      </c>
      <c r="E244" s="23" t="str">
        <f>IFERROR(VLOOKUP(B244,FEVEREIRO!B:C,2,0),"")</f>
        <v>JULIANA SILVA CEDRIM</v>
      </c>
    </row>
    <row r="245" spans="1:5">
      <c r="A245" s="69">
        <v>1</v>
      </c>
      <c r="B245" s="69">
        <v>2448</v>
      </c>
      <c r="C245" s="65" t="s">
        <v>147</v>
      </c>
      <c r="D245" s="66">
        <v>942.49</v>
      </c>
      <c r="E245" s="23" t="str">
        <f>IFERROR(VLOOKUP(B245,FEVEREIRO!B:C,2,0),"")</f>
        <v>JULIO CESAR DA SILVA</v>
      </c>
    </row>
    <row r="246" spans="1:5">
      <c r="A246" s="69">
        <v>16</v>
      </c>
      <c r="B246" s="69">
        <v>2151</v>
      </c>
      <c r="C246" s="65" t="s">
        <v>116</v>
      </c>
      <c r="D246" s="66">
        <v>947.16</v>
      </c>
      <c r="E246" s="23" t="str">
        <f>IFERROR(VLOOKUP(B246,FEVEREIRO!B:C,2,0),"")</f>
        <v>JUREMA MARIA BONGALHARDO</v>
      </c>
    </row>
    <row r="247" spans="1:5">
      <c r="A247" s="69">
        <v>1</v>
      </c>
      <c r="B247" s="69">
        <v>3348</v>
      </c>
      <c r="C247" s="65" t="s">
        <v>362</v>
      </c>
      <c r="D247" s="66">
        <v>256.91000000000003</v>
      </c>
      <c r="E247" s="23" t="str">
        <f>IFERROR(VLOOKUP(B247,FEVEREIRO!B:C,2,0),"")</f>
        <v>KARLA FERREIRA DA SILVA</v>
      </c>
    </row>
    <row r="248" spans="1:5">
      <c r="A248" s="69">
        <v>1</v>
      </c>
      <c r="B248" s="69">
        <v>2634</v>
      </c>
      <c r="C248" s="65" t="s">
        <v>415</v>
      </c>
      <c r="D248" s="66">
        <v>611.98</v>
      </c>
      <c r="E248" s="23" t="str">
        <f>IFERROR(VLOOKUP(B248,FEVEREIRO!B:C,2,0),"")</f>
        <v>KATHYWSKY MELO PINHEIRO</v>
      </c>
    </row>
    <row r="249" spans="1:5">
      <c r="A249" s="69">
        <v>1</v>
      </c>
      <c r="B249" s="69">
        <v>2671</v>
      </c>
      <c r="C249" s="65" t="s">
        <v>185</v>
      </c>
      <c r="D249" s="66">
        <v>505.6</v>
      </c>
      <c r="E249" s="23" t="str">
        <f>IFERROR(VLOOKUP(B249,FEVEREIRO!B:C,2,0),"")</f>
        <v>KATIA ADRIANA F D SILVA SOARES</v>
      </c>
    </row>
    <row r="250" spans="1:5">
      <c r="A250" s="69">
        <v>1</v>
      </c>
      <c r="B250" s="69">
        <v>3317</v>
      </c>
      <c r="C250" s="65" t="s">
        <v>345</v>
      </c>
      <c r="D250" s="66">
        <v>582.84</v>
      </c>
      <c r="E250" s="23" t="str">
        <f>IFERROR(VLOOKUP(B250,FEVEREIRO!B:C,2,0),"")</f>
        <v>KATIA CRISTINA B DA SILVA</v>
      </c>
    </row>
    <row r="251" spans="1:5">
      <c r="A251" s="69">
        <v>1</v>
      </c>
      <c r="B251" s="69">
        <v>2709</v>
      </c>
      <c r="C251" s="65" t="s">
        <v>194</v>
      </c>
      <c r="D251" s="66">
        <v>1398.39</v>
      </c>
      <c r="E251" s="23" t="str">
        <f>IFERROR(VLOOKUP(B251,FEVEREIRO!B:C,2,0),"")</f>
        <v>KATIA DA CONCEICAO DA SILVA</v>
      </c>
    </row>
    <row r="252" spans="1:5">
      <c r="A252" s="69">
        <v>1</v>
      </c>
      <c r="B252" s="69">
        <v>2384</v>
      </c>
      <c r="C252" s="65" t="s">
        <v>137</v>
      </c>
      <c r="D252" s="66">
        <v>582.83000000000004</v>
      </c>
      <c r="E252" s="23" t="str">
        <f>IFERROR(VLOOKUP(B252,FEVEREIRO!B:C,2,0),"")</f>
        <v>KATIA MIRANDA DE ARAUJO LOPES</v>
      </c>
    </row>
    <row r="253" spans="1:5">
      <c r="A253" s="69">
        <v>1</v>
      </c>
      <c r="B253" s="69">
        <v>3032</v>
      </c>
      <c r="C253" s="65" t="s">
        <v>378</v>
      </c>
      <c r="D253" s="66">
        <v>1294.24</v>
      </c>
      <c r="E253" s="23" t="str">
        <f>IFERROR(VLOOKUP(B253,FEVEREIRO!B:C,2,0),"")</f>
        <v>KELEN CRISTINA DE AL F E SILVA</v>
      </c>
    </row>
    <row r="254" spans="1:5">
      <c r="A254" s="69">
        <v>1</v>
      </c>
      <c r="B254" s="69">
        <v>2895</v>
      </c>
      <c r="C254" s="65" t="s">
        <v>245</v>
      </c>
      <c r="D254" s="66">
        <v>415.95</v>
      </c>
      <c r="E254" s="23" t="str">
        <f>IFERROR(VLOOKUP(B254,FEVEREIRO!B:C,2,0),"")</f>
        <v>KLEBER DE OLIVEIRA GALDINO</v>
      </c>
    </row>
    <row r="255" spans="1:5">
      <c r="A255" s="69">
        <v>1</v>
      </c>
      <c r="B255" s="69">
        <v>2392</v>
      </c>
      <c r="C255" s="65" t="s">
        <v>138</v>
      </c>
      <c r="D255" s="66">
        <v>1369.24</v>
      </c>
      <c r="E255" s="23" t="str">
        <f>IFERROR(VLOOKUP(B255,FEVEREIRO!B:C,2,0),"")</f>
        <v>KLEYTON DA SILVA A PEREIRA</v>
      </c>
    </row>
    <row r="256" spans="1:5">
      <c r="A256" s="69">
        <v>1</v>
      </c>
      <c r="B256" s="69">
        <v>2142</v>
      </c>
      <c r="C256" s="65" t="s">
        <v>111</v>
      </c>
      <c r="D256" s="66">
        <v>1691.18</v>
      </c>
      <c r="E256" s="23" t="str">
        <f>IFERROR(VLOOKUP(B256,FEVEREIRO!B:C,2,0),"")</f>
        <v>LAERCIO LUIZ SANTOS A  ASSIS</v>
      </c>
    </row>
    <row r="257" spans="1:5">
      <c r="A257" s="69">
        <v>1</v>
      </c>
      <c r="B257" s="69">
        <v>3362</v>
      </c>
      <c r="C257" s="65" t="s">
        <v>372</v>
      </c>
      <c r="D257" s="66">
        <v>665.73</v>
      </c>
      <c r="E257" s="23" t="str">
        <f>IFERROR(VLOOKUP(B257,FEVEREIRO!B:C,2,0),"")</f>
        <v>LEANDRA NASCIMENTO ESTEFANIO</v>
      </c>
    </row>
    <row r="258" spans="1:5">
      <c r="A258" s="69">
        <v>1</v>
      </c>
      <c r="B258" s="69">
        <v>3373</v>
      </c>
      <c r="C258" s="65" t="s">
        <v>498</v>
      </c>
      <c r="D258" s="66">
        <v>2829.56</v>
      </c>
      <c r="E258" s="23" t="str">
        <f>IFERROR(VLOOKUP(B258,FEVEREIRO!B:C,2,0),"")</f>
        <v>LEANDRO RAMOS M DE ANDRADE</v>
      </c>
    </row>
    <row r="259" spans="1:5">
      <c r="A259" s="69">
        <v>1</v>
      </c>
      <c r="B259" s="69">
        <v>1413</v>
      </c>
      <c r="C259" s="65" t="s">
        <v>39</v>
      </c>
      <c r="D259" s="66">
        <v>7759.82</v>
      </c>
      <c r="E259" s="23" t="str">
        <f>IFERROR(VLOOKUP(B259,FEVEREIRO!B:C,2,0),"")</f>
        <v>LEDUAR GUEDES DE LIMA</v>
      </c>
    </row>
    <row r="260" spans="1:5">
      <c r="A260" s="69">
        <v>1</v>
      </c>
      <c r="B260" s="69">
        <v>3247</v>
      </c>
      <c r="C260" s="65" t="s">
        <v>334</v>
      </c>
      <c r="D260" s="66">
        <v>3504.23</v>
      </c>
      <c r="E260" s="23" t="str">
        <f>IFERROR(VLOOKUP(B260,FEVEREIRO!B:C,2,0),"")</f>
        <v>LEONARDO ARAUJO PAES BARRETO</v>
      </c>
    </row>
    <row r="261" spans="1:5">
      <c r="A261" s="69">
        <v>1</v>
      </c>
      <c r="B261" s="69">
        <v>2748</v>
      </c>
      <c r="C261" s="65" t="s">
        <v>200</v>
      </c>
      <c r="D261" s="66">
        <v>458.59</v>
      </c>
      <c r="E261" s="23" t="str">
        <f>IFERROR(VLOOKUP(B261,FEVEREIRO!B:C,2,0),"")</f>
        <v>LEONINO CLEMENTE DA SILVA</v>
      </c>
    </row>
    <row r="262" spans="1:5">
      <c r="A262" s="69">
        <v>1</v>
      </c>
      <c r="B262" s="69">
        <v>3375</v>
      </c>
      <c r="C262" s="65" t="s">
        <v>499</v>
      </c>
      <c r="D262" s="66">
        <v>2829.56</v>
      </c>
      <c r="E262" s="23" t="str">
        <f>IFERROR(VLOOKUP(B262,FEVEREIRO!B:C,2,0),"")</f>
        <v>LETICIA LIRA DE SOUSA</v>
      </c>
    </row>
    <row r="263" spans="1:5">
      <c r="A263" s="69">
        <v>51</v>
      </c>
      <c r="B263" s="69">
        <v>2971</v>
      </c>
      <c r="C263" s="65" t="s">
        <v>433</v>
      </c>
      <c r="D263" s="66">
        <v>582.83000000000004</v>
      </c>
      <c r="E263" s="23" t="str">
        <f>IFERROR(VLOOKUP(B263,FEVEREIRO!B:C,2,0),"")</f>
        <v>LETYCIA THAISA V FARIAS</v>
      </c>
    </row>
    <row r="264" spans="1:5">
      <c r="A264" s="69">
        <v>1</v>
      </c>
      <c r="B264" s="69">
        <v>2969</v>
      </c>
      <c r="C264" s="65" t="s">
        <v>267</v>
      </c>
      <c r="D264" s="66">
        <v>949.83</v>
      </c>
      <c r="E264" s="23" t="str">
        <f>IFERROR(VLOOKUP(B264,FEVEREIRO!B:C,2,0),"")</f>
        <v>LEYRIANE TELMA V FARIAS</v>
      </c>
    </row>
    <row r="265" spans="1:5">
      <c r="A265" s="69">
        <v>1</v>
      </c>
      <c r="B265" s="69">
        <v>2627</v>
      </c>
      <c r="C265" s="65" t="s">
        <v>379</v>
      </c>
      <c r="D265" s="66">
        <v>2359.58</v>
      </c>
      <c r="E265" s="23" t="str">
        <f>IFERROR(VLOOKUP(B265,FEVEREIRO!B:C,2,0),"")</f>
        <v>LIBNI DE MEDEIROS MELO</v>
      </c>
    </row>
    <row r="266" spans="1:5">
      <c r="A266" s="69">
        <v>1</v>
      </c>
      <c r="B266" s="69">
        <v>2732</v>
      </c>
      <c r="C266" s="65" t="s">
        <v>199</v>
      </c>
      <c r="D266" s="66">
        <v>611.98</v>
      </c>
      <c r="E266" s="23" t="str">
        <f>IFERROR(VLOOKUP(B266,FEVEREIRO!B:C,2,0),"")</f>
        <v>LILIANE DA SILVA SALVADOR</v>
      </c>
    </row>
    <row r="267" spans="1:5">
      <c r="A267" s="69">
        <v>1</v>
      </c>
      <c r="B267" s="69">
        <v>3370</v>
      </c>
      <c r="C267" s="65" t="s">
        <v>491</v>
      </c>
      <c r="D267" s="66">
        <v>3079.23</v>
      </c>
      <c r="E267" s="23" t="str">
        <f>IFERROR(VLOOKUP(B267,FEVEREIRO!B:C,2,0),"")</f>
        <v>LITIO TADEU C R  DOS SANTOS</v>
      </c>
    </row>
    <row r="268" spans="1:5">
      <c r="A268" s="69">
        <v>1</v>
      </c>
      <c r="B268" s="69">
        <v>2553</v>
      </c>
      <c r="C268" s="65" t="s">
        <v>168</v>
      </c>
      <c r="D268" s="66">
        <v>1398.39</v>
      </c>
      <c r="E268" s="23" t="str">
        <f>IFERROR(VLOOKUP(B268,FEVEREIRO!B:C,2,0),"")</f>
        <v>LIVIA DA SILVA LIMA</v>
      </c>
    </row>
    <row r="269" spans="1:5">
      <c r="A269" s="69">
        <v>1</v>
      </c>
      <c r="B269" s="69">
        <v>3237</v>
      </c>
      <c r="C269" s="65" t="s">
        <v>330</v>
      </c>
      <c r="D269" s="66">
        <v>582.83000000000004</v>
      </c>
      <c r="E269" s="23" t="str">
        <f>IFERROR(VLOOKUP(B269,FEVEREIRO!B:C,2,0),"")</f>
        <v>LIVIA MARIA DE MORAES</v>
      </c>
    </row>
    <row r="270" spans="1:5">
      <c r="A270" s="69">
        <v>1</v>
      </c>
      <c r="B270" s="69">
        <v>3141</v>
      </c>
      <c r="C270" s="65" t="s">
        <v>302</v>
      </c>
      <c r="D270" s="66">
        <v>582.83000000000004</v>
      </c>
      <c r="E270" s="23" t="str">
        <f>IFERROR(VLOOKUP(B270,FEVEREIRO!B:C,2,0),"")</f>
        <v>LIVIA QUEIROZ DE OLIVEIRA</v>
      </c>
    </row>
    <row r="271" spans="1:5">
      <c r="A271" s="69">
        <v>1</v>
      </c>
      <c r="B271" s="69">
        <v>1328</v>
      </c>
      <c r="C271" s="65" t="s">
        <v>32</v>
      </c>
      <c r="D271" s="66">
        <v>1154</v>
      </c>
      <c r="E271" s="23" t="str">
        <f>IFERROR(VLOOKUP(B271,FEVEREIRO!B:C,2,0),"")</f>
        <v>LIZETE ALFREDINA DA SILVA</v>
      </c>
    </row>
    <row r="272" spans="1:5">
      <c r="A272" s="69">
        <v>1</v>
      </c>
      <c r="B272" s="69">
        <v>3040</v>
      </c>
      <c r="C272" s="65" t="s">
        <v>283</v>
      </c>
      <c r="D272" s="66">
        <v>582.83000000000004</v>
      </c>
      <c r="E272" s="23" t="str">
        <f>IFERROR(VLOOKUP(B272,FEVEREIRO!B:C,2,0),"")</f>
        <v>LORENA ESTHER L M CAVALCANTI</v>
      </c>
    </row>
    <row r="273" spans="1:5">
      <c r="A273" s="69">
        <v>47</v>
      </c>
      <c r="B273" s="69">
        <v>2736</v>
      </c>
      <c r="C273" s="65" t="s">
        <v>423</v>
      </c>
      <c r="D273" s="66">
        <v>678.3</v>
      </c>
      <c r="E273" s="23" t="str">
        <f>IFERROR(VLOOKUP(B273,FEVEREIRO!B:C,2,0),"")</f>
        <v>LUCENILDO JOSE DA SILVA</v>
      </c>
    </row>
    <row r="274" spans="1:5">
      <c r="A274" s="69">
        <v>1</v>
      </c>
      <c r="B274" s="69">
        <v>1908</v>
      </c>
      <c r="C274" s="65" t="s">
        <v>73</v>
      </c>
      <c r="D274" s="66">
        <v>2394.9</v>
      </c>
      <c r="E274" s="23" t="str">
        <f>IFERROR(VLOOKUP(B274,FEVEREIRO!B:C,2,0),"")</f>
        <v>LUCIA MARIA ARAUJO LAVOR</v>
      </c>
    </row>
    <row r="275" spans="1:5">
      <c r="A275" s="69">
        <v>1</v>
      </c>
      <c r="B275" s="69">
        <v>3249</v>
      </c>
      <c r="C275" s="65" t="s">
        <v>335</v>
      </c>
      <c r="D275" s="66">
        <v>1664.34</v>
      </c>
      <c r="E275" s="23" t="str">
        <f>IFERROR(VLOOKUP(B275,FEVEREIRO!B:C,2,0),"")</f>
        <v>LUCIANA MARIA BASTO DE AQUINO</v>
      </c>
    </row>
    <row r="276" spans="1:5">
      <c r="A276" s="69">
        <v>1</v>
      </c>
      <c r="B276" s="69">
        <v>3160</v>
      </c>
      <c r="C276" s="65" t="s">
        <v>308</v>
      </c>
      <c r="D276" s="66">
        <v>582.83000000000004</v>
      </c>
      <c r="E276" s="23" t="str">
        <f>IFERROR(VLOOKUP(B276,FEVEREIRO!B:C,2,0),"")</f>
        <v>LUCIANNA NUNES LIRA</v>
      </c>
    </row>
    <row r="277" spans="1:5">
      <c r="A277" s="69">
        <v>1</v>
      </c>
      <c r="B277" s="69">
        <v>3400</v>
      </c>
      <c r="C277" s="65" t="s">
        <v>598</v>
      </c>
      <c r="D277" s="66">
        <v>1497.91</v>
      </c>
      <c r="E277" s="23" t="str">
        <f>IFERROR(VLOOKUP(B277,FEVEREIRO!B:C,2,0),"")</f>
        <v>LUCIANO ALVES DE S JUNIOR</v>
      </c>
    </row>
    <row r="278" spans="1:5">
      <c r="A278" s="69">
        <v>1</v>
      </c>
      <c r="B278" s="69">
        <v>2996</v>
      </c>
      <c r="C278" s="65" t="s">
        <v>272</v>
      </c>
      <c r="D278" s="66">
        <v>1765.25</v>
      </c>
      <c r="E278" s="23" t="str">
        <f>IFERROR(VLOOKUP(B278,FEVEREIRO!B:C,2,0),"")</f>
        <v>LUCIANO BARROS COSTA</v>
      </c>
    </row>
    <row r="279" spans="1:5">
      <c r="A279" s="69">
        <v>1</v>
      </c>
      <c r="B279" s="69">
        <v>2866</v>
      </c>
      <c r="C279" s="65" t="s">
        <v>235</v>
      </c>
      <c r="D279" s="66">
        <v>782.94</v>
      </c>
      <c r="E279" s="23" t="str">
        <f>IFERROR(VLOOKUP(B279,FEVEREIRO!B:C,2,0),"")</f>
        <v>LUCICLEIDE M  DE A  CAMPOS</v>
      </c>
    </row>
    <row r="280" spans="1:5">
      <c r="A280" s="69">
        <v>1</v>
      </c>
      <c r="B280" s="69">
        <v>2917</v>
      </c>
      <c r="C280" s="65" t="s">
        <v>252</v>
      </c>
      <c r="D280" s="66">
        <v>481.51</v>
      </c>
      <c r="E280" s="23" t="str">
        <f>IFERROR(VLOOKUP(B280,FEVEREIRO!B:C,2,0),"")</f>
        <v>LUCICLEIDE PEREIRA DEODATO</v>
      </c>
    </row>
    <row r="281" spans="1:5">
      <c r="A281" s="69">
        <v>1</v>
      </c>
      <c r="B281" s="69">
        <v>1794</v>
      </c>
      <c r="C281" s="65" t="s">
        <v>67</v>
      </c>
      <c r="D281" s="66">
        <v>1335.9</v>
      </c>
      <c r="E281" s="23" t="str">
        <f>IFERROR(VLOOKUP(B281,FEVEREIRO!B:C,2,0),"")</f>
        <v>LUCIENE MARIA DE ANDRADE</v>
      </c>
    </row>
    <row r="282" spans="1:5">
      <c r="A282" s="69">
        <v>1</v>
      </c>
      <c r="B282" s="69">
        <v>2140</v>
      </c>
      <c r="C282" s="65" t="s">
        <v>110</v>
      </c>
      <c r="D282" s="66">
        <v>1776.3</v>
      </c>
      <c r="E282" s="23" t="str">
        <f>IFERROR(VLOOKUP(B282,FEVEREIRO!B:C,2,0),"")</f>
        <v>LUCIENE PEREIRA DE A NASCIMENT</v>
      </c>
    </row>
    <row r="283" spans="1:5">
      <c r="A283" s="69">
        <v>1</v>
      </c>
      <c r="B283" s="69">
        <v>3201</v>
      </c>
      <c r="C283" s="65" t="s">
        <v>322</v>
      </c>
      <c r="D283" s="66">
        <v>499.3</v>
      </c>
      <c r="E283" s="23" t="str">
        <f>IFERROR(VLOOKUP(B283,FEVEREIRO!B:C,2,0),"")</f>
        <v>LUCIENE TORRES GALINDO DE MELO</v>
      </c>
    </row>
    <row r="284" spans="1:5">
      <c r="A284" s="69">
        <v>1</v>
      </c>
      <c r="B284" s="69">
        <v>3353</v>
      </c>
      <c r="C284" s="65" t="s">
        <v>366</v>
      </c>
      <c r="D284" s="66">
        <v>436.75</v>
      </c>
      <c r="E284" s="23" t="str">
        <f>IFERROR(VLOOKUP(B284,FEVEREIRO!B:C,2,0),"")</f>
        <v>LUCIO ANDRE DA SILVA</v>
      </c>
    </row>
    <row r="285" spans="1:5">
      <c r="A285" s="69">
        <v>1</v>
      </c>
      <c r="B285" s="69">
        <v>2933</v>
      </c>
      <c r="C285" s="65" t="s">
        <v>261</v>
      </c>
      <c r="D285" s="66">
        <v>458.59</v>
      </c>
      <c r="E285" s="23" t="str">
        <f>IFERROR(VLOOKUP(B285,FEVEREIRO!B:C,2,0),"")</f>
        <v>LUCY DIAS DE ANDRADE</v>
      </c>
    </row>
    <row r="286" spans="1:5">
      <c r="A286" s="69">
        <v>1</v>
      </c>
      <c r="B286" s="69">
        <v>3314</v>
      </c>
      <c r="C286" s="65" t="s">
        <v>343</v>
      </c>
      <c r="D286" s="66">
        <v>1664.34</v>
      </c>
      <c r="E286" s="23" t="str">
        <f>IFERROR(VLOOKUP(B286,FEVEREIRO!B:C,2,0),"")</f>
        <v>LUIZ ANTONIO GRANJA DE MENEZES</v>
      </c>
    </row>
    <row r="287" spans="1:5">
      <c r="A287" s="69">
        <v>1</v>
      </c>
      <c r="B287" s="69">
        <v>2834</v>
      </c>
      <c r="C287" s="65" t="s">
        <v>224</v>
      </c>
      <c r="D287" s="66">
        <v>891.59</v>
      </c>
      <c r="E287" s="23" t="str">
        <f>IFERROR(VLOOKUP(B287,FEVEREIRO!B:C,2,0),"")</f>
        <v>LUIZ F  DE LIMA CAVALCANTI</v>
      </c>
    </row>
    <row r="288" spans="1:5">
      <c r="A288" s="69">
        <v>1</v>
      </c>
      <c r="B288" s="69">
        <v>1665</v>
      </c>
      <c r="C288" s="65" t="s">
        <v>61</v>
      </c>
      <c r="D288" s="66">
        <v>711.43</v>
      </c>
      <c r="E288" s="23" t="str">
        <f>IFERROR(VLOOKUP(B288,FEVEREIRO!B:C,2,0),"")</f>
        <v>LUZIA BERNARDO DE SOUSA</v>
      </c>
    </row>
    <row r="289" spans="1:5">
      <c r="A289" s="69">
        <v>1</v>
      </c>
      <c r="B289" s="69">
        <v>3081</v>
      </c>
      <c r="C289" s="65" t="s">
        <v>292</v>
      </c>
      <c r="D289" s="66">
        <v>499.3</v>
      </c>
      <c r="E289" s="23" t="str">
        <f>IFERROR(VLOOKUP(B289,FEVEREIRO!B:C,2,0),"")</f>
        <v>MAILTON NOBRE DE MEDEIROS</v>
      </c>
    </row>
    <row r="290" spans="1:5">
      <c r="A290" s="69">
        <v>1</v>
      </c>
      <c r="B290" s="69">
        <v>1393</v>
      </c>
      <c r="C290" s="65" t="s">
        <v>38</v>
      </c>
      <c r="D290" s="66">
        <v>1154</v>
      </c>
      <c r="E290" s="23" t="str">
        <f>IFERROR(VLOOKUP(B290,FEVEREIRO!B:C,2,0),"")</f>
        <v>MANOEL CORREIA DOS SANTOS</v>
      </c>
    </row>
    <row r="291" spans="1:5">
      <c r="A291" s="69">
        <v>1</v>
      </c>
      <c r="B291" s="69">
        <v>3325</v>
      </c>
      <c r="C291" s="65" t="s">
        <v>349</v>
      </c>
      <c r="D291" s="66">
        <v>2829.56</v>
      </c>
      <c r="E291" s="23" t="str">
        <f>IFERROR(VLOOKUP(B291,FEVEREIRO!B:C,2,0),"")</f>
        <v>MANOEL DE LIMA BARBOSA</v>
      </c>
    </row>
    <row r="292" spans="1:5">
      <c r="A292" s="69">
        <v>1</v>
      </c>
      <c r="B292" s="69">
        <v>1749</v>
      </c>
      <c r="C292" s="65" t="s">
        <v>65</v>
      </c>
      <c r="D292" s="66">
        <v>708.45</v>
      </c>
      <c r="E292" s="23" t="str">
        <f>IFERROR(VLOOKUP(B292,FEVEREIRO!B:C,2,0),"")</f>
        <v>MANOEL MARTINS LEITE NETO</v>
      </c>
    </row>
    <row r="293" spans="1:5">
      <c r="A293" s="69">
        <v>1</v>
      </c>
      <c r="B293" s="69">
        <v>1980</v>
      </c>
      <c r="C293" s="65" t="s">
        <v>80</v>
      </c>
      <c r="D293" s="66">
        <v>3898.8</v>
      </c>
      <c r="E293" s="23" t="str">
        <f>IFERROR(VLOOKUP(B293,FEVEREIRO!B:C,2,0),"")</f>
        <v>MANOEL NETO DINIZ</v>
      </c>
    </row>
    <row r="294" spans="1:5">
      <c r="A294" s="69">
        <v>1</v>
      </c>
      <c r="B294" s="69">
        <v>3283</v>
      </c>
      <c r="C294" s="65" t="s">
        <v>340</v>
      </c>
      <c r="D294" s="66">
        <v>2829.56</v>
      </c>
      <c r="E294" s="23" t="str">
        <f>IFERROR(VLOOKUP(B294,FEVEREIRO!B:C,2,0),"")</f>
        <v>MANUELA A DE SENA L VENTURA</v>
      </c>
    </row>
    <row r="295" spans="1:5">
      <c r="A295" s="69">
        <v>1</v>
      </c>
      <c r="B295" s="69">
        <v>3138</v>
      </c>
      <c r="C295" s="65" t="s">
        <v>300</v>
      </c>
      <c r="D295" s="66">
        <v>862.44</v>
      </c>
      <c r="E295" s="23" t="str">
        <f>IFERROR(VLOOKUP(B295,FEVEREIRO!B:C,2,0),"")</f>
        <v>MANUELA SILVA DE LIMA B DA PAZ</v>
      </c>
    </row>
    <row r="296" spans="1:5">
      <c r="A296" s="69">
        <v>1</v>
      </c>
      <c r="B296" s="69">
        <v>2451</v>
      </c>
      <c r="C296" s="65" t="s">
        <v>148</v>
      </c>
      <c r="D296" s="66">
        <v>824.6</v>
      </c>
      <c r="E296" s="23" t="str">
        <f>IFERROR(VLOOKUP(B296,FEVEREIRO!B:C,2,0),"")</f>
        <v>MANUELLA BOMFIM DA SILVA</v>
      </c>
    </row>
    <row r="297" spans="1:5">
      <c r="A297" s="69">
        <v>1</v>
      </c>
      <c r="B297" s="69">
        <v>2775</v>
      </c>
      <c r="C297" s="65" t="s">
        <v>207</v>
      </c>
      <c r="D297" s="66">
        <v>542.47</v>
      </c>
      <c r="E297" s="23" t="str">
        <f>IFERROR(VLOOKUP(B297,FEVEREIRO!B:C,2,0),"")</f>
        <v>MARCELA FREITAS DA C SALLES</v>
      </c>
    </row>
    <row r="298" spans="1:5">
      <c r="A298" s="69">
        <v>1</v>
      </c>
      <c r="B298" s="69">
        <v>2541</v>
      </c>
      <c r="C298" s="65" t="s">
        <v>166</v>
      </c>
      <c r="D298" s="66">
        <v>1140</v>
      </c>
      <c r="E298" s="23" t="str">
        <f>IFERROR(VLOOKUP(B298,FEVEREIRO!B:C,2,0),"")</f>
        <v>MARCELA SALLES DA SILVA</v>
      </c>
    </row>
    <row r="299" spans="1:5">
      <c r="A299" s="69">
        <v>1</v>
      </c>
      <c r="B299" s="69">
        <v>2665</v>
      </c>
      <c r="C299" s="65" t="s">
        <v>182</v>
      </c>
      <c r="D299" s="66">
        <v>183.56</v>
      </c>
      <c r="E299" s="23" t="str">
        <f>IFERROR(VLOOKUP(B299,FEVEREIRO!B:C,2,0),"")</f>
        <v>MARCELO BARLAVENTO DAS C SILVA</v>
      </c>
    </row>
    <row r="300" spans="1:5">
      <c r="A300" s="69">
        <v>3</v>
      </c>
      <c r="B300" s="69">
        <v>2974</v>
      </c>
      <c r="C300" s="65" t="s">
        <v>390</v>
      </c>
      <c r="D300" s="66">
        <v>582.83000000000004</v>
      </c>
      <c r="E300" s="23" t="str">
        <f>IFERROR(VLOOKUP(B300,FEVEREIRO!B:C,2,0),"")</f>
        <v>MARCELO DIEDERICHS PRATES</v>
      </c>
    </row>
    <row r="301" spans="1:5">
      <c r="A301" s="69">
        <v>1</v>
      </c>
      <c r="B301" s="69">
        <v>3343</v>
      </c>
      <c r="C301" s="65" t="s">
        <v>358</v>
      </c>
      <c r="D301" s="66">
        <v>499.3</v>
      </c>
      <c r="E301" s="23" t="str">
        <f>IFERROR(VLOOKUP(B301,FEVEREIRO!B:C,2,0),"")</f>
        <v>MARCELO MONTEIRO DE C. FILHO</v>
      </c>
    </row>
    <row r="302" spans="1:5">
      <c r="A302" s="69">
        <v>51</v>
      </c>
      <c r="B302" s="69">
        <v>2096</v>
      </c>
      <c r="C302" s="65" t="s">
        <v>383</v>
      </c>
      <c r="D302" s="66">
        <v>1239.4000000000001</v>
      </c>
      <c r="E302" s="23" t="str">
        <f>IFERROR(VLOOKUP(B302,FEVEREIRO!B:C,2,0),"")</f>
        <v>MARCELO MORAIS DE OLIVEIRA</v>
      </c>
    </row>
    <row r="303" spans="1:5">
      <c r="A303" s="69">
        <v>1</v>
      </c>
      <c r="B303" s="69">
        <v>2717</v>
      </c>
      <c r="C303" s="65" t="s">
        <v>197</v>
      </c>
      <c r="D303" s="66">
        <v>2359.58</v>
      </c>
      <c r="E303" s="23" t="str">
        <f>IFERROR(VLOOKUP(B303,FEVEREIRO!B:C,2,0),"")</f>
        <v>MARCIA ANDREA F SECUNDINO</v>
      </c>
    </row>
    <row r="304" spans="1:5">
      <c r="A304" s="69">
        <v>1</v>
      </c>
      <c r="B304" s="69">
        <v>1921</v>
      </c>
      <c r="C304" s="65" t="s">
        <v>75</v>
      </c>
      <c r="D304" s="66">
        <v>3669.82</v>
      </c>
      <c r="E304" s="23" t="str">
        <f>IFERROR(VLOOKUP(B304,FEVEREIRO!B:C,2,0),"")</f>
        <v>MARCIA APARECIDA DA SILVA</v>
      </c>
    </row>
    <row r="305" spans="1:5">
      <c r="A305" s="69">
        <v>1</v>
      </c>
      <c r="B305" s="69">
        <v>3392</v>
      </c>
      <c r="C305" s="65" t="s">
        <v>568</v>
      </c>
      <c r="D305" s="66">
        <v>2829.56</v>
      </c>
      <c r="E305" s="23" t="str">
        <f>IFERROR(VLOOKUP(B305,FEVEREIRO!B:C,2,0),"")</f>
        <v>MARCILIO BATISTA M MOURA</v>
      </c>
    </row>
    <row r="306" spans="1:5">
      <c r="A306" s="69">
        <v>1</v>
      </c>
      <c r="B306" s="69">
        <v>2798</v>
      </c>
      <c r="C306" s="65" t="s">
        <v>216</v>
      </c>
      <c r="D306" s="66">
        <v>1398.39</v>
      </c>
      <c r="E306" s="23" t="str">
        <f>IFERROR(VLOOKUP(B306,FEVEREIRO!B:C,2,0),"")</f>
        <v>MARCO ANDRE ANTUNES CORREIA</v>
      </c>
    </row>
    <row r="307" spans="1:5">
      <c r="A307" s="69">
        <v>1</v>
      </c>
      <c r="B307" s="69">
        <v>2924</v>
      </c>
      <c r="C307" s="65" t="s">
        <v>256</v>
      </c>
      <c r="D307" s="66">
        <v>1303.98</v>
      </c>
      <c r="E307" s="23" t="str">
        <f>IFERROR(VLOOKUP(B307,FEVEREIRO!B:C,2,0),"")</f>
        <v>MARCO AURELIO DE ARAUJO</v>
      </c>
    </row>
    <row r="308" spans="1:5">
      <c r="A308" s="69">
        <v>1</v>
      </c>
      <c r="B308" s="69">
        <v>1267</v>
      </c>
      <c r="C308" s="65" t="s">
        <v>30</v>
      </c>
      <c r="D308" s="66">
        <v>6363.5</v>
      </c>
      <c r="E308" s="23" t="str">
        <f>IFERROR(VLOOKUP(B308,FEVEREIRO!B:C,2,0),"")</f>
        <v>MARCO AURELIO O DE OLIVEIRA</v>
      </c>
    </row>
    <row r="309" spans="1:5">
      <c r="A309" s="69">
        <v>1</v>
      </c>
      <c r="B309" s="69">
        <v>1741</v>
      </c>
      <c r="C309" s="65" t="s">
        <v>64</v>
      </c>
      <c r="D309" s="66">
        <v>1001.05</v>
      </c>
      <c r="E309" s="23" t="str">
        <f>IFERROR(VLOOKUP(B309,FEVEREIRO!B:C,2,0),"")</f>
        <v>MARCONDES C  DE OLIVEIRA</v>
      </c>
    </row>
    <row r="310" spans="1:5">
      <c r="A310" s="69">
        <v>1</v>
      </c>
      <c r="B310" s="69">
        <v>2342</v>
      </c>
      <c r="C310" s="65" t="s">
        <v>130</v>
      </c>
      <c r="D310" s="66">
        <v>2551.65</v>
      </c>
      <c r="E310" s="23" t="str">
        <f>IFERROR(VLOOKUP(B310,FEVEREIRO!B:C,2,0),"")</f>
        <v>MARCOS ANDRE CUNHA DE OLIVEIRA</v>
      </c>
    </row>
    <row r="311" spans="1:5">
      <c r="A311" s="69">
        <v>1</v>
      </c>
      <c r="B311" s="69">
        <v>3232</v>
      </c>
      <c r="C311" s="65" t="s">
        <v>327</v>
      </c>
      <c r="D311" s="66">
        <v>582.83000000000004</v>
      </c>
      <c r="E311" s="23" t="str">
        <f>IFERROR(VLOOKUP(B311,FEVEREIRO!B:C,2,0),"")</f>
        <v>MARCOS ANTONIO SILVA DE LIMA</v>
      </c>
    </row>
    <row r="312" spans="1:5">
      <c r="A312" s="69">
        <v>1</v>
      </c>
      <c r="B312" s="69">
        <v>2019</v>
      </c>
      <c r="C312" s="65" t="s">
        <v>87</v>
      </c>
      <c r="D312" s="66">
        <v>674.71</v>
      </c>
      <c r="E312" s="23" t="str">
        <f>IFERROR(VLOOKUP(B312,FEVEREIRO!B:C,2,0),"")</f>
        <v>MARCOS DO NASCIMENTO</v>
      </c>
    </row>
    <row r="313" spans="1:5">
      <c r="A313" s="69">
        <v>1</v>
      </c>
      <c r="B313" s="69">
        <v>1536</v>
      </c>
      <c r="C313" s="65" t="s">
        <v>47</v>
      </c>
      <c r="D313" s="66">
        <v>1046.71</v>
      </c>
      <c r="E313" s="23" t="str">
        <f>IFERROR(VLOOKUP(B313,FEVEREIRO!B:C,2,0),"")</f>
        <v>MARIA ADRIAO DA SILVA</v>
      </c>
    </row>
    <row r="314" spans="1:5">
      <c r="A314" s="69">
        <v>1</v>
      </c>
      <c r="B314" s="69">
        <v>397</v>
      </c>
      <c r="C314" s="65" t="s">
        <v>4</v>
      </c>
      <c r="D314" s="66">
        <v>1544.72</v>
      </c>
      <c r="E314" s="23" t="str">
        <f>IFERROR(VLOOKUP(B314,FEVEREIRO!B:C,2,0),"")</f>
        <v>MARIA AMARA MEDEIROS</v>
      </c>
    </row>
    <row r="315" spans="1:5">
      <c r="A315" s="69">
        <v>1</v>
      </c>
      <c r="B315" s="69">
        <v>2867</v>
      </c>
      <c r="C315" s="65" t="s">
        <v>236</v>
      </c>
      <c r="D315" s="66">
        <v>458.59</v>
      </c>
      <c r="E315" s="23" t="str">
        <f>IFERROR(VLOOKUP(B315,FEVEREIRO!B:C,2,0),"")</f>
        <v>MARIA CONCEICAO D DO AMARAL</v>
      </c>
    </row>
    <row r="316" spans="1:5">
      <c r="A316" s="69">
        <v>1</v>
      </c>
      <c r="B316" s="69">
        <v>2618</v>
      </c>
      <c r="C316" s="65" t="s">
        <v>175</v>
      </c>
      <c r="D316" s="66">
        <v>505.6</v>
      </c>
      <c r="E316" s="23" t="str">
        <f>IFERROR(VLOOKUP(B316,FEVEREIRO!B:C,2,0),"")</f>
        <v>MARIA DA CONCEICAO O DOS SANTO</v>
      </c>
    </row>
    <row r="317" spans="1:5">
      <c r="A317" s="69">
        <v>1</v>
      </c>
      <c r="B317" s="69">
        <v>3015</v>
      </c>
      <c r="C317" s="65" t="s">
        <v>277</v>
      </c>
      <c r="D317" s="66">
        <v>582.83000000000004</v>
      </c>
      <c r="E317" s="23" t="str">
        <f>IFERROR(VLOOKUP(B317,FEVEREIRO!B:C,2,0),"")</f>
        <v>MARIA DANIELLE DE SOUZA SANTOS</v>
      </c>
    </row>
    <row r="318" spans="1:5">
      <c r="A318" s="69">
        <v>1</v>
      </c>
      <c r="B318" s="69">
        <v>2918</v>
      </c>
      <c r="C318" s="65" t="s">
        <v>253</v>
      </c>
      <c r="D318" s="66">
        <v>415.95</v>
      </c>
      <c r="E318" s="23" t="str">
        <f>IFERROR(VLOOKUP(B318,FEVEREIRO!B:C,2,0),"")</f>
        <v>MARIA DAS NEVES DE BARROS</v>
      </c>
    </row>
    <row r="319" spans="1:5">
      <c r="A319" s="69">
        <v>1</v>
      </c>
      <c r="B319" s="69">
        <v>1553</v>
      </c>
      <c r="C319" s="65" t="s">
        <v>50</v>
      </c>
      <c r="D319" s="66">
        <v>1158.8499999999999</v>
      </c>
      <c r="E319" s="23" t="str">
        <f>IFERROR(VLOOKUP(B319,FEVEREIRO!B:C,2,0),"")</f>
        <v>MARIA DO CARMO A DOS SANTOS</v>
      </c>
    </row>
    <row r="320" spans="1:5">
      <c r="A320" s="69">
        <v>1</v>
      </c>
      <c r="B320" s="69">
        <v>200</v>
      </c>
      <c r="C320" s="65" t="s">
        <v>3</v>
      </c>
      <c r="D320" s="66">
        <v>1483.96</v>
      </c>
      <c r="E320" s="23" t="str">
        <f>IFERROR(VLOOKUP(B320,FEVEREIRO!B:C,2,0),"")</f>
        <v>MARIA DO CARMO DE SOUSA</v>
      </c>
    </row>
    <row r="321" spans="1:5">
      <c r="A321" s="69">
        <v>1</v>
      </c>
      <c r="B321" s="69">
        <v>1169</v>
      </c>
      <c r="C321" s="65" t="s">
        <v>24</v>
      </c>
      <c r="D321" s="66">
        <v>1001.05</v>
      </c>
      <c r="E321" s="23" t="str">
        <f>IFERROR(VLOOKUP(B321,FEVEREIRO!B:C,2,0),"")</f>
        <v>MARIA DO CARMO SANTOS</v>
      </c>
    </row>
    <row r="322" spans="1:5">
      <c r="A322" s="69">
        <v>1</v>
      </c>
      <c r="B322" s="69">
        <v>3319</v>
      </c>
      <c r="C322" s="65" t="s">
        <v>346</v>
      </c>
      <c r="D322" s="66">
        <v>499.3</v>
      </c>
      <c r="E322" s="23" t="str">
        <f>IFERROR(VLOOKUP(B322,FEVEREIRO!B:C,2,0),"")</f>
        <v>MARIA EMILIA DE A S E SILVA</v>
      </c>
    </row>
    <row r="323" spans="1:5">
      <c r="A323" s="69">
        <v>1</v>
      </c>
      <c r="B323" s="69">
        <v>3221</v>
      </c>
      <c r="C323" s="65" t="s">
        <v>325</v>
      </c>
      <c r="D323" s="66">
        <v>1258.23</v>
      </c>
      <c r="E323" s="23" t="str">
        <f>IFERROR(VLOOKUP(B323,FEVEREIRO!B:C,2,0),"")</f>
        <v>MARIA ERLANI BARBOSA SILVA</v>
      </c>
    </row>
    <row r="324" spans="1:5">
      <c r="A324" s="69">
        <v>1</v>
      </c>
      <c r="B324" s="69">
        <v>1243</v>
      </c>
      <c r="C324" s="65" t="s">
        <v>28</v>
      </c>
      <c r="D324" s="66">
        <v>784.35</v>
      </c>
      <c r="E324" s="23" t="str">
        <f>IFERROR(VLOOKUP(B324,FEVEREIRO!B:C,2,0),"")</f>
        <v>MARIA EUGENIA VILARIM LIMA</v>
      </c>
    </row>
    <row r="325" spans="1:5">
      <c r="A325" s="69">
        <v>1</v>
      </c>
      <c r="B325" s="69">
        <v>2887</v>
      </c>
      <c r="C325" s="65" t="s">
        <v>240</v>
      </c>
      <c r="D325" s="66">
        <v>611.99</v>
      </c>
      <c r="E325" s="23" t="str">
        <f>IFERROR(VLOOKUP(B325,FEVEREIRO!B:C,2,0),"")</f>
        <v>MARIA EUZENI DA SILVA GARCEZ</v>
      </c>
    </row>
    <row r="326" spans="1:5">
      <c r="A326" s="69">
        <v>1</v>
      </c>
      <c r="B326" s="69">
        <v>3356</v>
      </c>
      <c r="C326" s="65" t="s">
        <v>368</v>
      </c>
      <c r="D326" s="66">
        <v>397.62</v>
      </c>
      <c r="E326" s="23" t="str">
        <f>IFERROR(VLOOKUP(B326,FEVEREIRO!B:C,2,0),"")</f>
        <v>MARIA GABRIELLY DE S SANTOS</v>
      </c>
    </row>
    <row r="327" spans="1:5">
      <c r="A327" s="69">
        <v>1</v>
      </c>
      <c r="B327" s="69">
        <v>2726</v>
      </c>
      <c r="C327" s="65" t="s">
        <v>198</v>
      </c>
      <c r="D327" s="66">
        <v>1528.49</v>
      </c>
      <c r="E327" s="23" t="str">
        <f>IFERROR(VLOOKUP(B327,FEVEREIRO!B:C,2,0),"")</f>
        <v>MARIA GILVANEIDE SANTOS LIMA</v>
      </c>
    </row>
    <row r="328" spans="1:5">
      <c r="A328" s="69">
        <v>1</v>
      </c>
      <c r="B328" s="69">
        <v>1674</v>
      </c>
      <c r="C328" s="65" t="s">
        <v>63</v>
      </c>
      <c r="D328" s="66">
        <v>430.36</v>
      </c>
      <c r="E328" s="23" t="str">
        <f>IFERROR(VLOOKUP(B328,FEVEREIRO!B:C,2,0),"")</f>
        <v>MARIA HELENA FERREIRA DA SILVA</v>
      </c>
    </row>
    <row r="329" spans="1:5">
      <c r="A329" s="69">
        <v>1</v>
      </c>
      <c r="B329" s="69">
        <v>1071</v>
      </c>
      <c r="C329" s="65" t="s">
        <v>18</v>
      </c>
      <c r="D329" s="66">
        <v>645.29</v>
      </c>
      <c r="E329" s="23" t="str">
        <f>IFERROR(VLOOKUP(B329,FEVEREIRO!B:C,2,0),"")</f>
        <v>MARIA JOSE DA HORA</v>
      </c>
    </row>
    <row r="330" spans="1:5">
      <c r="A330" s="69">
        <v>1</v>
      </c>
      <c r="B330" s="69">
        <v>2943</v>
      </c>
      <c r="C330" s="65" t="s">
        <v>266</v>
      </c>
      <c r="D330" s="66">
        <v>415.95</v>
      </c>
      <c r="E330" s="23" t="str">
        <f>IFERROR(VLOOKUP(B330,FEVEREIRO!B:C,2,0),"")</f>
        <v>MARIA JOSE GUILHERME</v>
      </c>
    </row>
    <row r="331" spans="1:5">
      <c r="A331" s="69">
        <v>1</v>
      </c>
      <c r="B331" s="69">
        <v>871</v>
      </c>
      <c r="C331" s="65" t="s">
        <v>11</v>
      </c>
      <c r="D331" s="66">
        <v>1663.01</v>
      </c>
      <c r="E331" s="23" t="str">
        <f>IFERROR(VLOOKUP(B331,FEVEREIRO!B:C,2,0),"")</f>
        <v>MARIA LUISA P DE LEMOS</v>
      </c>
    </row>
    <row r="332" spans="1:5">
      <c r="A332" s="69">
        <v>1</v>
      </c>
      <c r="B332" s="69">
        <v>2474</v>
      </c>
      <c r="C332" s="65" t="s">
        <v>151</v>
      </c>
      <c r="D332" s="66">
        <v>4228.63</v>
      </c>
      <c r="E332" s="23" t="str">
        <f>IFERROR(VLOOKUP(B332,FEVEREIRO!B:C,2,0),"")</f>
        <v>MARIA ROSEANE DOS A CLEMENTINO</v>
      </c>
    </row>
    <row r="333" spans="1:5">
      <c r="A333" s="69">
        <v>1</v>
      </c>
      <c r="B333" s="69">
        <v>2015</v>
      </c>
      <c r="C333" s="65" t="s">
        <v>86</v>
      </c>
      <c r="D333" s="66">
        <v>3258.22</v>
      </c>
      <c r="E333" s="23" t="str">
        <f>IFERROR(VLOOKUP(B333,FEVEREIRO!B:C,2,0),"")</f>
        <v>MARIA SANDRA PONTES MENDONCA</v>
      </c>
    </row>
    <row r="334" spans="1:5">
      <c r="A334" s="69">
        <v>1</v>
      </c>
      <c r="B334" s="69">
        <v>3381</v>
      </c>
      <c r="C334" s="65" t="s">
        <v>507</v>
      </c>
      <c r="D334" s="66">
        <v>499.3</v>
      </c>
      <c r="E334" s="23" t="str">
        <f>IFERROR(VLOOKUP(B334,FEVEREIRO!B:C,2,0),"")</f>
        <v>MARIA VITORIA ALVES VILA NOVA</v>
      </c>
    </row>
    <row r="335" spans="1:5">
      <c r="A335" s="69">
        <v>1</v>
      </c>
      <c r="B335" s="69">
        <v>3233</v>
      </c>
      <c r="C335" s="65" t="s">
        <v>328</v>
      </c>
      <c r="D335" s="66">
        <v>757.69</v>
      </c>
      <c r="E335" s="23" t="str">
        <f>IFERROR(VLOOKUP(B335,FEVEREIRO!B:C,2,0),"")</f>
        <v>MARIANA JOYCE BEZERRA DA SILVA</v>
      </c>
    </row>
    <row r="336" spans="1:5">
      <c r="A336" s="69">
        <v>3</v>
      </c>
      <c r="B336" s="69">
        <v>3025</v>
      </c>
      <c r="C336" s="65" t="s">
        <v>436</v>
      </c>
      <c r="D336" s="66">
        <v>1294.24</v>
      </c>
      <c r="E336" s="23" t="str">
        <f>IFERROR(VLOOKUP(B336,FEVEREIRO!B:C,2,0),"")</f>
        <v>MARIANA KAROLYNE G DE SOUZA</v>
      </c>
    </row>
    <row r="337" spans="1:5">
      <c r="A337" s="69">
        <v>1</v>
      </c>
      <c r="B337" s="69">
        <v>3016</v>
      </c>
      <c r="C337" s="65" t="s">
        <v>278</v>
      </c>
      <c r="D337" s="66">
        <v>582.83000000000004</v>
      </c>
      <c r="E337" s="23" t="str">
        <f>IFERROR(VLOOKUP(B337,FEVEREIRO!B:C,2,0),"")</f>
        <v>MARIANA SILVA MONTEIRO</v>
      </c>
    </row>
    <row r="338" spans="1:5">
      <c r="A338" s="69">
        <v>1</v>
      </c>
      <c r="B338" s="69">
        <v>2991</v>
      </c>
      <c r="C338" s="65" t="s">
        <v>271</v>
      </c>
      <c r="D338" s="66">
        <v>862.44</v>
      </c>
      <c r="E338" s="23" t="str">
        <f>IFERROR(VLOOKUP(B338,FEVEREIRO!B:C,2,0),"")</f>
        <v>MARILENE ARRUDA DE BARROS</v>
      </c>
    </row>
    <row r="339" spans="1:5">
      <c r="A339" s="69">
        <v>48</v>
      </c>
      <c r="B339" s="69">
        <v>3027</v>
      </c>
      <c r="C339" s="65" t="s">
        <v>279</v>
      </c>
      <c r="D339" s="66">
        <v>1294.24</v>
      </c>
      <c r="E339" s="23" t="str">
        <f>IFERROR(VLOOKUP(B339,FEVEREIRO!B:C,2,0),"")</f>
        <v>MARILIA MILENA R PIRES</v>
      </c>
    </row>
    <row r="340" spans="1:5">
      <c r="A340" s="69">
        <v>1</v>
      </c>
      <c r="B340" s="69">
        <v>1008</v>
      </c>
      <c r="C340" s="65" t="s">
        <v>14</v>
      </c>
      <c r="D340" s="66">
        <v>677.54</v>
      </c>
      <c r="E340" s="23" t="str">
        <f>IFERROR(VLOOKUP(B340,FEVEREIRO!B:C,2,0),"")</f>
        <v>MARIO JOSE DO NASCIMENTO</v>
      </c>
    </row>
    <row r="341" spans="1:5">
      <c r="A341" s="69">
        <v>1</v>
      </c>
      <c r="B341" s="69">
        <v>1475</v>
      </c>
      <c r="C341" s="65" t="s">
        <v>44</v>
      </c>
      <c r="D341" s="66">
        <v>1154</v>
      </c>
      <c r="E341" s="23" t="str">
        <f>IFERROR(VLOOKUP(B341,FEVEREIRO!B:C,2,0),"")</f>
        <v>MARTA ARAUJO DA F  SANTANA</v>
      </c>
    </row>
    <row r="342" spans="1:5">
      <c r="A342" s="69">
        <v>1</v>
      </c>
      <c r="B342" s="69">
        <v>1454</v>
      </c>
      <c r="C342" s="65" t="s">
        <v>43</v>
      </c>
      <c r="D342" s="66">
        <v>1381.88</v>
      </c>
      <c r="E342" s="23" t="str">
        <f>IFERROR(VLOOKUP(B342,FEVEREIRO!B:C,2,0),"")</f>
        <v>MAURICIO LOPES DA SILVA</v>
      </c>
    </row>
    <row r="343" spans="1:5">
      <c r="A343" s="69">
        <v>1</v>
      </c>
      <c r="B343" s="69">
        <v>3316</v>
      </c>
      <c r="C343" s="65" t="s">
        <v>344</v>
      </c>
      <c r="D343" s="66">
        <v>499.3</v>
      </c>
      <c r="E343" s="23" t="str">
        <f>IFERROR(VLOOKUP(B343,FEVEREIRO!B:C,2,0),"")</f>
        <v>MAYARA CRISTINA NUNES DE LIRA</v>
      </c>
    </row>
    <row r="344" spans="1:5">
      <c r="A344" s="69">
        <v>1</v>
      </c>
      <c r="B344" s="69">
        <v>3336</v>
      </c>
      <c r="C344" s="65" t="s">
        <v>353</v>
      </c>
      <c r="D344" s="66">
        <v>436.75</v>
      </c>
      <c r="E344" s="23" t="str">
        <f>IFERROR(VLOOKUP(B344,FEVEREIRO!B:C,2,0),"")</f>
        <v>MICHELLI HELENA LIMA DA SILVA</v>
      </c>
    </row>
    <row r="345" spans="1:5">
      <c r="A345" s="69">
        <v>1</v>
      </c>
      <c r="B345" s="69">
        <v>2998</v>
      </c>
      <c r="C345" s="65" t="s">
        <v>273</v>
      </c>
      <c r="D345" s="66">
        <v>4028.9</v>
      </c>
      <c r="E345" s="23" t="str">
        <f>IFERROR(VLOOKUP(B345,FEVEREIRO!B:C,2,0),"")</f>
        <v>MIGUEL WILSON REGUEIRA RIBEIRO</v>
      </c>
    </row>
    <row r="346" spans="1:5">
      <c r="A346" s="69">
        <v>1</v>
      </c>
      <c r="B346" s="69">
        <v>2363</v>
      </c>
      <c r="C346" s="65" t="s">
        <v>133</v>
      </c>
      <c r="D346" s="66">
        <v>614.55999999999995</v>
      </c>
      <c r="E346" s="23" t="str">
        <f>IFERROR(VLOOKUP(B346,FEVEREIRO!B:C,2,0),"")</f>
        <v>MIRIAM ALVES BASTOS DA SILVA</v>
      </c>
    </row>
    <row r="347" spans="1:5">
      <c r="A347" s="69">
        <v>1</v>
      </c>
      <c r="B347" s="69">
        <v>2816</v>
      </c>
      <c r="C347" s="65" t="s">
        <v>219</v>
      </c>
      <c r="D347" s="66">
        <v>732.35</v>
      </c>
      <c r="E347" s="23" t="str">
        <f>IFERROR(VLOOKUP(B347,FEVEREIRO!B:C,2,0),"")</f>
        <v>MIRIAM DA SILVA FONSECA</v>
      </c>
    </row>
    <row r="348" spans="1:5">
      <c r="A348" s="69">
        <v>16</v>
      </c>
      <c r="B348" s="69">
        <v>1682</v>
      </c>
      <c r="C348" s="65" t="s">
        <v>395</v>
      </c>
      <c r="D348" s="66">
        <v>1239.4000000000001</v>
      </c>
      <c r="E348" s="23" t="str">
        <f>IFERROR(VLOOKUP(B348,FEVEREIRO!B:C,2,0),"")</f>
        <v>MOISES MARTINS DE MELO NETO</v>
      </c>
    </row>
    <row r="349" spans="1:5">
      <c r="A349" s="69">
        <v>50</v>
      </c>
      <c r="B349" s="69">
        <v>2836</v>
      </c>
      <c r="C349" s="65" t="s">
        <v>429</v>
      </c>
      <c r="D349" s="66">
        <v>1005.36</v>
      </c>
      <c r="E349" s="23" t="str">
        <f>IFERROR(VLOOKUP(B349,FEVEREIRO!B:C,2,0),"")</f>
        <v>MONALISA MARIA LEANDRO RIBEIRO</v>
      </c>
    </row>
    <row r="350" spans="1:5">
      <c r="A350" s="69">
        <v>1</v>
      </c>
      <c r="B350" s="69">
        <v>3164</v>
      </c>
      <c r="C350" s="65" t="s">
        <v>309</v>
      </c>
      <c r="D350" s="66">
        <v>582.83000000000004</v>
      </c>
      <c r="E350" s="23" t="str">
        <f>IFERROR(VLOOKUP(B350,FEVEREIRO!B:C,2,0),"")</f>
        <v>MONIQUE FERRAZ PEREIRA</v>
      </c>
    </row>
    <row r="351" spans="1:5">
      <c r="A351" s="69">
        <v>1</v>
      </c>
      <c r="B351" s="69">
        <v>3327</v>
      </c>
      <c r="C351" s="65" t="s">
        <v>350</v>
      </c>
      <c r="D351" s="66">
        <v>2829.56</v>
      </c>
      <c r="E351" s="23" t="str">
        <f>IFERROR(VLOOKUP(B351,FEVEREIRO!B:C,2,0),"")</f>
        <v>NATALIA DOURADO DA FONTE</v>
      </c>
    </row>
    <row r="352" spans="1:5">
      <c r="A352" s="69">
        <v>1</v>
      </c>
      <c r="B352" s="69">
        <v>1796</v>
      </c>
      <c r="C352" s="65" t="s">
        <v>68</v>
      </c>
      <c r="D352" s="66">
        <v>585.29</v>
      </c>
      <c r="E352" s="23" t="str">
        <f>IFERROR(VLOOKUP(B352,FEVEREIRO!B:C,2,0),"")</f>
        <v>NEUZA ANUNCIACAO COELHO</v>
      </c>
    </row>
    <row r="353" spans="1:5">
      <c r="A353" s="69">
        <v>1</v>
      </c>
      <c r="B353" s="69">
        <v>3349</v>
      </c>
      <c r="C353" s="65" t="s">
        <v>363</v>
      </c>
      <c r="D353" s="66">
        <v>397.62</v>
      </c>
      <c r="E353" s="23" t="str">
        <f>IFERROR(VLOOKUP(B353,FEVEREIRO!B:C,2,0),"")</f>
        <v>NILZA PEREIRA DA SILVA</v>
      </c>
    </row>
    <row r="354" spans="1:5">
      <c r="A354" s="69">
        <v>1</v>
      </c>
      <c r="B354" s="69">
        <v>3194</v>
      </c>
      <c r="C354" s="65" t="s">
        <v>321</v>
      </c>
      <c r="D354" s="66">
        <v>3277.72</v>
      </c>
      <c r="E354" s="23" t="str">
        <f>IFERROR(VLOOKUP(B354,FEVEREIRO!B:C,2,0),"")</f>
        <v>ODAYANNA KESSY F MONTEIRO</v>
      </c>
    </row>
    <row r="355" spans="1:5">
      <c r="A355" s="69">
        <v>1</v>
      </c>
      <c r="B355" s="69">
        <v>3165</v>
      </c>
      <c r="C355" s="65" t="s">
        <v>310</v>
      </c>
      <c r="D355" s="66">
        <v>582.83000000000004</v>
      </c>
      <c r="E355" s="23" t="str">
        <f>IFERROR(VLOOKUP(B355,FEVEREIRO!B:C,2,0),"")</f>
        <v>PATRICIA SERPA PEIXOTO</v>
      </c>
    </row>
    <row r="356" spans="1:5">
      <c r="A356" s="69">
        <v>1</v>
      </c>
      <c r="B356" s="69">
        <v>2710</v>
      </c>
      <c r="C356" s="65" t="s">
        <v>195</v>
      </c>
      <c r="D356" s="66">
        <v>922.2</v>
      </c>
      <c r="E356" s="23" t="str">
        <f>IFERROR(VLOOKUP(B356,FEVEREIRO!B:C,2,0),"")</f>
        <v>PAULA FRASSINETTI S L BELIAN</v>
      </c>
    </row>
    <row r="357" spans="1:5">
      <c r="A357" s="69">
        <v>1</v>
      </c>
      <c r="B357" s="69">
        <v>2718</v>
      </c>
      <c r="C357" s="65" t="s">
        <v>406</v>
      </c>
      <c r="D357" s="66">
        <v>891.59</v>
      </c>
      <c r="E357" s="23" t="str">
        <f>IFERROR(VLOOKUP(B357,FEVEREIRO!B:C,2,0),"")</f>
        <v>PAULA SHEMILLY GALDINO SANTIAG</v>
      </c>
    </row>
    <row r="358" spans="1:5">
      <c r="A358" s="69">
        <v>59</v>
      </c>
      <c r="B358" s="69">
        <v>2651</v>
      </c>
      <c r="C358" s="65" t="s">
        <v>426</v>
      </c>
      <c r="D358" s="66">
        <v>1573.17</v>
      </c>
      <c r="E358" s="23" t="str">
        <f>IFERROR(VLOOKUP(B358,FEVEREIRO!B:C,2,0),"")</f>
        <v>PAULO ANDRE R DOS SANTOS</v>
      </c>
    </row>
    <row r="359" spans="1:5">
      <c r="A359" s="69">
        <v>1</v>
      </c>
      <c r="B359" s="69">
        <v>3281</v>
      </c>
      <c r="C359" s="65" t="s">
        <v>339</v>
      </c>
      <c r="D359" s="66">
        <v>757.69</v>
      </c>
      <c r="E359" s="23" t="str">
        <f>IFERROR(VLOOKUP(B359,FEVEREIRO!B:C,2,0),"")</f>
        <v>PAULO AUGUSTO DA SILVA</v>
      </c>
    </row>
    <row r="360" spans="1:5">
      <c r="A360" s="69">
        <v>1</v>
      </c>
      <c r="B360" s="69">
        <v>1994</v>
      </c>
      <c r="C360" s="65" t="s">
        <v>82</v>
      </c>
      <c r="D360" s="66">
        <v>1454.33</v>
      </c>
      <c r="E360" s="23" t="str">
        <f>IFERROR(VLOOKUP(B360,FEVEREIRO!B:C,2,0),"")</f>
        <v>PAULO JOSE DA SILVA</v>
      </c>
    </row>
    <row r="361" spans="1:5">
      <c r="A361" s="69">
        <v>1</v>
      </c>
      <c r="B361" s="69">
        <v>2291</v>
      </c>
      <c r="C361" s="65" t="s">
        <v>124</v>
      </c>
      <c r="D361" s="66">
        <v>1497.91</v>
      </c>
      <c r="E361" s="23" t="str">
        <f>IFERROR(VLOOKUP(B361,FEVEREIRO!B:C,2,0),"")</f>
        <v>PAULO PEDROSA VICTOR NETO</v>
      </c>
    </row>
    <row r="362" spans="1:5">
      <c r="A362" s="69">
        <v>1</v>
      </c>
      <c r="B362" s="69">
        <v>2502</v>
      </c>
      <c r="C362" s="65" t="s">
        <v>154</v>
      </c>
      <c r="D362" s="66">
        <v>582.83000000000004</v>
      </c>
      <c r="E362" s="23" t="str">
        <f>IFERROR(VLOOKUP(B362,FEVEREIRO!B:C,2,0),"")</f>
        <v>PAULO ROBERTO DA SILVA CUNHA</v>
      </c>
    </row>
    <row r="363" spans="1:5">
      <c r="A363" s="69">
        <v>1</v>
      </c>
      <c r="B363" s="69">
        <v>2701</v>
      </c>
      <c r="C363" s="65" t="s">
        <v>192</v>
      </c>
      <c r="D363" s="66">
        <v>978.97</v>
      </c>
      <c r="E363" s="23" t="str">
        <f>IFERROR(VLOOKUP(B363,FEVEREIRO!B:C,2,0),"")</f>
        <v>PETULLA DE MOURA E SILVA</v>
      </c>
    </row>
    <row r="364" spans="1:5">
      <c r="A364" s="69">
        <v>1</v>
      </c>
      <c r="B364" s="69">
        <v>3383</v>
      </c>
      <c r="C364" s="65" t="s">
        <v>510</v>
      </c>
      <c r="D364" s="66">
        <v>7668.83</v>
      </c>
      <c r="E364" s="23" t="str">
        <f>IFERROR(VLOOKUP(B364,FEVEREIRO!B:C,2,0),"")</f>
        <v>PLINIO ANTONIO L P FILHO</v>
      </c>
    </row>
    <row r="365" spans="1:5">
      <c r="A365" s="69">
        <v>1</v>
      </c>
      <c r="B365" s="69">
        <v>3167</v>
      </c>
      <c r="C365" s="65" t="s">
        <v>311</v>
      </c>
      <c r="D365" s="66">
        <v>2551.65</v>
      </c>
      <c r="E365" s="23" t="str">
        <f>IFERROR(VLOOKUP(B365,FEVEREIRO!B:C,2,0),"")</f>
        <v>POLYANA BEZERRA SOUTO SANTOS</v>
      </c>
    </row>
    <row r="366" spans="1:5">
      <c r="A366" s="69">
        <v>1</v>
      </c>
      <c r="B366" s="69">
        <v>3408</v>
      </c>
      <c r="C366" s="65" t="s">
        <v>603</v>
      </c>
      <c r="D366" s="66">
        <v>2829.56</v>
      </c>
      <c r="E366" s="23" t="str">
        <f>IFERROR(VLOOKUP(B366,FEVEREIRO!B:C,2,0),"")</f>
        <v>POLYANA KARINE G BARREIROS</v>
      </c>
    </row>
    <row r="367" spans="1:5">
      <c r="A367" s="69">
        <v>1</v>
      </c>
      <c r="B367" s="69">
        <v>2367</v>
      </c>
      <c r="C367" s="65" t="s">
        <v>134</v>
      </c>
      <c r="D367" s="66">
        <v>582.83000000000004</v>
      </c>
      <c r="E367" s="23" t="str">
        <f>IFERROR(VLOOKUP(B367,FEVEREIRO!B:C,2,0),"")</f>
        <v>PRISCILLA RODRIGUES P DA SILVA</v>
      </c>
    </row>
    <row r="368" spans="1:5">
      <c r="A368" s="69">
        <v>1</v>
      </c>
      <c r="B368" s="69">
        <v>3135</v>
      </c>
      <c r="C368" s="65" t="s">
        <v>298</v>
      </c>
      <c r="D368" s="66">
        <v>3277.72</v>
      </c>
      <c r="E368" s="23" t="str">
        <f>IFERROR(VLOOKUP(B368,FEVEREIRO!B:C,2,0),"")</f>
        <v>RAFAEL DE MENEZES E S PIRES</v>
      </c>
    </row>
    <row r="369" spans="1:5">
      <c r="A369" s="69">
        <v>1</v>
      </c>
      <c r="B369" s="69">
        <v>2819</v>
      </c>
      <c r="C369" s="65" t="s">
        <v>220</v>
      </c>
      <c r="D369" s="66">
        <v>2875.63</v>
      </c>
      <c r="E369" s="23" t="str">
        <f>IFERROR(VLOOKUP(B369,FEVEREIRO!B:C,2,0),"")</f>
        <v>RAFAEL LEITAO DE A  G DA SILVA</v>
      </c>
    </row>
    <row r="370" spans="1:5">
      <c r="A370" s="69">
        <v>1</v>
      </c>
      <c r="B370" s="69">
        <v>2656</v>
      </c>
      <c r="C370" s="65" t="s">
        <v>179</v>
      </c>
      <c r="D370" s="66">
        <v>891.59</v>
      </c>
      <c r="E370" s="23" t="str">
        <f>IFERROR(VLOOKUP(B370,FEVEREIRO!B:C,2,0),"")</f>
        <v>RAFAELLA ALVES DE ARAUJO SILVA</v>
      </c>
    </row>
    <row r="371" spans="1:5">
      <c r="A371" s="69">
        <v>20</v>
      </c>
      <c r="B371" s="69">
        <v>2481</v>
      </c>
      <c r="C371" s="65" t="s">
        <v>400</v>
      </c>
      <c r="D371" s="66">
        <v>1573.17</v>
      </c>
      <c r="E371" s="23" t="str">
        <f>IFERROR(VLOOKUP(B371,FEVEREIRO!B:C,2,0),"")</f>
        <v>RAFAELLA MICHELLE DE L MIRANDA</v>
      </c>
    </row>
    <row r="372" spans="1:5">
      <c r="A372" s="69">
        <v>1</v>
      </c>
      <c r="B372" s="69">
        <v>1483</v>
      </c>
      <c r="C372" s="65" t="s">
        <v>45</v>
      </c>
      <c r="D372" s="66">
        <v>189.79</v>
      </c>
      <c r="E372" s="23" t="str">
        <f>IFERROR(VLOOKUP(B372,FEVEREIRO!B:C,2,0),"")</f>
        <v>REGINA LEANDRO SANTOS DE LIMA</v>
      </c>
    </row>
    <row r="373" spans="1:5">
      <c r="A373" s="69">
        <v>1</v>
      </c>
      <c r="B373" s="69">
        <v>2092</v>
      </c>
      <c r="C373" s="65" t="s">
        <v>94</v>
      </c>
      <c r="D373" s="66">
        <v>743.87</v>
      </c>
      <c r="E373" s="23" t="str">
        <f>IFERROR(VLOOKUP(B373,FEVEREIRO!B:C,2,0),"")</f>
        <v>REINALDO PEREIRA DA SILVA</v>
      </c>
    </row>
    <row r="374" spans="1:5">
      <c r="A374" s="69">
        <v>1</v>
      </c>
      <c r="B374" s="69">
        <v>3169</v>
      </c>
      <c r="C374" s="65" t="s">
        <v>312</v>
      </c>
      <c r="D374" s="66">
        <v>397.62</v>
      </c>
      <c r="E374" s="23" t="str">
        <f>IFERROR(VLOOKUP(B374,FEVEREIRO!B:C,2,0),"")</f>
        <v>RENATA BEZERRA DA SILVA</v>
      </c>
    </row>
    <row r="375" spans="1:5">
      <c r="A375" s="69">
        <v>1</v>
      </c>
      <c r="B375" s="69">
        <v>3220</v>
      </c>
      <c r="C375" s="65" t="s">
        <v>324</v>
      </c>
      <c r="D375" s="66">
        <v>2829.56</v>
      </c>
      <c r="E375" s="23" t="str">
        <f>IFERROR(VLOOKUP(B375,FEVEREIRO!B:C,2,0),"")</f>
        <v>RENATA RODRIGUES C DE MELO</v>
      </c>
    </row>
    <row r="376" spans="1:5">
      <c r="A376" s="69">
        <v>1</v>
      </c>
      <c r="B376" s="69">
        <v>3228</v>
      </c>
      <c r="C376" s="65" t="s">
        <v>437</v>
      </c>
      <c r="D376" s="66">
        <v>582.83000000000004</v>
      </c>
      <c r="E376" s="23" t="str">
        <f>IFERROR(VLOOKUP(B376,FEVEREIRO!B:C,2,0),"")</f>
        <v>RENATO VELOSO LINO DE OLIVEIRA</v>
      </c>
    </row>
    <row r="377" spans="1:5">
      <c r="A377" s="69">
        <v>1</v>
      </c>
      <c r="B377" s="69">
        <v>2869</v>
      </c>
      <c r="C377" s="65" t="s">
        <v>237</v>
      </c>
      <c r="D377" s="66">
        <v>415.95</v>
      </c>
      <c r="E377" s="23" t="str">
        <f>IFERROR(VLOOKUP(B377,FEVEREIRO!B:C,2,0),"")</f>
        <v>RICARDO J FERNANDES DA CUNHA</v>
      </c>
    </row>
    <row r="378" spans="1:5">
      <c r="A378" s="69">
        <v>1</v>
      </c>
      <c r="B378" s="69">
        <v>2129</v>
      </c>
      <c r="C378" s="65" t="s">
        <v>104</v>
      </c>
      <c r="D378" s="66">
        <v>611.98</v>
      </c>
      <c r="E378" s="23" t="str">
        <f>IFERROR(VLOOKUP(B378,FEVEREIRO!B:C,2,0),"")</f>
        <v>RICARDO JORGE XAVIER</v>
      </c>
    </row>
    <row r="379" spans="1:5">
      <c r="A379" s="69">
        <v>1</v>
      </c>
      <c r="B379" s="69">
        <v>1937</v>
      </c>
      <c r="C379" s="65" t="s">
        <v>79</v>
      </c>
      <c r="D379" s="66">
        <v>1029.99</v>
      </c>
      <c r="E379" s="23" t="str">
        <f>IFERROR(VLOOKUP(B379,FEVEREIRO!B:C,2,0),"")</f>
        <v>RILDA MARIA DA SILVA</v>
      </c>
    </row>
    <row r="380" spans="1:5">
      <c r="A380" s="69">
        <v>1</v>
      </c>
      <c r="B380" s="69">
        <v>3398</v>
      </c>
      <c r="C380" s="65" t="s">
        <v>596</v>
      </c>
      <c r="D380" s="66">
        <v>499.3</v>
      </c>
      <c r="E380" s="23" t="str">
        <f>IFERROR(VLOOKUP(B380,FEVEREIRO!B:C,2,0),"")</f>
        <v>RINALDO SOARES DE BARROS</v>
      </c>
    </row>
    <row r="381" spans="1:5">
      <c r="A381" s="69">
        <v>51</v>
      </c>
      <c r="B381" s="69">
        <v>3029</v>
      </c>
      <c r="C381" s="65" t="s">
        <v>434</v>
      </c>
      <c r="D381" s="66">
        <v>1294.24</v>
      </c>
      <c r="E381" s="23" t="str">
        <f>IFERROR(VLOOKUP(B381,FEVEREIRO!B:C,2,0),"")</f>
        <v>RISOALDO DUARTE DA S JUNIOR</v>
      </c>
    </row>
    <row r="382" spans="1:5">
      <c r="A382" s="69">
        <v>1</v>
      </c>
      <c r="B382" s="69">
        <v>1927</v>
      </c>
      <c r="C382" s="65" t="s">
        <v>77</v>
      </c>
      <c r="D382" s="66">
        <v>1664.61</v>
      </c>
      <c r="E382" s="23" t="str">
        <f>IFERROR(VLOOKUP(B382,FEVEREIRO!B:C,2,0),"")</f>
        <v>RITA DE CASSIA CHAGAS</v>
      </c>
    </row>
    <row r="383" spans="1:5">
      <c r="A383" s="69">
        <v>1</v>
      </c>
      <c r="B383" s="69">
        <v>2504</v>
      </c>
      <c r="C383" s="65" t="s">
        <v>156</v>
      </c>
      <c r="D383" s="66">
        <v>499.3</v>
      </c>
      <c r="E383" s="23" t="str">
        <f>IFERROR(VLOOKUP(B383,FEVEREIRO!B:C,2,0),"")</f>
        <v>RIVALDO GOMES DA SILVA</v>
      </c>
    </row>
    <row r="384" spans="1:5">
      <c r="A384" s="69">
        <v>1</v>
      </c>
      <c r="B384" s="69">
        <v>3367</v>
      </c>
      <c r="C384" s="65" t="s">
        <v>492</v>
      </c>
      <c r="D384" s="66">
        <v>1664.34</v>
      </c>
      <c r="E384" s="23" t="str">
        <f>IFERROR(VLOOKUP(B384,FEVEREIRO!B:C,2,0),"")</f>
        <v>ROBERTA BARBOSA  DE A PACHECO</v>
      </c>
    </row>
    <row r="385" spans="1:5">
      <c r="A385" s="69">
        <v>1</v>
      </c>
      <c r="B385" s="69">
        <v>2909</v>
      </c>
      <c r="C385" s="65" t="s">
        <v>247</v>
      </c>
      <c r="D385" s="66">
        <v>611.99</v>
      </c>
      <c r="E385" s="23" t="str">
        <f>IFERROR(VLOOKUP(B385,FEVEREIRO!B:C,2,0),"")</f>
        <v>ROBSON CARNEIRO DA SILVA</v>
      </c>
    </row>
    <row r="386" spans="1:5">
      <c r="A386" s="69">
        <v>1</v>
      </c>
      <c r="B386" s="69">
        <v>2666</v>
      </c>
      <c r="C386" s="65" t="s">
        <v>183</v>
      </c>
      <c r="D386" s="66">
        <v>1398.39</v>
      </c>
      <c r="E386" s="23" t="str">
        <f>IFERROR(VLOOKUP(B386,FEVEREIRO!B:C,2,0),"")</f>
        <v>RODRIGO VASCONCELOS DINIZ</v>
      </c>
    </row>
    <row r="387" spans="1:5">
      <c r="A387" s="69">
        <v>1</v>
      </c>
      <c r="B387" s="69">
        <v>2146</v>
      </c>
      <c r="C387" s="65" t="s">
        <v>114</v>
      </c>
      <c r="D387" s="66">
        <v>907.98</v>
      </c>
      <c r="E387" s="23" t="str">
        <f>IFERROR(VLOOKUP(B387,FEVEREIRO!B:C,2,0),"")</f>
        <v>ROGERIO BARROS DOS SANTOS</v>
      </c>
    </row>
    <row r="388" spans="1:5">
      <c r="A388" s="69">
        <v>50</v>
      </c>
      <c r="B388" s="69">
        <v>2478</v>
      </c>
      <c r="C388" s="65" t="s">
        <v>427</v>
      </c>
      <c r="D388" s="66">
        <v>1573.17</v>
      </c>
      <c r="E388" s="23" t="str">
        <f>IFERROR(VLOOKUP(B388,FEVEREIRO!B:C,2,0),"")</f>
        <v>ROGERIO MOURA VIEIRA</v>
      </c>
    </row>
    <row r="389" spans="1:5">
      <c r="A389" s="69">
        <v>1</v>
      </c>
      <c r="B389" s="69">
        <v>2707</v>
      </c>
      <c r="C389" s="65" t="s">
        <v>193</v>
      </c>
      <c r="D389" s="66">
        <v>891.59</v>
      </c>
      <c r="E389" s="23" t="str">
        <f>IFERROR(VLOOKUP(B389,FEVEREIRO!B:C,2,0),"")</f>
        <v>ROMARIO LUIZ DO NASCIMENTO</v>
      </c>
    </row>
    <row r="390" spans="1:5">
      <c r="A390" s="69">
        <v>1</v>
      </c>
      <c r="B390" s="69">
        <v>1652</v>
      </c>
      <c r="C390" s="65" t="s">
        <v>60</v>
      </c>
      <c r="D390" s="66">
        <v>645.29</v>
      </c>
      <c r="E390" s="23" t="str">
        <f>IFERROR(VLOOKUP(B390,FEVEREIRO!B:C,2,0),"")</f>
        <v>ROMILDO NUNES DIAS</v>
      </c>
    </row>
    <row r="391" spans="1:5">
      <c r="A391" s="69">
        <v>1</v>
      </c>
      <c r="B391" s="69">
        <v>3046</v>
      </c>
      <c r="C391" s="65" t="s">
        <v>438</v>
      </c>
      <c r="D391" s="66">
        <v>1294.24</v>
      </c>
      <c r="E391" s="23" t="str">
        <f>IFERROR(VLOOKUP(B391,FEVEREIRO!B:C,2,0),"")</f>
        <v>RONALDO GOMINHO BISPO FILHO</v>
      </c>
    </row>
    <row r="392" spans="1:5">
      <c r="A392" s="69">
        <v>1</v>
      </c>
      <c r="B392" s="69">
        <v>2518</v>
      </c>
      <c r="C392" s="65" t="s">
        <v>411</v>
      </c>
      <c r="D392" s="66">
        <v>611.98</v>
      </c>
      <c r="E392" s="23" t="str">
        <f>IFERROR(VLOOKUP(B392,FEVEREIRO!B:C,2,0),"")</f>
        <v>ROSA MARIA BARROS VALOES</v>
      </c>
    </row>
    <row r="393" spans="1:5">
      <c r="A393" s="69">
        <v>1</v>
      </c>
      <c r="B393" s="69">
        <v>2790</v>
      </c>
      <c r="C393" s="65" t="s">
        <v>213</v>
      </c>
      <c r="D393" s="66">
        <v>978.97</v>
      </c>
      <c r="E393" s="23" t="str">
        <f>IFERROR(VLOOKUP(B393,FEVEREIRO!B:C,2,0),"")</f>
        <v>ROSANA DE FATIMA UCHOA  AREDE</v>
      </c>
    </row>
    <row r="394" spans="1:5">
      <c r="A394" s="69">
        <v>1</v>
      </c>
      <c r="B394" s="69">
        <v>2788</v>
      </c>
      <c r="C394" s="65" t="s">
        <v>212</v>
      </c>
      <c r="D394" s="66">
        <v>505.6</v>
      </c>
      <c r="E394" s="23" t="str">
        <f>IFERROR(VLOOKUP(B394,FEVEREIRO!B:C,2,0),"")</f>
        <v>ROSANIA EMIDIA PEREIRA</v>
      </c>
    </row>
    <row r="395" spans="1:5">
      <c r="A395" s="69">
        <v>1</v>
      </c>
      <c r="B395" s="69">
        <v>2820</v>
      </c>
      <c r="C395" s="65" t="s">
        <v>221</v>
      </c>
      <c r="D395" s="66">
        <v>1795.18</v>
      </c>
      <c r="E395" s="23" t="str">
        <f>IFERROR(VLOOKUP(B395,FEVEREIRO!B:C,2,0),"")</f>
        <v>ROSIANE SANTOS BRITO</v>
      </c>
    </row>
    <row r="396" spans="1:5">
      <c r="A396" s="69">
        <v>1</v>
      </c>
      <c r="B396" s="69">
        <v>1337</v>
      </c>
      <c r="C396" s="65" t="s">
        <v>35</v>
      </c>
      <c r="D396" s="66">
        <v>1437.43</v>
      </c>
      <c r="E396" s="23" t="str">
        <f>IFERROR(VLOOKUP(B396,FEVEREIRO!B:C,2,0),"")</f>
        <v>ROSILDA BARBOSA DOS SANTOS</v>
      </c>
    </row>
    <row r="397" spans="1:5">
      <c r="A397" s="69">
        <v>1</v>
      </c>
      <c r="B397" s="69">
        <v>1932</v>
      </c>
      <c r="C397" s="65" t="s">
        <v>78</v>
      </c>
      <c r="D397" s="66">
        <v>2119.5</v>
      </c>
      <c r="E397" s="23" t="str">
        <f>IFERROR(VLOOKUP(B397,FEVEREIRO!B:C,2,0),"")</f>
        <v>ROSILENE MARIA ANACLETO</v>
      </c>
    </row>
    <row r="398" spans="1:5">
      <c r="A398" s="69">
        <v>1</v>
      </c>
      <c r="B398" s="69">
        <v>2936</v>
      </c>
      <c r="C398" s="65" t="s">
        <v>262</v>
      </c>
      <c r="D398" s="66">
        <v>458.59</v>
      </c>
      <c r="E398" s="23" t="str">
        <f>IFERROR(VLOOKUP(B398,FEVEREIRO!B:C,2,0),"")</f>
        <v>ROSIMERE SOARES DA SILVA</v>
      </c>
    </row>
    <row r="399" spans="1:5">
      <c r="A399" s="69">
        <v>1</v>
      </c>
      <c r="B399" s="69">
        <v>2134</v>
      </c>
      <c r="C399" s="65" t="s">
        <v>107</v>
      </c>
      <c r="D399" s="66">
        <v>1051.1099999999999</v>
      </c>
      <c r="E399" s="23" t="str">
        <f>IFERROR(VLOOKUP(B399,FEVEREIRO!B:C,2,0),"")</f>
        <v>ROSIVALDO SATIRO DOS SANTOS</v>
      </c>
    </row>
    <row r="400" spans="1:5">
      <c r="A400" s="69">
        <v>1</v>
      </c>
      <c r="B400" s="69">
        <v>3171</v>
      </c>
      <c r="C400" s="65" t="s">
        <v>313</v>
      </c>
      <c r="D400" s="66">
        <v>1245.96</v>
      </c>
      <c r="E400" s="23" t="str">
        <f>IFERROR(VLOOKUP(B400,FEVEREIRO!B:C,2,0),"")</f>
        <v>ROSY KELLY LIMA DA S PIMENTEL</v>
      </c>
    </row>
    <row r="401" spans="1:5">
      <c r="A401" s="69">
        <v>1</v>
      </c>
      <c r="B401" s="69">
        <v>2143</v>
      </c>
      <c r="C401" s="65" t="s">
        <v>112</v>
      </c>
      <c r="D401" s="66">
        <v>614.55999999999995</v>
      </c>
      <c r="E401" s="23" t="str">
        <f>IFERROR(VLOOKUP(B401,FEVEREIRO!B:C,2,0),"")</f>
        <v>RUBEM JOSE DOS S DE PAULA</v>
      </c>
    </row>
    <row r="402" spans="1:5">
      <c r="A402" s="69">
        <v>1</v>
      </c>
      <c r="B402" s="69">
        <v>2675</v>
      </c>
      <c r="C402" s="65" t="s">
        <v>187</v>
      </c>
      <c r="D402" s="66">
        <v>458.59</v>
      </c>
      <c r="E402" s="23" t="str">
        <f>IFERROR(VLOOKUP(B402,FEVEREIRO!B:C,2,0),"")</f>
        <v>RUTE FERNANDES BORBA</v>
      </c>
    </row>
    <row r="403" spans="1:5">
      <c r="A403" s="69">
        <v>1</v>
      </c>
      <c r="B403" s="69">
        <v>2623</v>
      </c>
      <c r="C403" s="65" t="s">
        <v>176</v>
      </c>
      <c r="D403" s="66">
        <v>458.59</v>
      </c>
      <c r="E403" s="23" t="str">
        <f>IFERROR(VLOOKUP(B403,FEVEREIRO!B:C,2,0),"")</f>
        <v>RUTH BARBOSA DE ARAUJO</v>
      </c>
    </row>
    <row r="404" spans="1:5">
      <c r="A404" s="69">
        <v>1</v>
      </c>
      <c r="B404" s="69">
        <v>2121</v>
      </c>
      <c r="C404" s="65" t="s">
        <v>99</v>
      </c>
      <c r="D404" s="66">
        <v>674.71</v>
      </c>
      <c r="E404" s="23" t="str">
        <f>IFERROR(VLOOKUP(B404,FEVEREIRO!B:C,2,0),"")</f>
        <v>SAMUEL MAURICIO</v>
      </c>
    </row>
    <row r="405" spans="1:5">
      <c r="A405" s="69">
        <v>1</v>
      </c>
      <c r="B405" s="69">
        <v>508</v>
      </c>
      <c r="C405" s="65" t="s">
        <v>5</v>
      </c>
      <c r="D405" s="66">
        <v>1569.97</v>
      </c>
      <c r="E405" s="23" t="str">
        <f>IFERROR(VLOOKUP(B405,FEVEREIRO!B:C,2,0),"")</f>
        <v>SANDRA EMIDIO PEREIRA</v>
      </c>
    </row>
    <row r="406" spans="1:5">
      <c r="A406" s="69">
        <v>1</v>
      </c>
      <c r="B406" s="69">
        <v>2937</v>
      </c>
      <c r="C406" s="65" t="s">
        <v>263</v>
      </c>
      <c r="D406" s="66">
        <v>415.95</v>
      </c>
      <c r="E406" s="23" t="str">
        <f>IFERROR(VLOOKUP(B406,FEVEREIRO!B:C,2,0),"")</f>
        <v>SANDRA REGINA V DOS SANTOS</v>
      </c>
    </row>
    <row r="407" spans="1:5">
      <c r="A407" s="69">
        <v>1</v>
      </c>
      <c r="B407" s="69">
        <v>2559</v>
      </c>
      <c r="C407" s="65" t="s">
        <v>384</v>
      </c>
      <c r="D407" s="66">
        <v>611.98</v>
      </c>
      <c r="E407" s="23" t="str">
        <f>IFERROR(VLOOKUP(B407,FEVEREIRO!B:C,2,0),"")</f>
        <v>SANDRO DE MIRANDA SANTOS</v>
      </c>
    </row>
    <row r="408" spans="1:5">
      <c r="A408" s="69">
        <v>1</v>
      </c>
      <c r="B408" s="69">
        <v>3340</v>
      </c>
      <c r="C408" s="65" t="s">
        <v>356</v>
      </c>
      <c r="D408" s="66">
        <v>2829.56</v>
      </c>
      <c r="E408" s="23" t="str">
        <f>IFERROR(VLOOKUP(B408,FEVEREIRO!B:C,2,0),"")</f>
        <v>SANDRO MARQUES TEIXEIRA</v>
      </c>
    </row>
    <row r="409" spans="1:5">
      <c r="A409" s="69">
        <v>1</v>
      </c>
      <c r="B409" s="69">
        <v>3410</v>
      </c>
      <c r="C409" s="65" t="s">
        <v>609</v>
      </c>
      <c r="D409" s="66">
        <v>499.3</v>
      </c>
      <c r="E409" s="23" t="str">
        <f>IFERROR(VLOOKUP(B409,FEVEREIRO!B:C,2,0),"")</f>
        <v>SARA MEDEIROS C CABRAL</v>
      </c>
    </row>
    <row r="410" spans="1:5">
      <c r="A410" s="69">
        <v>1</v>
      </c>
      <c r="B410" s="69">
        <v>3172</v>
      </c>
      <c r="C410" s="65" t="s">
        <v>314</v>
      </c>
      <c r="D410" s="66">
        <v>397.62</v>
      </c>
      <c r="E410" s="23" t="str">
        <f>IFERROR(VLOOKUP(B410,FEVEREIRO!B:C,2,0),"")</f>
        <v>SAVIO BARCELOS DE MELO</v>
      </c>
    </row>
    <row r="411" spans="1:5">
      <c r="A411" s="69">
        <v>1</v>
      </c>
      <c r="B411" s="69">
        <v>8249</v>
      </c>
      <c r="C411" s="65" t="s">
        <v>375</v>
      </c>
      <c r="D411" s="66">
        <v>1081.82</v>
      </c>
      <c r="E411" s="23" t="str">
        <f>IFERROR(VLOOKUP(B411,FEVEREIRO!B:C,2,0),"")</f>
        <v>SELMA BEZERRA DE CARVALHO</v>
      </c>
    </row>
    <row r="412" spans="1:5">
      <c r="A412" s="69">
        <v>1</v>
      </c>
      <c r="B412" s="69">
        <v>2520</v>
      </c>
      <c r="C412" s="65" t="s">
        <v>413</v>
      </c>
      <c r="D412" s="66">
        <v>611.98</v>
      </c>
      <c r="E412" s="23" t="str">
        <f>IFERROR(VLOOKUP(B412,FEVEREIRO!B:C,2,0),"")</f>
        <v>SELMA CRISTIANIA LIMA RORIZ</v>
      </c>
    </row>
    <row r="413" spans="1:5">
      <c r="A413" s="69">
        <v>1</v>
      </c>
      <c r="B413" s="69">
        <v>1177</v>
      </c>
      <c r="C413" s="65" t="s">
        <v>25</v>
      </c>
      <c r="D413" s="66">
        <v>1154</v>
      </c>
      <c r="E413" s="23" t="str">
        <f>IFERROR(VLOOKUP(B413,FEVEREIRO!B:C,2,0),"")</f>
        <v>SELMA MARIA P DO NASCIMENTO</v>
      </c>
    </row>
    <row r="414" spans="1:5">
      <c r="A414" s="69">
        <v>1</v>
      </c>
      <c r="B414" s="69">
        <v>2069</v>
      </c>
      <c r="C414" s="65" t="s">
        <v>92</v>
      </c>
      <c r="D414" s="66">
        <v>5883.58</v>
      </c>
      <c r="E414" s="23" t="str">
        <f>IFERROR(VLOOKUP(B414,FEVEREIRO!B:C,2,0),"")</f>
        <v>SELMA VERONICA VIEIRA RAMOS</v>
      </c>
    </row>
    <row r="415" spans="1:5">
      <c r="A415" s="69">
        <v>10</v>
      </c>
      <c r="B415" s="69">
        <v>3023</v>
      </c>
      <c r="C415" s="65" t="s">
        <v>399</v>
      </c>
      <c r="D415" s="66">
        <v>1294.24</v>
      </c>
      <c r="E415" s="23" t="str">
        <f>IFERROR(VLOOKUP(B415,FEVEREIRO!B:C,2,0),"")</f>
        <v>SERGIO ARAUJO DE OLIVEIRA</v>
      </c>
    </row>
    <row r="416" spans="1:5">
      <c r="A416" s="69">
        <v>1</v>
      </c>
      <c r="B416" s="69">
        <v>3388</v>
      </c>
      <c r="C416" s="65" t="s">
        <v>519</v>
      </c>
      <c r="D416" s="66">
        <v>1664.34</v>
      </c>
      <c r="E416" s="23" t="str">
        <f>IFERROR(VLOOKUP(B416,FEVEREIRO!B:C,2,0),"")</f>
        <v>SERGIO GOUVEIA LOYO</v>
      </c>
    </row>
    <row r="417" spans="1:5">
      <c r="A417" s="69">
        <v>1</v>
      </c>
      <c r="B417" s="69">
        <v>3358</v>
      </c>
      <c r="C417" s="65" t="s">
        <v>369</v>
      </c>
      <c r="D417" s="66">
        <v>7133.57</v>
      </c>
      <c r="E417" s="23" t="str">
        <f>IFERROR(VLOOKUP(B417,FEVEREIRO!B:C,2,0),"")</f>
        <v>SERGIO LUIZ DE NORONHA</v>
      </c>
    </row>
    <row r="418" spans="1:5">
      <c r="A418" s="69">
        <v>1</v>
      </c>
      <c r="B418" s="69">
        <v>2153</v>
      </c>
      <c r="C418" s="65" t="s">
        <v>117</v>
      </c>
      <c r="D418" s="66">
        <v>1103.6600000000001</v>
      </c>
      <c r="E418" s="23" t="str">
        <f>IFERROR(VLOOKUP(B418,FEVEREIRO!B:C,2,0),"")</f>
        <v>SERGIO PEREIRA DA COSTA</v>
      </c>
    </row>
    <row r="419" spans="1:5">
      <c r="A419" s="69">
        <v>1</v>
      </c>
      <c r="B419" s="69">
        <v>1589</v>
      </c>
      <c r="C419" s="65" t="s">
        <v>54</v>
      </c>
      <c r="D419" s="66">
        <v>557.42999999999995</v>
      </c>
      <c r="E419" s="23" t="str">
        <f>IFERROR(VLOOKUP(B419,FEVEREIRO!B:C,2,0),"")</f>
        <v>SEVERINA DE SANTANA NEVES</v>
      </c>
    </row>
    <row r="420" spans="1:5">
      <c r="A420" s="69">
        <v>16</v>
      </c>
      <c r="B420" s="69">
        <v>2115</v>
      </c>
      <c r="C420" s="65" t="s">
        <v>396</v>
      </c>
      <c r="D420" s="66">
        <v>1239.4000000000001</v>
      </c>
      <c r="E420" s="23" t="str">
        <f>IFERROR(VLOOKUP(B420,FEVEREIRO!B:C,2,0),"")</f>
        <v>SEVERINO JOSE RAMOS DE SOUZA</v>
      </c>
    </row>
    <row r="421" spans="1:5">
      <c r="A421" s="69">
        <v>1</v>
      </c>
      <c r="B421" s="69">
        <v>3376</v>
      </c>
      <c r="C421" s="65" t="s">
        <v>502</v>
      </c>
      <c r="D421" s="66">
        <v>397.62</v>
      </c>
      <c r="E421" s="23" t="str">
        <f>IFERROR(VLOOKUP(B421,FEVEREIRO!B:C,2,0),"")</f>
        <v>SILVIA LUIZA DE SOUZA E SILVA</v>
      </c>
    </row>
    <row r="422" spans="1:5">
      <c r="A422" s="69">
        <v>1</v>
      </c>
      <c r="B422" s="69">
        <v>2415</v>
      </c>
      <c r="C422" s="65" t="s">
        <v>141</v>
      </c>
      <c r="D422" s="66">
        <v>4028.9</v>
      </c>
      <c r="E422" s="23" t="str">
        <f>IFERROR(VLOOKUP(B422,FEVEREIRO!B:C,2,0),"")</f>
        <v>SILVIA RENATA QUEIROZ DE FARIA</v>
      </c>
    </row>
    <row r="423" spans="1:5">
      <c r="A423" s="69">
        <v>1</v>
      </c>
      <c r="B423" s="69">
        <v>3351</v>
      </c>
      <c r="C423" s="65" t="s">
        <v>364</v>
      </c>
      <c r="D423" s="66">
        <v>397.62</v>
      </c>
      <c r="E423" s="23" t="str">
        <f>IFERROR(VLOOKUP(B423,FEVEREIRO!B:C,2,0),"")</f>
        <v>SIMONE ARAUJO DE ALMEIDA</v>
      </c>
    </row>
    <row r="424" spans="1:5">
      <c r="A424" s="69">
        <v>1</v>
      </c>
      <c r="B424" s="69">
        <v>3409</v>
      </c>
      <c r="C424" s="65" t="s">
        <v>604</v>
      </c>
      <c r="D424" s="66">
        <v>2829.56</v>
      </c>
      <c r="E424" s="23" t="str">
        <f>IFERROR(VLOOKUP(B424,FEVEREIRO!B:C,2,0),"")</f>
        <v>SIMONE CARLA ALVES PEREIRA</v>
      </c>
    </row>
    <row r="425" spans="1:5">
      <c r="A425" s="69">
        <v>1</v>
      </c>
      <c r="B425" s="69">
        <v>2014</v>
      </c>
      <c r="C425" s="65" t="s">
        <v>85</v>
      </c>
      <c r="D425" s="66">
        <v>747</v>
      </c>
      <c r="E425" s="23" t="str">
        <f>IFERROR(VLOOKUP(B425,FEVEREIRO!B:C,2,0),"")</f>
        <v>SOLANGE NASCIMENTO DE LIMA</v>
      </c>
    </row>
    <row r="426" spans="1:5">
      <c r="A426" s="69">
        <v>1</v>
      </c>
      <c r="B426" s="69">
        <v>1554</v>
      </c>
      <c r="C426" s="65" t="s">
        <v>51</v>
      </c>
      <c r="D426" s="66">
        <v>1790.23</v>
      </c>
      <c r="E426" s="23" t="str">
        <f>IFERROR(VLOOKUP(B426,FEVEREIRO!B:C,2,0),"")</f>
        <v>SONEIDE P DO NASCIMENTO CORREA</v>
      </c>
    </row>
    <row r="427" spans="1:5">
      <c r="A427" s="69">
        <v>1</v>
      </c>
      <c r="B427" s="69">
        <v>3393</v>
      </c>
      <c r="C427" s="65" t="s">
        <v>569</v>
      </c>
      <c r="D427" s="66">
        <v>2829.56</v>
      </c>
      <c r="E427" s="23" t="str">
        <f>IFERROR(VLOOKUP(B427,FEVEREIRO!B:C,2,0),"")</f>
        <v>STEFANI FARIAS DA SILVA</v>
      </c>
    </row>
    <row r="428" spans="1:5">
      <c r="A428" s="69">
        <v>1</v>
      </c>
      <c r="B428" s="69">
        <v>3396</v>
      </c>
      <c r="C428" s="65" t="s">
        <v>572</v>
      </c>
      <c r="D428" s="66">
        <v>1081.82</v>
      </c>
      <c r="E428" s="23" t="str">
        <f>IFERROR(VLOOKUP(B428,FEVEREIRO!B:C,2,0),"")</f>
        <v>SUYANE KELLY DE SOUZA</v>
      </c>
    </row>
    <row r="429" spans="1:5">
      <c r="A429" s="69">
        <v>1</v>
      </c>
      <c r="B429" s="69">
        <v>2870</v>
      </c>
      <c r="C429" s="65" t="s">
        <v>238</v>
      </c>
      <c r="D429" s="66">
        <v>458.59</v>
      </c>
      <c r="E429" s="23" t="str">
        <f>IFERROR(VLOOKUP(B429,FEVEREIRO!B:C,2,0),"")</f>
        <v>SUZANA VALERIA PINHEIRO</v>
      </c>
    </row>
    <row r="430" spans="1:5">
      <c r="A430" s="69">
        <v>1</v>
      </c>
      <c r="B430" s="69">
        <v>2871</v>
      </c>
      <c r="C430" s="65" t="s">
        <v>239</v>
      </c>
      <c r="D430" s="66">
        <v>458.59</v>
      </c>
      <c r="E430" s="23" t="str">
        <f>IFERROR(VLOOKUP(B430,FEVEREIRO!B:C,2,0),"")</f>
        <v>SUZELY ARANTES DA S MELO</v>
      </c>
    </row>
    <row r="431" spans="1:5">
      <c r="A431" s="69">
        <v>1</v>
      </c>
      <c r="B431" s="69">
        <v>3047</v>
      </c>
      <c r="C431" s="65" t="s">
        <v>284</v>
      </c>
      <c r="D431" s="66">
        <v>582.83000000000004</v>
      </c>
      <c r="E431" s="23" t="str">
        <f>IFERROR(VLOOKUP(B431,FEVEREIRO!B:C,2,0),"")</f>
        <v>SWEET GALLEGHER CAETANO COSTA</v>
      </c>
    </row>
    <row r="432" spans="1:5">
      <c r="A432" s="69">
        <v>1</v>
      </c>
      <c r="B432" s="69">
        <v>2503</v>
      </c>
      <c r="C432" s="65" t="s">
        <v>155</v>
      </c>
      <c r="D432" s="66">
        <v>1573.17</v>
      </c>
      <c r="E432" s="23" t="str">
        <f>IFERROR(VLOOKUP(B432,FEVEREIRO!B:C,2,0),"")</f>
        <v>TACIZO LUIZ PEREIRA DA SILVA</v>
      </c>
    </row>
    <row r="433" spans="1:5">
      <c r="A433" s="69">
        <v>1</v>
      </c>
      <c r="B433" s="69">
        <v>3132</v>
      </c>
      <c r="C433" s="65" t="s">
        <v>296</v>
      </c>
      <c r="D433" s="66">
        <v>862.44</v>
      </c>
      <c r="E433" s="23" t="str">
        <f>IFERROR(VLOOKUP(B433,FEVEREIRO!B:C,2,0),"")</f>
        <v>TALITA ANDREIA MARTINS GONZAGA</v>
      </c>
    </row>
    <row r="434" spans="1:5">
      <c r="A434" s="69">
        <v>1</v>
      </c>
      <c r="B434" s="69">
        <v>3401</v>
      </c>
      <c r="C434" s="65" t="s">
        <v>599</v>
      </c>
      <c r="D434" s="66">
        <v>397.62</v>
      </c>
      <c r="E434" s="23" t="str">
        <f>IFERROR(VLOOKUP(B434,FEVEREIRO!B:C,2,0),"")</f>
        <v>TATIANE RAPHAELLA S DA SILVA N</v>
      </c>
    </row>
    <row r="435" spans="1:5">
      <c r="A435" s="69">
        <v>1</v>
      </c>
      <c r="B435" s="69">
        <v>1164</v>
      </c>
      <c r="C435" s="65" t="s">
        <v>23</v>
      </c>
      <c r="D435" s="66">
        <v>1623.78</v>
      </c>
      <c r="E435" s="23" t="str">
        <f>IFERROR(VLOOKUP(B435,FEVEREIRO!B:C,2,0),"")</f>
        <v>TERESINHA MARIA DE F  FELIX</v>
      </c>
    </row>
    <row r="436" spans="1:5">
      <c r="A436" s="69">
        <v>1</v>
      </c>
      <c r="B436" s="69">
        <v>2420</v>
      </c>
      <c r="C436" s="65" t="s">
        <v>143</v>
      </c>
      <c r="D436" s="66">
        <v>4028.9</v>
      </c>
      <c r="E436" s="23" t="str">
        <f>IFERROR(VLOOKUP(B436,FEVEREIRO!B:C,2,0),"")</f>
        <v>TEREZA RAQUEL F ALMEIDA</v>
      </c>
    </row>
    <row r="437" spans="1:5">
      <c r="A437" s="69">
        <v>1</v>
      </c>
      <c r="B437" s="69">
        <v>2498</v>
      </c>
      <c r="C437" s="65" t="s">
        <v>153</v>
      </c>
      <c r="D437" s="66">
        <v>582.83000000000004</v>
      </c>
      <c r="E437" s="23" t="str">
        <f>IFERROR(VLOOKUP(B437,FEVEREIRO!B:C,2,0),"")</f>
        <v>TEREZINHA DE J  DE L  M  NETA</v>
      </c>
    </row>
    <row r="438" spans="1:5">
      <c r="A438" s="69">
        <v>1</v>
      </c>
      <c r="B438" s="69">
        <v>1522</v>
      </c>
      <c r="C438" s="65" t="s">
        <v>46</v>
      </c>
      <c r="D438" s="66">
        <v>557.42999999999995</v>
      </c>
      <c r="E438" s="23" t="str">
        <f>IFERROR(VLOOKUP(B438,FEVEREIRO!B:C,2,0),"")</f>
        <v>TEREZINHA P  DA SILVA CORREIA</v>
      </c>
    </row>
    <row r="439" spans="1:5">
      <c r="A439" s="69">
        <v>1</v>
      </c>
      <c r="B439" s="69">
        <v>2779</v>
      </c>
      <c r="C439" s="65" t="s">
        <v>208</v>
      </c>
      <c r="D439" s="66">
        <v>837.04</v>
      </c>
      <c r="E439" s="23" t="str">
        <f>IFERROR(VLOOKUP(B439,FEVEREIRO!B:C,2,0),"")</f>
        <v>THAIS REGINA BORGES LOPES</v>
      </c>
    </row>
    <row r="440" spans="1:5">
      <c r="A440" s="69">
        <v>1</v>
      </c>
      <c r="B440" s="69">
        <v>2642</v>
      </c>
      <c r="C440" s="65" t="s">
        <v>178</v>
      </c>
      <c r="D440" s="66">
        <v>1009.58</v>
      </c>
      <c r="E440" s="23" t="str">
        <f>IFERROR(VLOOKUP(B440,FEVEREIRO!B:C,2,0),"")</f>
        <v>THAMIRYS CLAUDIA R  BATISTA</v>
      </c>
    </row>
    <row r="441" spans="1:5">
      <c r="A441" s="69">
        <v>1</v>
      </c>
      <c r="B441" s="69">
        <v>2659</v>
      </c>
      <c r="C441" s="65" t="s">
        <v>180</v>
      </c>
      <c r="D441" s="66">
        <v>1950.19</v>
      </c>
      <c r="E441" s="23" t="str">
        <f>IFERROR(VLOOKUP(B441,FEVEREIRO!B:C,2,0),"")</f>
        <v>THIAGO SANTOS DE OLIVEIRA</v>
      </c>
    </row>
    <row r="442" spans="1:5">
      <c r="A442" s="69">
        <v>1</v>
      </c>
      <c r="B442" s="69">
        <v>3044</v>
      </c>
      <c r="C442" s="65" t="s">
        <v>386</v>
      </c>
      <c r="D442" s="66">
        <v>1294.24</v>
      </c>
      <c r="E442" s="23" t="str">
        <f>IFERROR(VLOOKUP(B442,FEVEREIRO!B:C,2,0),"")</f>
        <v>THIANE NASCIMENTO PAIXAO</v>
      </c>
    </row>
    <row r="443" spans="1:5">
      <c r="A443" s="69">
        <v>1</v>
      </c>
      <c r="B443" s="69">
        <v>2921</v>
      </c>
      <c r="C443" s="65" t="s">
        <v>254</v>
      </c>
      <c r="D443" s="66">
        <v>13.49</v>
      </c>
      <c r="E443" s="23" t="str">
        <f>IFERROR(VLOOKUP(B443,FEVEREIRO!B:C,2,0),"")</f>
        <v>TIAGO MANOEL DE SOUSA LEITE</v>
      </c>
    </row>
    <row r="444" spans="1:5">
      <c r="A444" s="69">
        <v>1</v>
      </c>
      <c r="B444" s="69">
        <v>1269</v>
      </c>
      <c r="C444" s="65" t="s">
        <v>31</v>
      </c>
      <c r="D444" s="66">
        <v>585.29</v>
      </c>
      <c r="E444" s="23" t="str">
        <f>IFERROR(VLOOKUP(B444,FEVEREIRO!B:C,2,0),"")</f>
        <v>VALDECY FERREIRA DA COSTA</v>
      </c>
    </row>
    <row r="445" spans="1:5">
      <c r="A445" s="69">
        <v>1</v>
      </c>
      <c r="B445" s="69">
        <v>1099</v>
      </c>
      <c r="C445" s="65" t="s">
        <v>20</v>
      </c>
      <c r="D445" s="66">
        <v>1158.8499999999999</v>
      </c>
      <c r="E445" s="23" t="str">
        <f>IFERROR(VLOOKUP(B445,FEVEREIRO!B:C,2,0),"")</f>
        <v>VALERIA DA SILVA SOUZA</v>
      </c>
    </row>
    <row r="446" spans="1:5">
      <c r="A446" s="69">
        <v>1</v>
      </c>
      <c r="B446" s="69">
        <v>2801</v>
      </c>
      <c r="C446" s="65" t="s">
        <v>217</v>
      </c>
      <c r="D446" s="66">
        <v>1705.14</v>
      </c>
      <c r="E446" s="23" t="str">
        <f>IFERROR(VLOOKUP(B446,FEVEREIRO!B:C,2,0),"")</f>
        <v>VALERIA JALES DA SILVA</v>
      </c>
    </row>
    <row r="447" spans="1:5">
      <c r="A447" s="69">
        <v>1</v>
      </c>
      <c r="B447" s="69">
        <v>1056</v>
      </c>
      <c r="C447" s="65" t="s">
        <v>17</v>
      </c>
      <c r="D447" s="66">
        <v>1402.69</v>
      </c>
      <c r="E447" s="23" t="str">
        <f>IFERROR(VLOOKUP(B447,FEVEREIRO!B:C,2,0),"")</f>
        <v>VALERIA MARIA DA SILVA</v>
      </c>
    </row>
    <row r="448" spans="1:5">
      <c r="A448" s="69">
        <v>1</v>
      </c>
      <c r="B448" s="69">
        <v>3182</v>
      </c>
      <c r="C448" s="65" t="s">
        <v>319</v>
      </c>
      <c r="D448" s="66">
        <v>428.56</v>
      </c>
      <c r="E448" s="23" t="str">
        <f>IFERROR(VLOOKUP(B448,FEVEREIRO!B:C,2,0),"")</f>
        <v>VANELLY FERREIRA DE SOUZA</v>
      </c>
    </row>
    <row r="449" spans="1:5">
      <c r="A449" s="69">
        <v>23</v>
      </c>
      <c r="B449" s="69">
        <v>2977</v>
      </c>
      <c r="C449" s="65" t="s">
        <v>403</v>
      </c>
      <c r="D449" s="66">
        <v>1294.24</v>
      </c>
      <c r="E449" s="23" t="str">
        <f>IFERROR(VLOOKUP(B449,FEVEREIRO!B:C,2,0),"")</f>
        <v>VENILTON CARLOS M CARDOSO</v>
      </c>
    </row>
    <row r="450" spans="1:5">
      <c r="A450" s="69">
        <v>1</v>
      </c>
      <c r="B450" s="69">
        <v>1159</v>
      </c>
      <c r="C450" s="65" t="s">
        <v>22</v>
      </c>
      <c r="D450" s="66">
        <v>516.44000000000005</v>
      </c>
      <c r="E450" s="23" t="str">
        <f>IFERROR(VLOOKUP(B450,FEVEREIRO!B:C,2,0),"")</f>
        <v>VERA LUCIA MARIA C  DA SILVA</v>
      </c>
    </row>
    <row r="451" spans="1:5">
      <c r="A451" s="69">
        <v>1</v>
      </c>
      <c r="B451" s="69">
        <v>2295</v>
      </c>
      <c r="C451" s="65" t="s">
        <v>125</v>
      </c>
      <c r="D451" s="66">
        <v>1497.91</v>
      </c>
      <c r="E451" s="23" t="str">
        <f>IFERROR(VLOOKUP(B451,FEVEREIRO!B:C,2,0),"")</f>
        <v>VINCENZO PAPARIELLO</v>
      </c>
    </row>
    <row r="452" spans="1:5">
      <c r="A452" s="69">
        <v>1</v>
      </c>
      <c r="B452" s="69">
        <v>3328</v>
      </c>
      <c r="C452" s="65" t="s">
        <v>351</v>
      </c>
      <c r="D452" s="66">
        <v>1664.34</v>
      </c>
      <c r="E452" s="23" t="str">
        <f>IFERROR(VLOOKUP(B452,FEVEREIRO!B:C,2,0),"")</f>
        <v>VINICIUS JOSE OLIVEIRA D SOUSA</v>
      </c>
    </row>
    <row r="453" spans="1:5">
      <c r="A453" s="69">
        <v>1</v>
      </c>
      <c r="B453" s="69">
        <v>2460</v>
      </c>
      <c r="C453" s="65" t="s">
        <v>149</v>
      </c>
      <c r="D453" s="66">
        <v>505.6</v>
      </c>
      <c r="E453" s="23" t="str">
        <f>IFERROR(VLOOKUP(B453,FEVEREIRO!B:C,2,0),"")</f>
        <v>VIVIANE OLIMPIO DOS SANTOS</v>
      </c>
    </row>
    <row r="454" spans="1:5">
      <c r="A454" s="69">
        <v>1</v>
      </c>
      <c r="B454" s="69">
        <v>3175</v>
      </c>
      <c r="C454" s="65" t="s">
        <v>315</v>
      </c>
      <c r="D454" s="66">
        <v>2551.65</v>
      </c>
      <c r="E454" s="23" t="str">
        <f>IFERROR(VLOOKUP(B454,FEVEREIRO!B:C,2,0),"")</f>
        <v>VIVIANE SOARES DE JESUS</v>
      </c>
    </row>
    <row r="455" spans="1:5">
      <c r="A455" s="69">
        <v>1</v>
      </c>
      <c r="B455" s="69">
        <v>2773</v>
      </c>
      <c r="C455" s="65" t="s">
        <v>206</v>
      </c>
      <c r="D455" s="66">
        <v>582.83000000000004</v>
      </c>
      <c r="E455" s="23" t="str">
        <f>IFERROR(VLOOKUP(B455,FEVEREIRO!B:C,2,0),"")</f>
        <v>WALDNER NERTAM F  DE ALENCAR</v>
      </c>
    </row>
    <row r="456" spans="1:5">
      <c r="A456" s="69">
        <v>1</v>
      </c>
      <c r="B456" s="69">
        <v>2596</v>
      </c>
      <c r="C456" s="65" t="s">
        <v>414</v>
      </c>
      <c r="D456" s="66">
        <v>449.99</v>
      </c>
      <c r="E456" s="23" t="str">
        <f>IFERROR(VLOOKUP(B456,FEVEREIRO!B:C,2,0),"")</f>
        <v>WELLIDA CRISTIANE DE M  GUERRA</v>
      </c>
    </row>
    <row r="457" spans="1:5">
      <c r="A457" s="69">
        <v>1</v>
      </c>
      <c r="B457" s="69">
        <v>3229</v>
      </c>
      <c r="C457" s="65" t="s">
        <v>326</v>
      </c>
      <c r="D457" s="66">
        <v>862.44</v>
      </c>
      <c r="E457" s="23" t="str">
        <f>IFERROR(VLOOKUP(B457,FEVEREIRO!B:C,2,0),"")</f>
        <v>WELTON FERNANDES DE PAULA</v>
      </c>
    </row>
    <row r="458" spans="1:5">
      <c r="A458" s="69">
        <v>1</v>
      </c>
      <c r="B458" s="69">
        <v>2117</v>
      </c>
      <c r="C458" s="65" t="s">
        <v>97</v>
      </c>
      <c r="D458" s="66">
        <v>711.43</v>
      </c>
      <c r="E458" s="23" t="str">
        <f>IFERROR(VLOOKUP(B458,FEVEREIRO!B:C,2,0),"")</f>
        <v>WILSON JOSE QUEIROZ DE LIMA</v>
      </c>
    </row>
    <row r="459" spans="1:5">
      <c r="A459" s="69">
        <v>1</v>
      </c>
      <c r="B459" s="69">
        <v>2161</v>
      </c>
      <c r="C459" s="65" t="s">
        <v>120</v>
      </c>
      <c r="D459" s="66">
        <v>1454.33</v>
      </c>
      <c r="E459" s="23" t="str">
        <f>IFERROR(VLOOKUP(B459,FEVEREIRO!B:C,2,0),"")</f>
        <v>WLADIMIR MACHADO DO E  SANTO</v>
      </c>
    </row>
    <row r="460" spans="1:5">
      <c r="A460" s="69">
        <v>1</v>
      </c>
      <c r="B460" s="69">
        <v>2922</v>
      </c>
      <c r="C460" s="65" t="s">
        <v>255</v>
      </c>
      <c r="D460" s="66">
        <v>481.51</v>
      </c>
      <c r="E460" s="23" t="str">
        <f>IFERROR(VLOOKUP(B460,FEVEREIRO!B:C,2,0),"")</f>
        <v>XENIA KELY VERISSIMO DINIZ</v>
      </c>
    </row>
    <row r="461" spans="1:5">
      <c r="A461" s="69">
        <v>1</v>
      </c>
      <c r="B461" s="69">
        <v>3057</v>
      </c>
      <c r="C461" s="65" t="s">
        <v>286</v>
      </c>
      <c r="D461" s="66">
        <v>582.83000000000004</v>
      </c>
      <c r="E461" s="23" t="str">
        <f>IFERROR(VLOOKUP(B461,FEVEREIRO!B:C,2,0),"")</f>
        <v>YANNE TALITA PEREIRA CALIXTO</v>
      </c>
    </row>
    <row r="462" spans="1:5">
      <c r="A462" s="69">
        <v>1</v>
      </c>
      <c r="B462" s="69">
        <v>2417</v>
      </c>
      <c r="C462" s="65" t="s">
        <v>142</v>
      </c>
      <c r="D462" s="66">
        <v>505.6</v>
      </c>
      <c r="E462" s="23" t="str">
        <f>IFERROR(VLOOKUP(B462,FEVEREIRO!B:C,2,0),"")</f>
        <v>ZILDA FRUTUOSO DA SILVA</v>
      </c>
    </row>
    <row r="463" spans="1:5">
      <c r="A463" s="60" t="s">
        <v>443</v>
      </c>
      <c r="B463" s="60"/>
      <c r="C463" s="60"/>
      <c r="D463" s="67">
        <f>SUM(D5:D462)</f>
        <v>578897.05999999959</v>
      </c>
    </row>
    <row r="464" spans="1:5">
      <c r="D464" s="68">
        <v>578897.06000000006</v>
      </c>
    </row>
  </sheetData>
  <autoFilter ref="A4:E467"/>
  <sortState ref="A5:E462">
    <sortCondition ref="E5:E462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71"/>
  <sheetViews>
    <sheetView workbookViewId="0">
      <selection activeCell="B1" sqref="B1:C1048576"/>
    </sheetView>
  </sheetViews>
  <sheetFormatPr defaultRowHeight="12"/>
  <cols>
    <col min="2" max="2" width="10" style="7" bestFit="1" customWidth="1"/>
    <col min="3" max="3" width="31.7109375" style="59" bestFit="1" customWidth="1"/>
  </cols>
  <sheetData>
    <row r="7" spans="2:3" s="1" customFormat="1">
      <c r="B7" s="7" t="s">
        <v>445</v>
      </c>
      <c r="C7" s="59" t="s">
        <v>2</v>
      </c>
    </row>
    <row r="8" spans="2:3">
      <c r="B8" s="64">
        <v>897</v>
      </c>
      <c r="C8" s="65" t="s">
        <v>12</v>
      </c>
    </row>
    <row r="9" spans="2:3">
      <c r="B9" s="64">
        <v>1674</v>
      </c>
      <c r="C9" s="65" t="s">
        <v>63</v>
      </c>
    </row>
    <row r="10" spans="2:3">
      <c r="B10" s="64">
        <v>2065</v>
      </c>
      <c r="C10" s="65" t="s">
        <v>446</v>
      </c>
    </row>
    <row r="11" spans="2:3">
      <c r="B11" s="64">
        <v>2371</v>
      </c>
      <c r="C11" s="65" t="s">
        <v>135</v>
      </c>
    </row>
    <row r="12" spans="2:3">
      <c r="B12" s="64">
        <v>2656</v>
      </c>
      <c r="C12" s="65" t="s">
        <v>179</v>
      </c>
    </row>
    <row r="13" spans="2:3">
      <c r="B13" s="64">
        <v>2689</v>
      </c>
      <c r="C13" s="65" t="s">
        <v>597</v>
      </c>
    </row>
    <row r="14" spans="2:3">
      <c r="B14" s="64">
        <v>2754</v>
      </c>
      <c r="C14" s="65" t="s">
        <v>447</v>
      </c>
    </row>
    <row r="15" spans="2:3">
      <c r="B15" s="64">
        <v>2757</v>
      </c>
      <c r="C15" s="65" t="s">
        <v>202</v>
      </c>
    </row>
    <row r="16" spans="2:3">
      <c r="B16" s="64">
        <v>2824</v>
      </c>
      <c r="C16" s="65" t="s">
        <v>448</v>
      </c>
    </row>
    <row r="17" spans="2:3">
      <c r="B17" s="64">
        <v>2857</v>
      </c>
      <c r="C17" s="65" t="s">
        <v>232</v>
      </c>
    </row>
    <row r="18" spans="2:3">
      <c r="B18" s="64">
        <v>3138</v>
      </c>
      <c r="C18" s="65" t="s">
        <v>300</v>
      </c>
    </row>
    <row r="19" spans="2:3">
      <c r="C19" s="60"/>
    </row>
    <row r="23" spans="2:3">
      <c r="C23" s="60"/>
    </row>
    <row r="27" spans="2:3">
      <c r="C27" s="60"/>
    </row>
    <row r="31" spans="2:3">
      <c r="C31" s="60"/>
    </row>
    <row r="35" spans="3:3">
      <c r="C35" s="60"/>
    </row>
    <row r="39" spans="3:3">
      <c r="C39" s="60"/>
    </row>
    <row r="43" spans="3:3">
      <c r="C43" s="60"/>
    </row>
    <row r="47" spans="3:3">
      <c r="C47" s="60"/>
    </row>
    <row r="51" spans="3:3">
      <c r="C51" s="60"/>
    </row>
    <row r="55" spans="3:3">
      <c r="C55" s="60"/>
    </row>
    <row r="59" spans="3:3">
      <c r="C59" s="60"/>
    </row>
    <row r="63" spans="3:3">
      <c r="C63" s="60"/>
    </row>
    <row r="67" spans="3:3">
      <c r="C67" s="60"/>
    </row>
    <row r="71" spans="3:3">
      <c r="C71" s="6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FEVEREIRO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2023-03-07T16:26:25Z</dcterms:modified>
</cp:coreProperties>
</file>